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tiashvili\AppData\Local\Microsoft\Windows\INetCache\Content.Outlook\3003567A\"/>
    </mc:Choice>
  </mc:AlternateContent>
  <bookViews>
    <workbookView xWindow="735" yWindow="285" windowWidth="16215" windowHeight="12150" activeTab="1"/>
  </bookViews>
  <sheets>
    <sheet name="დამტკ._ბიუჯ. " sheetId="14" r:id="rId1"/>
    <sheet name="დაზუსტ._ბიუჯ." sheetId="16" r:id="rId2"/>
    <sheet name="ცვლილებები_(ნაერთი)" sheetId="23" state="hidden" r:id="rId3"/>
    <sheet name="ცვლილებები_საბიუჯ." sheetId="19" state="hidden" r:id="rId4"/>
    <sheet name="ცვლილებები_საკუთ." sheetId="20" state="hidden" r:id="rId5"/>
    <sheet name="მთავრობის ფონდი" sheetId="21" state="hidden" r:id="rId6"/>
  </sheets>
  <definedNames>
    <definedName name="_xlnm._FilterDatabase" localSheetId="1" hidden="1">დაზუსტ._ბიუჯ.!$A$3:$L$662</definedName>
    <definedName name="_xlnm._FilterDatabase" localSheetId="0" hidden="1">'დამტკ._ბიუჯ. '!$A$3:$L$577</definedName>
    <definedName name="_xlnm._FilterDatabase" localSheetId="5" hidden="1">'მთავრობის ფონდი'!$A$3:$M$1306</definedName>
    <definedName name="_xlnm._FilterDatabase" localSheetId="2" hidden="1">'ცვლილებები_(ნაერთი)'!$A$3:$M$1306</definedName>
    <definedName name="_xlnm._FilterDatabase" localSheetId="3" hidden="1">ცვლილებები_საბიუჯ.!$A$3:$M$1306</definedName>
    <definedName name="_xlnm._FilterDatabase" localSheetId="4" hidden="1">ცვლილებები_საკუთ.!$A$3:$M$1306</definedName>
    <definedName name="DATA1">#REF!</definedName>
    <definedName name="_xlnm.Print_Area" localSheetId="1">დაზუსტ._ბიუჯ.!$B$2:$H$662</definedName>
    <definedName name="_xlnm.Print_Area" localSheetId="0">'დამტკ._ბიუჯ. '!$B$2:$H$577</definedName>
    <definedName name="_xlnm.Print_Area" localSheetId="5">'მთავრობის ფონდი'!$B$2:$I$1306</definedName>
    <definedName name="_xlnm.Print_Area" localSheetId="2">'ცვლილებები_(ნაერთი)'!$B$2:$I$1306</definedName>
    <definedName name="_xlnm.Print_Area" localSheetId="3">ცვლილებები_საბიუჯ.!$B$2:$I$1306</definedName>
    <definedName name="_xlnm.Print_Area" localSheetId="4">ცვლილებები_საკუთ.!$B$2:$I$1306</definedName>
    <definedName name="_xlnm.Print_Titles" localSheetId="1">დაზუსტ._ბიუჯ.!$3:$3</definedName>
    <definedName name="_xlnm.Print_Titles" localSheetId="0">'დამტკ._ბიუჯ. '!$3:$3</definedName>
    <definedName name="_xlnm.Print_Titles" localSheetId="5">'მთავრობის ფონდი'!$3:$3</definedName>
    <definedName name="_xlnm.Print_Titles" localSheetId="2">'ცვლილებები_(ნაერთი)'!$3:$3</definedName>
    <definedName name="_xlnm.Print_Titles" localSheetId="3">ცვლილებები_საბიუჯ.!$3:$3</definedName>
    <definedName name="_xlnm.Print_Titles" localSheetId="4">ცვლილებები_საკუთ.!$3:$3</definedName>
  </definedNames>
  <calcPr calcId="162913"/>
</workbook>
</file>

<file path=xl/calcChain.xml><?xml version="1.0" encoding="utf-8"?>
<calcChain xmlns="http://schemas.openxmlformats.org/spreadsheetml/2006/main">
  <c r="D566" i="14" l="1"/>
  <c r="A566" i="14" s="1"/>
  <c r="I566" i="14"/>
  <c r="J566" i="14"/>
  <c r="D567" i="14"/>
  <c r="A567" i="14" s="1"/>
  <c r="I567" i="14"/>
  <c r="J567" i="14"/>
  <c r="D568" i="14"/>
  <c r="A568" i="14" s="1"/>
  <c r="I568" i="14"/>
  <c r="J568" i="14"/>
  <c r="D569" i="14"/>
  <c r="A569" i="14" s="1"/>
  <c r="I569" i="14"/>
  <c r="J569" i="14"/>
  <c r="D570" i="14"/>
  <c r="A570" i="14" s="1"/>
  <c r="I570" i="14"/>
  <c r="J570" i="14"/>
  <c r="D571" i="14"/>
  <c r="A571" i="14" s="1"/>
  <c r="I571" i="14"/>
  <c r="J571" i="14"/>
  <c r="E572" i="14"/>
  <c r="F572" i="14"/>
  <c r="F565" i="14" s="1"/>
  <c r="F564" i="14" s="1"/>
  <c r="G572" i="14"/>
  <c r="G565" i="14" s="1"/>
  <c r="G564" i="14" s="1"/>
  <c r="H572" i="14"/>
  <c r="H565" i="14" s="1"/>
  <c r="H564" i="14" s="1"/>
  <c r="D573" i="14"/>
  <c r="A573" i="14" s="1"/>
  <c r="I573" i="14"/>
  <c r="J573" i="14"/>
  <c r="D574" i="14"/>
  <c r="A574" i="14" s="1"/>
  <c r="I574" i="14"/>
  <c r="J574" i="14"/>
  <c r="D575" i="14"/>
  <c r="A575" i="14" s="1"/>
  <c r="I575" i="14"/>
  <c r="J575" i="14"/>
  <c r="D576" i="14"/>
  <c r="A576" i="14" s="1"/>
  <c r="I576" i="14"/>
  <c r="J576" i="14"/>
  <c r="D577" i="14"/>
  <c r="A577" i="14" s="1"/>
  <c r="I577" i="14"/>
  <c r="J577" i="14"/>
  <c r="J572" i="14" l="1"/>
  <c r="I572" i="14"/>
  <c r="D572" i="14"/>
  <c r="A572" i="14" s="1"/>
  <c r="E565" i="14"/>
  <c r="D565" i="14" l="1"/>
  <c r="A565" i="14" s="1"/>
  <c r="E564" i="14"/>
  <c r="I565" i="14"/>
  <c r="J565" i="14"/>
  <c r="N657" i="16"/>
  <c r="M657" i="16"/>
  <c r="M650" i="16" s="1"/>
  <c r="M649" i="16" s="1"/>
  <c r="L657" i="16"/>
  <c r="L650" i="16" s="1"/>
  <c r="L649" i="16" s="1"/>
  <c r="N650" i="16"/>
  <c r="N649" i="16" s="1"/>
  <c r="N643" i="16"/>
  <c r="M643" i="16"/>
  <c r="M636" i="16" s="1"/>
  <c r="M635" i="16" s="1"/>
  <c r="L643" i="16"/>
  <c r="N636" i="16"/>
  <c r="N635" i="16" s="1"/>
  <c r="N629" i="16"/>
  <c r="N622" i="16" s="1"/>
  <c r="N621" i="16" s="1"/>
  <c r="M629" i="16"/>
  <c r="L629" i="16"/>
  <c r="L622" i="16"/>
  <c r="L621" i="16" s="1"/>
  <c r="N615" i="16"/>
  <c r="N608" i="16" s="1"/>
  <c r="N607" i="16" s="1"/>
  <c r="M615" i="16"/>
  <c r="L615" i="16"/>
  <c r="L608" i="16" s="1"/>
  <c r="L607" i="16" s="1"/>
  <c r="M608" i="16"/>
  <c r="M607" i="16" s="1"/>
  <c r="N605" i="16"/>
  <c r="M605" i="16"/>
  <c r="L605" i="16"/>
  <c r="N604" i="16"/>
  <c r="M604" i="16"/>
  <c r="L604" i="16"/>
  <c r="N603" i="16"/>
  <c r="M603" i="16"/>
  <c r="L603" i="16"/>
  <c r="N602" i="16"/>
  <c r="M602" i="16"/>
  <c r="L602" i="16"/>
  <c r="N601" i="16"/>
  <c r="M601" i="16"/>
  <c r="L601" i="16"/>
  <c r="N599" i="16"/>
  <c r="M599" i="16"/>
  <c r="L599" i="16"/>
  <c r="N598" i="16"/>
  <c r="M598" i="16"/>
  <c r="L598" i="16"/>
  <c r="N597" i="16"/>
  <c r="M597" i="16"/>
  <c r="L597" i="16"/>
  <c r="N596" i="16"/>
  <c r="M596" i="16"/>
  <c r="L596" i="16"/>
  <c r="N595" i="16"/>
  <c r="M595" i="16"/>
  <c r="L595" i="16"/>
  <c r="N594" i="16"/>
  <c r="M594" i="16"/>
  <c r="L594" i="16"/>
  <c r="N586" i="16"/>
  <c r="N579" i="16" s="1"/>
  <c r="N578" i="16" s="1"/>
  <c r="M586" i="16"/>
  <c r="M579" i="16" s="1"/>
  <c r="M578" i="16" s="1"/>
  <c r="L586" i="16"/>
  <c r="L579" i="16" s="1"/>
  <c r="L578" i="16" s="1"/>
  <c r="N572" i="16"/>
  <c r="N565" i="16" s="1"/>
  <c r="N564" i="16" s="1"/>
  <c r="M572" i="16"/>
  <c r="M565" i="16" s="1"/>
  <c r="M564" i="16" s="1"/>
  <c r="L572" i="16"/>
  <c r="L565" i="16" s="1"/>
  <c r="L564" i="16" s="1"/>
  <c r="N558" i="16"/>
  <c r="M558" i="16"/>
  <c r="M551" i="16" s="1"/>
  <c r="M550" i="16" s="1"/>
  <c r="L558" i="16"/>
  <c r="L551" i="16" s="1"/>
  <c r="L550" i="16" s="1"/>
  <c r="N551" i="16"/>
  <c r="N550" i="16" s="1"/>
  <c r="N544" i="16"/>
  <c r="N537" i="16" s="1"/>
  <c r="N536" i="16" s="1"/>
  <c r="M544" i="16"/>
  <c r="M537" i="16" s="1"/>
  <c r="M536" i="16" s="1"/>
  <c r="L544" i="16"/>
  <c r="L537" i="16" s="1"/>
  <c r="L536" i="16" s="1"/>
  <c r="N530" i="16"/>
  <c r="N523" i="16" s="1"/>
  <c r="N522" i="16" s="1"/>
  <c r="M530" i="16"/>
  <c r="M523" i="16" s="1"/>
  <c r="M522" i="16" s="1"/>
  <c r="L530" i="16"/>
  <c r="L523" i="16" s="1"/>
  <c r="L522" i="16" s="1"/>
  <c r="N516" i="16"/>
  <c r="N509" i="16" s="1"/>
  <c r="N508" i="16" s="1"/>
  <c r="M516" i="16"/>
  <c r="M509" i="16" s="1"/>
  <c r="M508" i="16" s="1"/>
  <c r="L516" i="16"/>
  <c r="L509" i="16" s="1"/>
  <c r="L508" i="16" s="1"/>
  <c r="N502" i="16"/>
  <c r="N495" i="16" s="1"/>
  <c r="N494" i="16" s="1"/>
  <c r="M502" i="16"/>
  <c r="M495" i="16" s="1"/>
  <c r="M494" i="16" s="1"/>
  <c r="L502" i="16"/>
  <c r="L495" i="16"/>
  <c r="L494" i="16" s="1"/>
  <c r="N488" i="16"/>
  <c r="N481" i="16" s="1"/>
  <c r="N480" i="16" s="1"/>
  <c r="M488" i="16"/>
  <c r="M481" i="16" s="1"/>
  <c r="M480" i="16" s="1"/>
  <c r="L488" i="16"/>
  <c r="N474" i="16"/>
  <c r="N467" i="16" s="1"/>
  <c r="M474" i="16"/>
  <c r="M467" i="16" s="1"/>
  <c r="L474" i="16"/>
  <c r="L467" i="16" s="1"/>
  <c r="N465" i="16"/>
  <c r="M465" i="16"/>
  <c r="L465" i="16"/>
  <c r="N464" i="16"/>
  <c r="N366" i="16" s="1"/>
  <c r="M464" i="16"/>
  <c r="M366" i="16" s="1"/>
  <c r="L464" i="16"/>
  <c r="N463" i="16"/>
  <c r="M463" i="16"/>
  <c r="M365" i="16" s="1"/>
  <c r="L463" i="16"/>
  <c r="L365" i="16" s="1"/>
  <c r="N462" i="16"/>
  <c r="M462" i="16"/>
  <c r="L462" i="16"/>
  <c r="L364" i="16" s="1"/>
  <c r="N461" i="16"/>
  <c r="N363" i="16" s="1"/>
  <c r="M461" i="16"/>
  <c r="M363" i="16" s="1"/>
  <c r="L461" i="16"/>
  <c r="N459" i="16"/>
  <c r="N361" i="16" s="1"/>
  <c r="M459" i="16"/>
  <c r="M361" i="16" s="1"/>
  <c r="L459" i="16"/>
  <c r="L361" i="16" s="1"/>
  <c r="N458" i="16"/>
  <c r="M458" i="16"/>
  <c r="M360" i="16" s="1"/>
  <c r="L458" i="16"/>
  <c r="L360" i="16" s="1"/>
  <c r="N457" i="16"/>
  <c r="N359" i="16" s="1"/>
  <c r="M457" i="16"/>
  <c r="M359" i="16" s="1"/>
  <c r="L457" i="16"/>
  <c r="L359" i="16" s="1"/>
  <c r="N456" i="16"/>
  <c r="N358" i="16" s="1"/>
  <c r="M456" i="16"/>
  <c r="M358" i="16" s="1"/>
  <c r="L456" i="16"/>
  <c r="N455" i="16"/>
  <c r="N357" i="16" s="1"/>
  <c r="M455" i="16"/>
  <c r="M357" i="16" s="1"/>
  <c r="L455" i="16"/>
  <c r="L357" i="16" s="1"/>
  <c r="N454" i="16"/>
  <c r="M454" i="16"/>
  <c r="M356" i="16" s="1"/>
  <c r="L454" i="16"/>
  <c r="N446" i="16"/>
  <c r="M446" i="16"/>
  <c r="M439" i="16" s="1"/>
  <c r="M438" i="16" s="1"/>
  <c r="L446" i="16"/>
  <c r="L439" i="16" s="1"/>
  <c r="L438" i="16" s="1"/>
  <c r="N439" i="16"/>
  <c r="N438" i="16" s="1"/>
  <c r="N432" i="16"/>
  <c r="N425" i="16" s="1"/>
  <c r="N424" i="16" s="1"/>
  <c r="M432" i="16"/>
  <c r="M425" i="16" s="1"/>
  <c r="M424" i="16" s="1"/>
  <c r="L432" i="16"/>
  <c r="L425" i="16" s="1"/>
  <c r="L424" i="16" s="1"/>
  <c r="N418" i="16"/>
  <c r="N411" i="16" s="1"/>
  <c r="N410" i="16" s="1"/>
  <c r="M418" i="16"/>
  <c r="M411" i="16" s="1"/>
  <c r="M410" i="16" s="1"/>
  <c r="L418" i="16"/>
  <c r="L411" i="16" s="1"/>
  <c r="L410" i="16" s="1"/>
  <c r="N404" i="16"/>
  <c r="N397" i="16" s="1"/>
  <c r="N396" i="16" s="1"/>
  <c r="M404" i="16"/>
  <c r="M397" i="16" s="1"/>
  <c r="M396" i="16" s="1"/>
  <c r="L404" i="16"/>
  <c r="L397" i="16"/>
  <c r="L396" i="16" s="1"/>
  <c r="N390" i="16"/>
  <c r="N383" i="16" s="1"/>
  <c r="N382" i="16" s="1"/>
  <c r="M390" i="16"/>
  <c r="M383" i="16" s="1"/>
  <c r="M382" i="16" s="1"/>
  <c r="L390" i="16"/>
  <c r="N376" i="16"/>
  <c r="N369" i="16" s="1"/>
  <c r="N368" i="16" s="1"/>
  <c r="M376" i="16"/>
  <c r="M369" i="16" s="1"/>
  <c r="L376" i="16"/>
  <c r="L369" i="16" s="1"/>
  <c r="N367" i="16"/>
  <c r="M367" i="16"/>
  <c r="L367" i="16"/>
  <c r="L366" i="16"/>
  <c r="N365" i="16"/>
  <c r="N364" i="16"/>
  <c r="M364" i="16"/>
  <c r="L363" i="16"/>
  <c r="N360" i="16"/>
  <c r="L358" i="16"/>
  <c r="N356" i="16"/>
  <c r="L356" i="16"/>
  <c r="N348" i="16"/>
  <c r="M348" i="16"/>
  <c r="M341" i="16" s="1"/>
  <c r="M340" i="16" s="1"/>
  <c r="L348" i="16"/>
  <c r="N341" i="16"/>
  <c r="N340" i="16" s="1"/>
  <c r="N334" i="16"/>
  <c r="N327" i="16" s="1"/>
  <c r="M334" i="16"/>
  <c r="M327" i="16" s="1"/>
  <c r="L334" i="16"/>
  <c r="L327" i="16" s="1"/>
  <c r="N325" i="16"/>
  <c r="M325" i="16"/>
  <c r="L325" i="16"/>
  <c r="N324" i="16"/>
  <c r="M324" i="16"/>
  <c r="L324" i="16"/>
  <c r="N323" i="16"/>
  <c r="M323" i="16"/>
  <c r="L323" i="16"/>
  <c r="N322" i="16"/>
  <c r="M322" i="16"/>
  <c r="L322" i="16"/>
  <c r="N321" i="16"/>
  <c r="M321" i="16"/>
  <c r="L321" i="16"/>
  <c r="N320" i="16"/>
  <c r="N319" i="16"/>
  <c r="M319" i="16"/>
  <c r="L319" i="16"/>
  <c r="N318" i="16"/>
  <c r="M318" i="16"/>
  <c r="L318" i="16"/>
  <c r="N317" i="16"/>
  <c r="M317" i="16"/>
  <c r="L317" i="16"/>
  <c r="N316" i="16"/>
  <c r="M316" i="16"/>
  <c r="L316" i="16"/>
  <c r="N315" i="16"/>
  <c r="M315" i="16"/>
  <c r="L315" i="16"/>
  <c r="N314" i="16"/>
  <c r="M314" i="16"/>
  <c r="L314" i="16"/>
  <c r="N306" i="16"/>
  <c r="N299" i="16" s="1"/>
  <c r="N298" i="16" s="1"/>
  <c r="M306" i="16"/>
  <c r="L306" i="16"/>
  <c r="L299" i="16" s="1"/>
  <c r="L298" i="16" s="1"/>
  <c r="M299" i="16"/>
  <c r="M298" i="16" s="1"/>
  <c r="N292" i="16"/>
  <c r="N285" i="16" s="1"/>
  <c r="N284" i="16" s="1"/>
  <c r="M292" i="16"/>
  <c r="M285" i="16" s="1"/>
  <c r="M284" i="16" s="1"/>
  <c r="L292" i="16"/>
  <c r="L285" i="16"/>
  <c r="L284" i="16" s="1"/>
  <c r="N278" i="16"/>
  <c r="M278" i="16"/>
  <c r="L278" i="16"/>
  <c r="L271" i="16" s="1"/>
  <c r="L270" i="16" s="1"/>
  <c r="M271" i="16"/>
  <c r="M270" i="16" s="1"/>
  <c r="N264" i="16"/>
  <c r="N257" i="16" s="1"/>
  <c r="M264" i="16"/>
  <c r="M257" i="16" s="1"/>
  <c r="L264" i="16"/>
  <c r="L257" i="16"/>
  <c r="L256" i="16" s="1"/>
  <c r="N255" i="16"/>
  <c r="M255" i="16"/>
  <c r="L255" i="16"/>
  <c r="N254" i="16"/>
  <c r="M254" i="16"/>
  <c r="L254" i="16"/>
  <c r="N253" i="16"/>
  <c r="M253" i="16"/>
  <c r="L253" i="16"/>
  <c r="N252" i="16"/>
  <c r="M252" i="16"/>
  <c r="L252" i="16"/>
  <c r="N251" i="16"/>
  <c r="M251" i="16"/>
  <c r="L251" i="16"/>
  <c r="N249" i="16"/>
  <c r="M249" i="16"/>
  <c r="L249" i="16"/>
  <c r="N248" i="16"/>
  <c r="M248" i="16"/>
  <c r="L248" i="16"/>
  <c r="N247" i="16"/>
  <c r="M247" i="16"/>
  <c r="L247" i="16"/>
  <c r="N246" i="16"/>
  <c r="M246" i="16"/>
  <c r="L246" i="16"/>
  <c r="N245" i="16"/>
  <c r="M245" i="16"/>
  <c r="L245" i="16"/>
  <c r="N244" i="16"/>
  <c r="M244" i="16"/>
  <c r="L244" i="16"/>
  <c r="N236" i="16"/>
  <c r="N229" i="16" s="1"/>
  <c r="N228" i="16" s="1"/>
  <c r="M236" i="16"/>
  <c r="L236" i="16"/>
  <c r="L229" i="16" s="1"/>
  <c r="L228" i="16" s="1"/>
  <c r="M229" i="16"/>
  <c r="M228" i="16" s="1"/>
  <c r="N222" i="16"/>
  <c r="N215" i="16" s="1"/>
  <c r="N214" i="16" s="1"/>
  <c r="M222" i="16"/>
  <c r="M215" i="16" s="1"/>
  <c r="M214" i="16" s="1"/>
  <c r="L222" i="16"/>
  <c r="L215" i="16" s="1"/>
  <c r="L214" i="16" s="1"/>
  <c r="N208" i="16"/>
  <c r="M208" i="16"/>
  <c r="M201" i="16" s="1"/>
  <c r="L208" i="16"/>
  <c r="L201" i="16" s="1"/>
  <c r="N201" i="16"/>
  <c r="N200" i="16" s="1"/>
  <c r="N199" i="16"/>
  <c r="M199" i="16"/>
  <c r="L199" i="16"/>
  <c r="N198" i="16"/>
  <c r="M198" i="16"/>
  <c r="L198" i="16"/>
  <c r="N197" i="16"/>
  <c r="M197" i="16"/>
  <c r="L197" i="16"/>
  <c r="N196" i="16"/>
  <c r="M196" i="16"/>
  <c r="L196" i="16"/>
  <c r="N195" i="16"/>
  <c r="M195" i="16"/>
  <c r="L195" i="16"/>
  <c r="N193" i="16"/>
  <c r="M193" i="16"/>
  <c r="L193" i="16"/>
  <c r="N192" i="16"/>
  <c r="M192" i="16"/>
  <c r="L192" i="16"/>
  <c r="N191" i="16"/>
  <c r="M191" i="16"/>
  <c r="L191" i="16"/>
  <c r="N190" i="16"/>
  <c r="M190" i="16"/>
  <c r="L190" i="16"/>
  <c r="N189" i="16"/>
  <c r="M189" i="16"/>
  <c r="L189" i="16"/>
  <c r="N188" i="16"/>
  <c r="M188" i="16"/>
  <c r="L188" i="16"/>
  <c r="N180" i="16"/>
  <c r="M180" i="16"/>
  <c r="M173" i="16" s="1"/>
  <c r="M172" i="16" s="1"/>
  <c r="L180" i="16"/>
  <c r="L173" i="16" s="1"/>
  <c r="L172" i="16" s="1"/>
  <c r="N173" i="16"/>
  <c r="N172" i="16" s="1"/>
  <c r="N166" i="16"/>
  <c r="M166" i="16"/>
  <c r="M159" i="16" s="1"/>
  <c r="M158" i="16" s="1"/>
  <c r="L166" i="16"/>
  <c r="N159" i="16"/>
  <c r="N158" i="16" s="1"/>
  <c r="N152" i="16"/>
  <c r="N145" i="16" s="1"/>
  <c r="M152" i="16"/>
  <c r="M145" i="16" s="1"/>
  <c r="L152" i="16"/>
  <c r="L145" i="16" s="1"/>
  <c r="N143" i="16"/>
  <c r="N45" i="16" s="1"/>
  <c r="M143" i="16"/>
  <c r="M45" i="16" s="1"/>
  <c r="M17" i="16" s="1"/>
  <c r="L143" i="16"/>
  <c r="N142" i="16"/>
  <c r="M142" i="16"/>
  <c r="L142" i="16"/>
  <c r="L44" i="16" s="1"/>
  <c r="L16" i="16" s="1"/>
  <c r="N141" i="16"/>
  <c r="M141" i="16"/>
  <c r="L141" i="16"/>
  <c r="N140" i="16"/>
  <c r="M140" i="16"/>
  <c r="L140" i="16"/>
  <c r="N139" i="16"/>
  <c r="M139" i="16"/>
  <c r="L139" i="16"/>
  <c r="N137" i="16"/>
  <c r="M137" i="16"/>
  <c r="L137" i="16"/>
  <c r="L39" i="16" s="1"/>
  <c r="N136" i="16"/>
  <c r="M136" i="16"/>
  <c r="L136" i="16"/>
  <c r="N135" i="16"/>
  <c r="N37" i="16" s="1"/>
  <c r="M135" i="16"/>
  <c r="L135" i="16"/>
  <c r="N134" i="16"/>
  <c r="M134" i="16"/>
  <c r="M36" i="16" s="1"/>
  <c r="L134" i="16"/>
  <c r="N133" i="16"/>
  <c r="M133" i="16"/>
  <c r="L133" i="16"/>
  <c r="L35" i="16" s="1"/>
  <c r="N132" i="16"/>
  <c r="M132" i="16"/>
  <c r="L132" i="16"/>
  <c r="N124" i="16"/>
  <c r="N117" i="16" s="1"/>
  <c r="N116" i="16" s="1"/>
  <c r="M124" i="16"/>
  <c r="M117" i="16" s="1"/>
  <c r="M116" i="16" s="1"/>
  <c r="L124" i="16"/>
  <c r="L117" i="16" s="1"/>
  <c r="L116" i="16" s="1"/>
  <c r="N110" i="16"/>
  <c r="N103" i="16" s="1"/>
  <c r="N102" i="16" s="1"/>
  <c r="M110" i="16"/>
  <c r="M103" i="16" s="1"/>
  <c r="M102" i="16" s="1"/>
  <c r="L110" i="16"/>
  <c r="L103" i="16"/>
  <c r="L102" i="16" s="1"/>
  <c r="N96" i="16"/>
  <c r="N89" i="16" s="1"/>
  <c r="N88" i="16" s="1"/>
  <c r="M96" i="16"/>
  <c r="M89" i="16" s="1"/>
  <c r="M88" i="16" s="1"/>
  <c r="L96" i="16"/>
  <c r="L89" i="16" s="1"/>
  <c r="L88" i="16" s="1"/>
  <c r="N82" i="16"/>
  <c r="N75" i="16" s="1"/>
  <c r="N74" i="16" s="1"/>
  <c r="M82" i="16"/>
  <c r="M75" i="16" s="1"/>
  <c r="M74" i="16" s="1"/>
  <c r="L82" i="16"/>
  <c r="L75" i="16" s="1"/>
  <c r="L74" i="16" s="1"/>
  <c r="N68" i="16"/>
  <c r="N61" i="16" s="1"/>
  <c r="N60" i="16" s="1"/>
  <c r="M68" i="16"/>
  <c r="M61" i="16" s="1"/>
  <c r="M60" i="16" s="1"/>
  <c r="L68" i="16"/>
  <c r="L61" i="16" s="1"/>
  <c r="L60" i="16" s="1"/>
  <c r="N54" i="16"/>
  <c r="N47" i="16" s="1"/>
  <c r="N46" i="16" s="1"/>
  <c r="M54" i="16"/>
  <c r="M47" i="16" s="1"/>
  <c r="M46" i="16" s="1"/>
  <c r="L54" i="16"/>
  <c r="L47" i="16" s="1"/>
  <c r="M44" i="16"/>
  <c r="L43" i="16"/>
  <c r="N42" i="16"/>
  <c r="N14" i="16" s="1"/>
  <c r="L38" i="16"/>
  <c r="L10" i="16" s="1"/>
  <c r="N26" i="16"/>
  <c r="N19" i="16" s="1"/>
  <c r="N18" i="16" s="1"/>
  <c r="M26" i="16"/>
  <c r="M19" i="16" s="1"/>
  <c r="L26" i="16"/>
  <c r="L19" i="16" s="1"/>
  <c r="L18" i="16" s="1"/>
  <c r="M18" i="16"/>
  <c r="F139" i="19"/>
  <c r="F133" i="19"/>
  <c r="J1" i="20"/>
  <c r="N36" i="16" l="1"/>
  <c r="N8" i="16" s="1"/>
  <c r="M41" i="16"/>
  <c r="M13" i="16" s="1"/>
  <c r="N460" i="16"/>
  <c r="L34" i="16"/>
  <c r="L6" i="16" s="1"/>
  <c r="N41" i="16"/>
  <c r="M243" i="16"/>
  <c r="M37" i="16"/>
  <c r="M9" i="16" s="1"/>
  <c r="L42" i="16"/>
  <c r="M43" i="16"/>
  <c r="N44" i="16"/>
  <c r="N453" i="16"/>
  <c r="N466" i="16"/>
  <c r="N144" i="16"/>
  <c r="N130" i="16" s="1"/>
  <c r="N131" i="16"/>
  <c r="M187" i="16"/>
  <c r="N326" i="16"/>
  <c r="N312" i="16" s="1"/>
  <c r="N313" i="16"/>
  <c r="L14" i="16"/>
  <c r="M15" i="16"/>
  <c r="N16" i="16"/>
  <c r="N9" i="16"/>
  <c r="L41" i="16"/>
  <c r="L13" i="16" s="1"/>
  <c r="N43" i="16"/>
  <c r="N15" i="16" s="1"/>
  <c r="M35" i="16"/>
  <c r="N34" i="16"/>
  <c r="N6" i="16" s="1"/>
  <c r="L36" i="16"/>
  <c r="L8" i="16" s="1"/>
  <c r="N38" i="16"/>
  <c r="N10" i="16" s="1"/>
  <c r="L194" i="16"/>
  <c r="M34" i="16"/>
  <c r="M6" i="16" s="1"/>
  <c r="N35" i="16"/>
  <c r="N7" i="16" s="1"/>
  <c r="L37" i="16"/>
  <c r="L9" i="16" s="1"/>
  <c r="M38" i="16"/>
  <c r="M10" i="16" s="1"/>
  <c r="N39" i="16"/>
  <c r="N11" i="16" s="1"/>
  <c r="M250" i="16"/>
  <c r="N600" i="16"/>
  <c r="M8" i="16"/>
  <c r="M42" i="16"/>
  <c r="M14" i="16" s="1"/>
  <c r="L45" i="16"/>
  <c r="L17" i="16" s="1"/>
  <c r="M39" i="16"/>
  <c r="M138" i="16"/>
  <c r="N138" i="16"/>
  <c r="M194" i="16"/>
  <c r="L250" i="16"/>
  <c r="M460" i="16"/>
  <c r="M362" i="16" s="1"/>
  <c r="D564" i="14"/>
  <c r="A564" i="14" s="1"/>
  <c r="I564" i="14"/>
  <c r="J564" i="14"/>
  <c r="M7" i="16"/>
  <c r="M11" i="16"/>
  <c r="M256" i="16"/>
  <c r="M242" i="16" s="1"/>
  <c r="M200" i="16"/>
  <c r="M186" i="16" s="1"/>
  <c r="L7" i="16"/>
  <c r="L15" i="16"/>
  <c r="L11" i="16"/>
  <c r="L242" i="16"/>
  <c r="L243" i="16"/>
  <c r="L46" i="16"/>
  <c r="N256" i="16"/>
  <c r="L460" i="16"/>
  <c r="L481" i="16"/>
  <c r="L480" i="16" s="1"/>
  <c r="N13" i="16"/>
  <c r="L138" i="16"/>
  <c r="L159" i="16"/>
  <c r="L158" i="16" s="1"/>
  <c r="N186" i="16"/>
  <c r="N250" i="16"/>
  <c r="N271" i="16"/>
  <c r="N270" i="16" s="1"/>
  <c r="L326" i="16"/>
  <c r="M368" i="16"/>
  <c r="N362" i="16"/>
  <c r="L600" i="16"/>
  <c r="L593" i="16" s="1"/>
  <c r="L592" i="16" s="1"/>
  <c r="L636" i="16"/>
  <c r="L635" i="16" s="1"/>
  <c r="L144" i="16"/>
  <c r="L187" i="16"/>
  <c r="L200" i="16"/>
  <c r="L186" i="16" s="1"/>
  <c r="M313" i="16"/>
  <c r="M326" i="16"/>
  <c r="M312" i="16" s="1"/>
  <c r="N17" i="16"/>
  <c r="N194" i="16"/>
  <c r="L320" i="16"/>
  <c r="L40" i="16" s="1"/>
  <c r="L341" i="16"/>
  <c r="L340" i="16" s="1"/>
  <c r="N355" i="16"/>
  <c r="L368" i="16"/>
  <c r="N452" i="16"/>
  <c r="N354" i="16" s="1"/>
  <c r="M453" i="16"/>
  <c r="M355" i="16" s="1"/>
  <c r="M466" i="16"/>
  <c r="M452" i="16" s="1"/>
  <c r="M16" i="16"/>
  <c r="N40" i="16"/>
  <c r="N12" i="16" s="1"/>
  <c r="M131" i="16"/>
  <c r="M144" i="16"/>
  <c r="M130" i="16" s="1"/>
  <c r="N187" i="16"/>
  <c r="M320" i="16"/>
  <c r="L362" i="16"/>
  <c r="L383" i="16"/>
  <c r="L382" i="16" s="1"/>
  <c r="L466" i="16"/>
  <c r="N593" i="16"/>
  <c r="N592" i="16" s="1"/>
  <c r="M600" i="16"/>
  <c r="M593" i="16" s="1"/>
  <c r="M592" i="16" s="1"/>
  <c r="M622" i="16"/>
  <c r="M621" i="16" s="1"/>
  <c r="F1286" i="19"/>
  <c r="F1282" i="19"/>
  <c r="F67" i="19"/>
  <c r="F63" i="19"/>
  <c r="F62" i="19"/>
  <c r="L12" i="16" l="1"/>
  <c r="M32" i="16"/>
  <c r="M33" i="16"/>
  <c r="M40" i="16"/>
  <c r="M12" i="16" s="1"/>
  <c r="L452" i="16"/>
  <c r="L354" i="16" s="1"/>
  <c r="L453" i="16"/>
  <c r="N242" i="16"/>
  <c r="N32" i="16" s="1"/>
  <c r="N4" i="16" s="1"/>
  <c r="L355" i="16"/>
  <c r="L130" i="16"/>
  <c r="N243" i="16"/>
  <c r="N33" i="16" s="1"/>
  <c r="N5" i="16" s="1"/>
  <c r="M5" i="16"/>
  <c r="L131" i="16"/>
  <c r="M354" i="16"/>
  <c r="M4" i="16" s="1"/>
  <c r="L312" i="16"/>
  <c r="L32" i="16" s="1"/>
  <c r="L313" i="16"/>
  <c r="F1135" i="19"/>
  <c r="F1127" i="19"/>
  <c r="K1" i="21"/>
  <c r="F347" i="21"/>
  <c r="L4" i="16" l="1"/>
  <c r="L33" i="16"/>
  <c r="L5" i="16" s="1"/>
  <c r="G1233" i="19"/>
  <c r="F1233" i="19"/>
  <c r="G43" i="19"/>
  <c r="F43" i="19"/>
  <c r="I1127" i="19"/>
  <c r="F309" i="19"/>
  <c r="I301" i="19"/>
  <c r="F1268" i="19" l="1"/>
  <c r="F136" i="19"/>
  <c r="I767" i="19"/>
  <c r="H767" i="19"/>
  <c r="G767" i="19"/>
  <c r="F767" i="19"/>
  <c r="I669" i="19"/>
  <c r="H669" i="19"/>
  <c r="G669" i="19"/>
  <c r="F669" i="19"/>
  <c r="F1203" i="19"/>
  <c r="F1197" i="19"/>
  <c r="E20" i="16" l="1"/>
  <c r="F20" i="16"/>
  <c r="G20" i="16"/>
  <c r="H20" i="16"/>
  <c r="E21" i="16"/>
  <c r="F21" i="16"/>
  <c r="G21" i="16"/>
  <c r="H21" i="16"/>
  <c r="E22" i="16"/>
  <c r="F22" i="16"/>
  <c r="G22" i="16"/>
  <c r="H22" i="16"/>
  <c r="E23" i="16"/>
  <c r="F23" i="16"/>
  <c r="G23" i="16"/>
  <c r="J23" i="16" s="1"/>
  <c r="H23" i="16"/>
  <c r="E24" i="16"/>
  <c r="F24" i="16"/>
  <c r="G24" i="16"/>
  <c r="H24" i="16"/>
  <c r="E25" i="16"/>
  <c r="F25" i="16"/>
  <c r="G25" i="16"/>
  <c r="J25" i="16" s="1"/>
  <c r="H25" i="16"/>
  <c r="E27" i="16"/>
  <c r="F27" i="16"/>
  <c r="G27" i="16"/>
  <c r="H27" i="16"/>
  <c r="E28" i="16"/>
  <c r="F28" i="16"/>
  <c r="G28" i="16"/>
  <c r="H28" i="16"/>
  <c r="E29" i="16"/>
  <c r="F29" i="16"/>
  <c r="G29" i="16"/>
  <c r="H29" i="16"/>
  <c r="E30" i="16"/>
  <c r="F30" i="16"/>
  <c r="G30" i="16"/>
  <c r="H30" i="16"/>
  <c r="E31" i="16"/>
  <c r="F31" i="16"/>
  <c r="G31" i="16"/>
  <c r="H31" i="16"/>
  <c r="E48" i="16"/>
  <c r="F48" i="16"/>
  <c r="G48" i="16"/>
  <c r="J48" i="16" s="1"/>
  <c r="H48" i="16"/>
  <c r="E49" i="16"/>
  <c r="F49" i="16"/>
  <c r="G49" i="16"/>
  <c r="H49" i="16"/>
  <c r="E50" i="16"/>
  <c r="F50" i="16"/>
  <c r="G50" i="16"/>
  <c r="J50" i="16" s="1"/>
  <c r="H50" i="16"/>
  <c r="E51" i="16"/>
  <c r="F51" i="16"/>
  <c r="G51" i="16"/>
  <c r="H51" i="16"/>
  <c r="E52" i="16"/>
  <c r="F52" i="16"/>
  <c r="G52" i="16"/>
  <c r="H52" i="16"/>
  <c r="E53" i="16"/>
  <c r="F53" i="16"/>
  <c r="G53" i="16"/>
  <c r="H53" i="16"/>
  <c r="E55" i="16"/>
  <c r="F55" i="16"/>
  <c r="G55" i="16"/>
  <c r="H55" i="16"/>
  <c r="E56" i="16"/>
  <c r="F56" i="16"/>
  <c r="G56" i="16"/>
  <c r="H56" i="16"/>
  <c r="E57" i="16"/>
  <c r="F57" i="16"/>
  <c r="G57" i="16"/>
  <c r="J57" i="16" s="1"/>
  <c r="H57" i="16"/>
  <c r="E58" i="16"/>
  <c r="F58" i="16"/>
  <c r="G58" i="16"/>
  <c r="H58" i="16"/>
  <c r="E59" i="16"/>
  <c r="F59" i="16"/>
  <c r="G59" i="16"/>
  <c r="J59" i="16" s="1"/>
  <c r="H59" i="16"/>
  <c r="E62" i="16"/>
  <c r="F62" i="16"/>
  <c r="G62" i="16"/>
  <c r="H62" i="16"/>
  <c r="E63" i="16"/>
  <c r="F63" i="16"/>
  <c r="G63" i="16"/>
  <c r="H63" i="16"/>
  <c r="E64" i="16"/>
  <c r="F64" i="16"/>
  <c r="G64" i="16"/>
  <c r="H64" i="16"/>
  <c r="E65" i="16"/>
  <c r="F65" i="16"/>
  <c r="G65" i="16"/>
  <c r="H65" i="16"/>
  <c r="E66" i="16"/>
  <c r="F66" i="16"/>
  <c r="G66" i="16"/>
  <c r="H66" i="16"/>
  <c r="E67" i="16"/>
  <c r="F67" i="16"/>
  <c r="G67" i="16"/>
  <c r="J67" i="16" s="1"/>
  <c r="H67" i="16"/>
  <c r="E69" i="16"/>
  <c r="F69" i="16"/>
  <c r="G69" i="16"/>
  <c r="H69" i="16"/>
  <c r="E70" i="16"/>
  <c r="F70" i="16"/>
  <c r="G70" i="16"/>
  <c r="J70" i="16" s="1"/>
  <c r="H70" i="16"/>
  <c r="E71" i="16"/>
  <c r="F71" i="16"/>
  <c r="G71" i="16"/>
  <c r="H71" i="16"/>
  <c r="E72" i="16"/>
  <c r="F72" i="16"/>
  <c r="G72" i="16"/>
  <c r="H72" i="16"/>
  <c r="E73" i="16"/>
  <c r="F73" i="16"/>
  <c r="G73" i="16"/>
  <c r="H73" i="16"/>
  <c r="E76" i="16"/>
  <c r="F76" i="16"/>
  <c r="G76" i="16"/>
  <c r="H76" i="16"/>
  <c r="E77" i="16"/>
  <c r="F77" i="16"/>
  <c r="G77" i="16"/>
  <c r="H77" i="16"/>
  <c r="E78" i="16"/>
  <c r="F78" i="16"/>
  <c r="G78" i="16"/>
  <c r="J78" i="16" s="1"/>
  <c r="H78" i="16"/>
  <c r="E79" i="16"/>
  <c r="F79" i="16"/>
  <c r="G79" i="16"/>
  <c r="H79" i="16"/>
  <c r="E80" i="16"/>
  <c r="F80" i="16"/>
  <c r="G80" i="16"/>
  <c r="J80" i="16" s="1"/>
  <c r="H80" i="16"/>
  <c r="E81" i="16"/>
  <c r="F81" i="16"/>
  <c r="G81" i="16"/>
  <c r="H81" i="16"/>
  <c r="E83" i="16"/>
  <c r="F83" i="16"/>
  <c r="G83" i="16"/>
  <c r="H83" i="16"/>
  <c r="E84" i="16"/>
  <c r="F84" i="16"/>
  <c r="G84" i="16"/>
  <c r="H84" i="16"/>
  <c r="E85" i="16"/>
  <c r="F85" i="16"/>
  <c r="G85" i="16"/>
  <c r="H85" i="16"/>
  <c r="E86" i="16"/>
  <c r="F86" i="16"/>
  <c r="G86" i="16"/>
  <c r="H86" i="16"/>
  <c r="E87" i="16"/>
  <c r="F87" i="16"/>
  <c r="G87" i="16"/>
  <c r="J87" i="16" s="1"/>
  <c r="H87" i="16"/>
  <c r="E90" i="16"/>
  <c r="F90" i="16"/>
  <c r="G90" i="16"/>
  <c r="H90" i="16"/>
  <c r="E91" i="16"/>
  <c r="F91" i="16"/>
  <c r="G91" i="16"/>
  <c r="J91" i="16" s="1"/>
  <c r="H91" i="16"/>
  <c r="E92" i="16"/>
  <c r="F92" i="16"/>
  <c r="G92" i="16"/>
  <c r="H92" i="16"/>
  <c r="E93" i="16"/>
  <c r="F93" i="16"/>
  <c r="G93" i="16"/>
  <c r="H93" i="16"/>
  <c r="E94" i="16"/>
  <c r="F94" i="16"/>
  <c r="G94" i="16"/>
  <c r="H94" i="16"/>
  <c r="E95" i="16"/>
  <c r="F95" i="16"/>
  <c r="G95" i="16"/>
  <c r="H95" i="16"/>
  <c r="E97" i="16"/>
  <c r="F97" i="16"/>
  <c r="G97" i="16"/>
  <c r="H97" i="16"/>
  <c r="E98" i="16"/>
  <c r="F98" i="16"/>
  <c r="G98" i="16"/>
  <c r="J98" i="16" s="1"/>
  <c r="H98" i="16"/>
  <c r="E99" i="16"/>
  <c r="F99" i="16"/>
  <c r="G99" i="16"/>
  <c r="H99" i="16"/>
  <c r="E100" i="16"/>
  <c r="F100" i="16"/>
  <c r="G100" i="16"/>
  <c r="J100" i="16" s="1"/>
  <c r="H100" i="16"/>
  <c r="E101" i="16"/>
  <c r="F101" i="16"/>
  <c r="G101" i="16"/>
  <c r="H101" i="16"/>
  <c r="E104" i="16"/>
  <c r="F104" i="16"/>
  <c r="G104" i="16"/>
  <c r="H104" i="16"/>
  <c r="E105" i="16"/>
  <c r="F105" i="16"/>
  <c r="G105" i="16"/>
  <c r="H105" i="16"/>
  <c r="E106" i="16"/>
  <c r="F106" i="16"/>
  <c r="G106" i="16"/>
  <c r="H106" i="16"/>
  <c r="E107" i="16"/>
  <c r="F107" i="16"/>
  <c r="G107" i="16"/>
  <c r="H107" i="16"/>
  <c r="E108" i="16"/>
  <c r="F108" i="16"/>
  <c r="G108" i="16"/>
  <c r="J108" i="16" s="1"/>
  <c r="H108" i="16"/>
  <c r="E109" i="16"/>
  <c r="F109" i="16"/>
  <c r="G109" i="16"/>
  <c r="H109" i="16"/>
  <c r="E111" i="16"/>
  <c r="F111" i="16"/>
  <c r="G111" i="16"/>
  <c r="J111" i="16" s="1"/>
  <c r="H111" i="16"/>
  <c r="E112" i="16"/>
  <c r="F112" i="16"/>
  <c r="G112" i="16"/>
  <c r="H112" i="16"/>
  <c r="E113" i="16"/>
  <c r="F113" i="16"/>
  <c r="G113" i="16"/>
  <c r="H113" i="16"/>
  <c r="E114" i="16"/>
  <c r="F114" i="16"/>
  <c r="G114" i="16"/>
  <c r="H114" i="16"/>
  <c r="E115" i="16"/>
  <c r="F115" i="16"/>
  <c r="G115" i="16"/>
  <c r="H115" i="16"/>
  <c r="E118" i="16"/>
  <c r="F118" i="16"/>
  <c r="G118" i="16"/>
  <c r="H118" i="16"/>
  <c r="E119" i="16"/>
  <c r="F119" i="16"/>
  <c r="G119" i="16"/>
  <c r="J119" i="16" s="1"/>
  <c r="H119" i="16"/>
  <c r="E120" i="16"/>
  <c r="F120" i="16"/>
  <c r="G120" i="16"/>
  <c r="H120" i="16"/>
  <c r="E121" i="16"/>
  <c r="F121" i="16"/>
  <c r="G121" i="16"/>
  <c r="J121" i="16" s="1"/>
  <c r="H121" i="16"/>
  <c r="E122" i="16"/>
  <c r="F122" i="16"/>
  <c r="G122" i="16"/>
  <c r="H122" i="16"/>
  <c r="E123" i="16"/>
  <c r="F123" i="16"/>
  <c r="G123" i="16"/>
  <c r="H123" i="16"/>
  <c r="E125" i="16"/>
  <c r="F125" i="16"/>
  <c r="G125" i="16"/>
  <c r="H125" i="16"/>
  <c r="E126" i="16"/>
  <c r="F126" i="16"/>
  <c r="G126" i="16"/>
  <c r="H126" i="16"/>
  <c r="E127" i="16"/>
  <c r="F127" i="16"/>
  <c r="G127" i="16"/>
  <c r="H127" i="16"/>
  <c r="E128" i="16"/>
  <c r="F128" i="16"/>
  <c r="G128" i="16"/>
  <c r="J128" i="16" s="1"/>
  <c r="H128" i="16"/>
  <c r="E129" i="16"/>
  <c r="F129" i="16"/>
  <c r="G129" i="16"/>
  <c r="H129" i="16"/>
  <c r="E146" i="16"/>
  <c r="F146" i="16"/>
  <c r="G146" i="16"/>
  <c r="J146" i="16" s="1"/>
  <c r="H146" i="16"/>
  <c r="E147" i="16"/>
  <c r="F147" i="16"/>
  <c r="G147" i="16"/>
  <c r="H147" i="16"/>
  <c r="E148" i="16"/>
  <c r="F148" i="16"/>
  <c r="G148" i="16"/>
  <c r="H148" i="16"/>
  <c r="E149" i="16"/>
  <c r="F149" i="16"/>
  <c r="G149" i="16"/>
  <c r="H149" i="16"/>
  <c r="E150" i="16"/>
  <c r="F150" i="16"/>
  <c r="G150" i="16"/>
  <c r="H150" i="16"/>
  <c r="E151" i="16"/>
  <c r="F151" i="16"/>
  <c r="G151" i="16"/>
  <c r="H151" i="16"/>
  <c r="E153" i="16"/>
  <c r="F153" i="16"/>
  <c r="G153" i="16"/>
  <c r="J153" i="16" s="1"/>
  <c r="H153" i="16"/>
  <c r="E154" i="16"/>
  <c r="F154" i="16"/>
  <c r="G154" i="16"/>
  <c r="H154" i="16"/>
  <c r="E155" i="16"/>
  <c r="F155" i="16"/>
  <c r="G155" i="16"/>
  <c r="J155" i="16" s="1"/>
  <c r="H155" i="16"/>
  <c r="E156" i="16"/>
  <c r="F156" i="16"/>
  <c r="G156" i="16"/>
  <c r="H156" i="16"/>
  <c r="E157" i="16"/>
  <c r="F157" i="16"/>
  <c r="G157" i="16"/>
  <c r="H157" i="16"/>
  <c r="E160" i="16"/>
  <c r="F160" i="16"/>
  <c r="G160" i="16"/>
  <c r="H160" i="16"/>
  <c r="E161" i="16"/>
  <c r="F161" i="16"/>
  <c r="G161" i="16"/>
  <c r="H161" i="16"/>
  <c r="E162" i="16"/>
  <c r="F162" i="16"/>
  <c r="G162" i="16"/>
  <c r="H162" i="16"/>
  <c r="E163" i="16"/>
  <c r="F163" i="16"/>
  <c r="G163" i="16"/>
  <c r="J163" i="16" s="1"/>
  <c r="H163" i="16"/>
  <c r="E164" i="16"/>
  <c r="F164" i="16"/>
  <c r="G164" i="16"/>
  <c r="H164" i="16"/>
  <c r="E165" i="16"/>
  <c r="F165" i="16"/>
  <c r="G165" i="16"/>
  <c r="J165" i="16" s="1"/>
  <c r="H165" i="16"/>
  <c r="E167" i="16"/>
  <c r="F167" i="16"/>
  <c r="G167" i="16"/>
  <c r="H167" i="16"/>
  <c r="E168" i="16"/>
  <c r="F168" i="16"/>
  <c r="G168" i="16"/>
  <c r="H168" i="16"/>
  <c r="E169" i="16"/>
  <c r="F169" i="16"/>
  <c r="G169" i="16"/>
  <c r="H169" i="16"/>
  <c r="E170" i="16"/>
  <c r="F170" i="16"/>
  <c r="G170" i="16"/>
  <c r="H170" i="16"/>
  <c r="E171" i="16"/>
  <c r="F171" i="16"/>
  <c r="G171" i="16"/>
  <c r="H171" i="16"/>
  <c r="E174" i="16"/>
  <c r="F174" i="16"/>
  <c r="G174" i="16"/>
  <c r="J174" i="16" s="1"/>
  <c r="H174" i="16"/>
  <c r="E175" i="16"/>
  <c r="F175" i="16"/>
  <c r="G175" i="16"/>
  <c r="H175" i="16"/>
  <c r="E176" i="16"/>
  <c r="F176" i="16"/>
  <c r="G176" i="16"/>
  <c r="J176" i="16" s="1"/>
  <c r="H176" i="16"/>
  <c r="E177" i="16"/>
  <c r="F177" i="16"/>
  <c r="G177" i="16"/>
  <c r="H177" i="16"/>
  <c r="E178" i="16"/>
  <c r="F178" i="16"/>
  <c r="G178" i="16"/>
  <c r="H178" i="16"/>
  <c r="E179" i="16"/>
  <c r="F179" i="16"/>
  <c r="G179" i="16"/>
  <c r="H179" i="16"/>
  <c r="E181" i="16"/>
  <c r="F181" i="16"/>
  <c r="G181" i="16"/>
  <c r="H181" i="16"/>
  <c r="E182" i="16"/>
  <c r="F182" i="16"/>
  <c r="G182" i="16"/>
  <c r="H182" i="16"/>
  <c r="E183" i="16"/>
  <c r="F183" i="16"/>
  <c r="G183" i="16"/>
  <c r="J183" i="16" s="1"/>
  <c r="H183" i="16"/>
  <c r="E184" i="16"/>
  <c r="F184" i="16"/>
  <c r="G184" i="16"/>
  <c r="H184" i="16"/>
  <c r="E185" i="16"/>
  <c r="F185" i="16"/>
  <c r="G185" i="16"/>
  <c r="J185" i="16" s="1"/>
  <c r="H185" i="16"/>
  <c r="E202" i="16"/>
  <c r="F202" i="16"/>
  <c r="G202" i="16"/>
  <c r="H202" i="16"/>
  <c r="E203" i="16"/>
  <c r="F203" i="16"/>
  <c r="G203" i="16"/>
  <c r="H203" i="16"/>
  <c r="E204" i="16"/>
  <c r="F204" i="16"/>
  <c r="G204" i="16"/>
  <c r="H204" i="16"/>
  <c r="E205" i="16"/>
  <c r="F205" i="16"/>
  <c r="G205" i="16"/>
  <c r="H205" i="16"/>
  <c r="E206" i="16"/>
  <c r="F206" i="16"/>
  <c r="G206" i="16"/>
  <c r="H206" i="16"/>
  <c r="E207" i="16"/>
  <c r="F207" i="16"/>
  <c r="G207" i="16"/>
  <c r="J207" i="16" s="1"/>
  <c r="H207" i="16"/>
  <c r="E209" i="16"/>
  <c r="F209" i="16"/>
  <c r="G209" i="16"/>
  <c r="H209" i="16"/>
  <c r="E210" i="16"/>
  <c r="F210" i="16"/>
  <c r="G210" i="16"/>
  <c r="J210" i="16" s="1"/>
  <c r="H210" i="16"/>
  <c r="E211" i="16"/>
  <c r="F211" i="16"/>
  <c r="G211" i="16"/>
  <c r="H211" i="16"/>
  <c r="E212" i="16"/>
  <c r="F212" i="16"/>
  <c r="G212" i="16"/>
  <c r="H212" i="16"/>
  <c r="E213" i="16"/>
  <c r="F213" i="16"/>
  <c r="G213" i="16"/>
  <c r="H213" i="16"/>
  <c r="E216" i="16"/>
  <c r="F216" i="16"/>
  <c r="G216" i="16"/>
  <c r="H216" i="16"/>
  <c r="E217" i="16"/>
  <c r="F217" i="16"/>
  <c r="G217" i="16"/>
  <c r="H217" i="16"/>
  <c r="E218" i="16"/>
  <c r="F218" i="16"/>
  <c r="G218" i="16"/>
  <c r="J218" i="16" s="1"/>
  <c r="H218" i="16"/>
  <c r="E219" i="16"/>
  <c r="F219" i="16"/>
  <c r="G219" i="16"/>
  <c r="H219" i="16"/>
  <c r="E220" i="16"/>
  <c r="F220" i="16"/>
  <c r="G220" i="16"/>
  <c r="J220" i="16" s="1"/>
  <c r="H220" i="16"/>
  <c r="E221" i="16"/>
  <c r="F221" i="16"/>
  <c r="G221" i="16"/>
  <c r="H221" i="16"/>
  <c r="E223" i="16"/>
  <c r="F223" i="16"/>
  <c r="G223" i="16"/>
  <c r="H223" i="16"/>
  <c r="E224" i="16"/>
  <c r="F224" i="16"/>
  <c r="G224" i="16"/>
  <c r="H224" i="16"/>
  <c r="E225" i="16"/>
  <c r="F225" i="16"/>
  <c r="G225" i="16"/>
  <c r="H225" i="16"/>
  <c r="E226" i="16"/>
  <c r="F226" i="16"/>
  <c r="G226" i="16"/>
  <c r="H226" i="16"/>
  <c r="E227" i="16"/>
  <c r="F227" i="16"/>
  <c r="G227" i="16"/>
  <c r="J227" i="16" s="1"/>
  <c r="H227" i="16"/>
  <c r="E230" i="16"/>
  <c r="F230" i="16"/>
  <c r="G230" i="16"/>
  <c r="H230" i="16"/>
  <c r="E231" i="16"/>
  <c r="F231" i="16"/>
  <c r="G231" i="16"/>
  <c r="J231" i="16" s="1"/>
  <c r="H231" i="16"/>
  <c r="E232" i="16"/>
  <c r="F232" i="16"/>
  <c r="G232" i="16"/>
  <c r="H232" i="16"/>
  <c r="E233" i="16"/>
  <c r="F233" i="16"/>
  <c r="G233" i="16"/>
  <c r="H233" i="16"/>
  <c r="E234" i="16"/>
  <c r="F234" i="16"/>
  <c r="G234" i="16"/>
  <c r="H234" i="16"/>
  <c r="E235" i="16"/>
  <c r="F235" i="16"/>
  <c r="G235" i="16"/>
  <c r="H235" i="16"/>
  <c r="E237" i="16"/>
  <c r="F237" i="16"/>
  <c r="G237" i="16"/>
  <c r="H237" i="16"/>
  <c r="E238" i="16"/>
  <c r="F238" i="16"/>
  <c r="G238" i="16"/>
  <c r="J238" i="16" s="1"/>
  <c r="H238" i="16"/>
  <c r="E239" i="16"/>
  <c r="F239" i="16"/>
  <c r="G239" i="16"/>
  <c r="H239" i="16"/>
  <c r="E240" i="16"/>
  <c r="F240" i="16"/>
  <c r="G240" i="16"/>
  <c r="J240" i="16" s="1"/>
  <c r="H240" i="16"/>
  <c r="E241" i="16"/>
  <c r="F241" i="16"/>
  <c r="G241" i="16"/>
  <c r="H241" i="16"/>
  <c r="E258" i="16"/>
  <c r="F258" i="16"/>
  <c r="G258" i="16"/>
  <c r="H258" i="16"/>
  <c r="E259" i="16"/>
  <c r="F259" i="16"/>
  <c r="G259" i="16"/>
  <c r="H259" i="16"/>
  <c r="E260" i="16"/>
  <c r="F260" i="16"/>
  <c r="G260" i="16"/>
  <c r="H260" i="16"/>
  <c r="E261" i="16"/>
  <c r="F261" i="16"/>
  <c r="G261" i="16"/>
  <c r="H261" i="16"/>
  <c r="E262" i="16"/>
  <c r="F262" i="16"/>
  <c r="G262" i="16"/>
  <c r="J262" i="16" s="1"/>
  <c r="H262" i="16"/>
  <c r="E263" i="16"/>
  <c r="F263" i="16"/>
  <c r="G263" i="16"/>
  <c r="H263" i="16"/>
  <c r="E265" i="16"/>
  <c r="F265" i="16"/>
  <c r="G265" i="16"/>
  <c r="J265" i="16" s="1"/>
  <c r="H265" i="16"/>
  <c r="E266" i="16"/>
  <c r="F266" i="16"/>
  <c r="G266" i="16"/>
  <c r="H266" i="16"/>
  <c r="E267" i="16"/>
  <c r="F267" i="16"/>
  <c r="G267" i="16"/>
  <c r="H267" i="16"/>
  <c r="E268" i="16"/>
  <c r="F268" i="16"/>
  <c r="G268" i="16"/>
  <c r="H268" i="16"/>
  <c r="E269" i="16"/>
  <c r="F269" i="16"/>
  <c r="G269" i="16"/>
  <c r="H269" i="16"/>
  <c r="E272" i="16"/>
  <c r="F272" i="16"/>
  <c r="G272" i="16"/>
  <c r="H272" i="16"/>
  <c r="E273" i="16"/>
  <c r="F273" i="16"/>
  <c r="G273" i="16"/>
  <c r="J273" i="16" s="1"/>
  <c r="H273" i="16"/>
  <c r="E274" i="16"/>
  <c r="F274" i="16"/>
  <c r="G274" i="16"/>
  <c r="H274" i="16"/>
  <c r="E275" i="16"/>
  <c r="F275" i="16"/>
  <c r="G275" i="16"/>
  <c r="J275" i="16" s="1"/>
  <c r="H275" i="16"/>
  <c r="E276" i="16"/>
  <c r="F276" i="16"/>
  <c r="G276" i="16"/>
  <c r="H276" i="16"/>
  <c r="E277" i="16"/>
  <c r="F277" i="16"/>
  <c r="G277" i="16"/>
  <c r="H277" i="16"/>
  <c r="E279" i="16"/>
  <c r="F279" i="16"/>
  <c r="G279" i="16"/>
  <c r="H279" i="16"/>
  <c r="E280" i="16"/>
  <c r="F280" i="16"/>
  <c r="G280" i="16"/>
  <c r="H280" i="16"/>
  <c r="E281" i="16"/>
  <c r="F281" i="16"/>
  <c r="G281" i="16"/>
  <c r="H281" i="16"/>
  <c r="E282" i="16"/>
  <c r="F282" i="16"/>
  <c r="G282" i="16"/>
  <c r="J282" i="16" s="1"/>
  <c r="H282" i="16"/>
  <c r="E283" i="16"/>
  <c r="F283" i="16"/>
  <c r="G283" i="16"/>
  <c r="H283" i="16"/>
  <c r="E286" i="16"/>
  <c r="F286" i="16"/>
  <c r="G286" i="16"/>
  <c r="J286" i="16" s="1"/>
  <c r="H286" i="16"/>
  <c r="E287" i="16"/>
  <c r="F287" i="16"/>
  <c r="G287" i="16"/>
  <c r="H287" i="16"/>
  <c r="E288" i="16"/>
  <c r="F288" i="16"/>
  <c r="G288" i="16"/>
  <c r="H288" i="16"/>
  <c r="E289" i="16"/>
  <c r="F289" i="16"/>
  <c r="G289" i="16"/>
  <c r="H289" i="16"/>
  <c r="E290" i="16"/>
  <c r="F290" i="16"/>
  <c r="G290" i="16"/>
  <c r="H290" i="16"/>
  <c r="E291" i="16"/>
  <c r="F291" i="16"/>
  <c r="G291" i="16"/>
  <c r="H291" i="16"/>
  <c r="E293" i="16"/>
  <c r="F293" i="16"/>
  <c r="G293" i="16"/>
  <c r="J293" i="16" s="1"/>
  <c r="H293" i="16"/>
  <c r="E294" i="16"/>
  <c r="F294" i="16"/>
  <c r="G294" i="16"/>
  <c r="H294" i="16"/>
  <c r="E295" i="16"/>
  <c r="F295" i="16"/>
  <c r="G295" i="16"/>
  <c r="J295" i="16" s="1"/>
  <c r="H295" i="16"/>
  <c r="E296" i="16"/>
  <c r="F296" i="16"/>
  <c r="G296" i="16"/>
  <c r="H296" i="16"/>
  <c r="E297" i="16"/>
  <c r="F297" i="16"/>
  <c r="G297" i="16"/>
  <c r="H297" i="16"/>
  <c r="E300" i="16"/>
  <c r="F300" i="16"/>
  <c r="G300" i="16"/>
  <c r="H300" i="16"/>
  <c r="E301" i="16"/>
  <c r="F301" i="16"/>
  <c r="G301" i="16"/>
  <c r="H301" i="16"/>
  <c r="E302" i="16"/>
  <c r="F302" i="16"/>
  <c r="G302" i="16"/>
  <c r="H302" i="16"/>
  <c r="E303" i="16"/>
  <c r="F303" i="16"/>
  <c r="G303" i="16"/>
  <c r="J303" i="16" s="1"/>
  <c r="H303" i="16"/>
  <c r="E304" i="16"/>
  <c r="F304" i="16"/>
  <c r="G304" i="16"/>
  <c r="H304" i="16"/>
  <c r="E305" i="16"/>
  <c r="F305" i="16"/>
  <c r="G305" i="16"/>
  <c r="J305" i="16" s="1"/>
  <c r="H305" i="16"/>
  <c r="E307" i="16"/>
  <c r="F307" i="16"/>
  <c r="G307" i="16"/>
  <c r="H307" i="16"/>
  <c r="E308" i="16"/>
  <c r="F308" i="16"/>
  <c r="G308" i="16"/>
  <c r="H308" i="16"/>
  <c r="E309" i="16"/>
  <c r="F309" i="16"/>
  <c r="G309" i="16"/>
  <c r="H309" i="16"/>
  <c r="E310" i="16"/>
  <c r="F310" i="16"/>
  <c r="G310" i="16"/>
  <c r="H310" i="16"/>
  <c r="E311" i="16"/>
  <c r="F311" i="16"/>
  <c r="G311" i="16"/>
  <c r="H311" i="16"/>
  <c r="E328" i="16"/>
  <c r="F328" i="16"/>
  <c r="G328" i="16"/>
  <c r="J328" i="16" s="1"/>
  <c r="H328" i="16"/>
  <c r="E329" i="16"/>
  <c r="F329" i="16"/>
  <c r="G329" i="16"/>
  <c r="H329" i="16"/>
  <c r="E330" i="16"/>
  <c r="F330" i="16"/>
  <c r="G330" i="16"/>
  <c r="J330" i="16" s="1"/>
  <c r="H330" i="16"/>
  <c r="E331" i="16"/>
  <c r="F331" i="16"/>
  <c r="G331" i="16"/>
  <c r="H331" i="16"/>
  <c r="E332" i="16"/>
  <c r="F332" i="16"/>
  <c r="G332" i="16"/>
  <c r="H332" i="16"/>
  <c r="E333" i="16"/>
  <c r="F333" i="16"/>
  <c r="G333" i="16"/>
  <c r="H333" i="16"/>
  <c r="E335" i="16"/>
  <c r="F335" i="16"/>
  <c r="G335" i="16"/>
  <c r="H335" i="16"/>
  <c r="E336" i="16"/>
  <c r="F336" i="16"/>
  <c r="G336" i="16"/>
  <c r="H336" i="16"/>
  <c r="E337" i="16"/>
  <c r="F337" i="16"/>
  <c r="G337" i="16"/>
  <c r="J337" i="16" s="1"/>
  <c r="H337" i="16"/>
  <c r="E338" i="16"/>
  <c r="F338" i="16"/>
  <c r="G338" i="16"/>
  <c r="H338" i="16"/>
  <c r="E339" i="16"/>
  <c r="F339" i="16"/>
  <c r="G339" i="16"/>
  <c r="J339" i="16" s="1"/>
  <c r="H339" i="16"/>
  <c r="E342" i="16"/>
  <c r="F342" i="16"/>
  <c r="G342" i="16"/>
  <c r="H342" i="16"/>
  <c r="E343" i="16"/>
  <c r="F343" i="16"/>
  <c r="G343" i="16"/>
  <c r="H343" i="16"/>
  <c r="E344" i="16"/>
  <c r="F344" i="16"/>
  <c r="G344" i="16"/>
  <c r="H344" i="16"/>
  <c r="E345" i="16"/>
  <c r="F345" i="16"/>
  <c r="G345" i="16"/>
  <c r="H345" i="16"/>
  <c r="E346" i="16"/>
  <c r="F346" i="16"/>
  <c r="G346" i="16"/>
  <c r="H346" i="16"/>
  <c r="E347" i="16"/>
  <c r="F347" i="16"/>
  <c r="G347" i="16"/>
  <c r="J347" i="16" s="1"/>
  <c r="H347" i="16"/>
  <c r="E349" i="16"/>
  <c r="F349" i="16"/>
  <c r="G349" i="16"/>
  <c r="H349" i="16"/>
  <c r="E350" i="16"/>
  <c r="F350" i="16"/>
  <c r="G350" i="16"/>
  <c r="J350" i="16" s="1"/>
  <c r="H350" i="16"/>
  <c r="E351" i="16"/>
  <c r="F351" i="16"/>
  <c r="G351" i="16"/>
  <c r="H351" i="16"/>
  <c r="E352" i="16"/>
  <c r="F352" i="16"/>
  <c r="G352" i="16"/>
  <c r="H352" i="16"/>
  <c r="E353" i="16"/>
  <c r="F353" i="16"/>
  <c r="G353" i="16"/>
  <c r="H353" i="16"/>
  <c r="E370" i="16"/>
  <c r="F370" i="16"/>
  <c r="G370" i="16"/>
  <c r="H370" i="16"/>
  <c r="E371" i="16"/>
  <c r="F371" i="16"/>
  <c r="G371" i="16"/>
  <c r="H371" i="16"/>
  <c r="E372" i="16"/>
  <c r="F372" i="16"/>
  <c r="G372" i="16"/>
  <c r="J372" i="16" s="1"/>
  <c r="H372" i="16"/>
  <c r="E373" i="16"/>
  <c r="F373" i="16"/>
  <c r="G373" i="16"/>
  <c r="H373" i="16"/>
  <c r="E374" i="16"/>
  <c r="F374" i="16"/>
  <c r="G374" i="16"/>
  <c r="J374" i="16" s="1"/>
  <c r="H374" i="16"/>
  <c r="E375" i="16"/>
  <c r="F375" i="16"/>
  <c r="G375" i="16"/>
  <c r="H375" i="16"/>
  <c r="E377" i="16"/>
  <c r="F377" i="16"/>
  <c r="G377" i="16"/>
  <c r="H377" i="16"/>
  <c r="E378" i="16"/>
  <c r="F378" i="16"/>
  <c r="G378" i="16"/>
  <c r="H378" i="16"/>
  <c r="E379" i="16"/>
  <c r="F379" i="16"/>
  <c r="G379" i="16"/>
  <c r="H379" i="16"/>
  <c r="E380" i="16"/>
  <c r="F380" i="16"/>
  <c r="G380" i="16"/>
  <c r="H380" i="16"/>
  <c r="E381" i="16"/>
  <c r="F381" i="16"/>
  <c r="G381" i="16"/>
  <c r="J381" i="16" s="1"/>
  <c r="H381" i="16"/>
  <c r="E384" i="16"/>
  <c r="F384" i="16"/>
  <c r="G384" i="16"/>
  <c r="H384" i="16"/>
  <c r="E385" i="16"/>
  <c r="F385" i="16"/>
  <c r="G385" i="16"/>
  <c r="J385" i="16" s="1"/>
  <c r="H385" i="16"/>
  <c r="E386" i="16"/>
  <c r="F386" i="16"/>
  <c r="G386" i="16"/>
  <c r="H386" i="16"/>
  <c r="E387" i="16"/>
  <c r="F387" i="16"/>
  <c r="G387" i="16"/>
  <c r="H387" i="16"/>
  <c r="E388" i="16"/>
  <c r="F388" i="16"/>
  <c r="G388" i="16"/>
  <c r="H388" i="16"/>
  <c r="E389" i="16"/>
  <c r="F389" i="16"/>
  <c r="G389" i="16"/>
  <c r="H389" i="16"/>
  <c r="E391" i="16"/>
  <c r="F391" i="16"/>
  <c r="G391" i="16"/>
  <c r="H391" i="16"/>
  <c r="E392" i="16"/>
  <c r="F392" i="16"/>
  <c r="G392" i="16"/>
  <c r="J392" i="16" s="1"/>
  <c r="H392" i="16"/>
  <c r="E393" i="16"/>
  <c r="F393" i="16"/>
  <c r="G393" i="16"/>
  <c r="H393" i="16"/>
  <c r="E394" i="16"/>
  <c r="F394" i="16"/>
  <c r="G394" i="16"/>
  <c r="J394" i="16" s="1"/>
  <c r="H394" i="16"/>
  <c r="E395" i="16"/>
  <c r="F395" i="16"/>
  <c r="G395" i="16"/>
  <c r="H395" i="16"/>
  <c r="E398" i="16"/>
  <c r="F398" i="16"/>
  <c r="G398" i="16"/>
  <c r="H398" i="16"/>
  <c r="E399" i="16"/>
  <c r="F399" i="16"/>
  <c r="G399" i="16"/>
  <c r="H399" i="16"/>
  <c r="E400" i="16"/>
  <c r="F400" i="16"/>
  <c r="G400" i="16"/>
  <c r="H400" i="16"/>
  <c r="E401" i="16"/>
  <c r="F401" i="16"/>
  <c r="G401" i="16"/>
  <c r="H401" i="16"/>
  <c r="E402" i="16"/>
  <c r="F402" i="16"/>
  <c r="G402" i="16"/>
  <c r="J402" i="16" s="1"/>
  <c r="H402" i="16"/>
  <c r="E403" i="16"/>
  <c r="F403" i="16"/>
  <c r="G403" i="16"/>
  <c r="H403" i="16"/>
  <c r="E405" i="16"/>
  <c r="F405" i="16"/>
  <c r="G405" i="16"/>
  <c r="J405" i="16" s="1"/>
  <c r="H405" i="16"/>
  <c r="E406" i="16"/>
  <c r="F406" i="16"/>
  <c r="G406" i="16"/>
  <c r="H406" i="16"/>
  <c r="E407" i="16"/>
  <c r="F407" i="16"/>
  <c r="G407" i="16"/>
  <c r="H407" i="16"/>
  <c r="E408" i="16"/>
  <c r="F408" i="16"/>
  <c r="G408" i="16"/>
  <c r="H408" i="16"/>
  <c r="E409" i="16"/>
  <c r="F409" i="16"/>
  <c r="G409" i="16"/>
  <c r="H409" i="16"/>
  <c r="E412" i="16"/>
  <c r="F412" i="16"/>
  <c r="G412" i="16"/>
  <c r="H412" i="16"/>
  <c r="E413" i="16"/>
  <c r="F413" i="16"/>
  <c r="G413" i="16"/>
  <c r="J413" i="16" s="1"/>
  <c r="H413" i="16"/>
  <c r="E414" i="16"/>
  <c r="F414" i="16"/>
  <c r="G414" i="16"/>
  <c r="H414" i="16"/>
  <c r="E415" i="16"/>
  <c r="F415" i="16"/>
  <c r="G415" i="16"/>
  <c r="J415" i="16" s="1"/>
  <c r="H415" i="16"/>
  <c r="E416" i="16"/>
  <c r="F416" i="16"/>
  <c r="G416" i="16"/>
  <c r="H416" i="16"/>
  <c r="E417" i="16"/>
  <c r="F417" i="16"/>
  <c r="G417" i="16"/>
  <c r="H417" i="16"/>
  <c r="E419" i="16"/>
  <c r="F419" i="16"/>
  <c r="G419" i="16"/>
  <c r="H419" i="16"/>
  <c r="E420" i="16"/>
  <c r="F420" i="16"/>
  <c r="G420" i="16"/>
  <c r="H420" i="16"/>
  <c r="E421" i="16"/>
  <c r="F421" i="16"/>
  <c r="G421" i="16"/>
  <c r="H421" i="16"/>
  <c r="E422" i="16"/>
  <c r="F422" i="16"/>
  <c r="G422" i="16"/>
  <c r="J422" i="16" s="1"/>
  <c r="H422" i="16"/>
  <c r="E423" i="16"/>
  <c r="F423" i="16"/>
  <c r="G423" i="16"/>
  <c r="H423" i="16"/>
  <c r="E426" i="16"/>
  <c r="F426" i="16"/>
  <c r="G426" i="16"/>
  <c r="J426" i="16" s="1"/>
  <c r="H426" i="16"/>
  <c r="E427" i="16"/>
  <c r="F427" i="16"/>
  <c r="G427" i="16"/>
  <c r="H427" i="16"/>
  <c r="E428" i="16"/>
  <c r="F428" i="16"/>
  <c r="G428" i="16"/>
  <c r="H428" i="16"/>
  <c r="E429" i="16"/>
  <c r="F429" i="16"/>
  <c r="G429" i="16"/>
  <c r="H429" i="16"/>
  <c r="E430" i="16"/>
  <c r="F430" i="16"/>
  <c r="G430" i="16"/>
  <c r="H430" i="16"/>
  <c r="E431" i="16"/>
  <c r="F431" i="16"/>
  <c r="G431" i="16"/>
  <c r="H431" i="16"/>
  <c r="E433" i="16"/>
  <c r="F433" i="16"/>
  <c r="G433" i="16"/>
  <c r="J433" i="16" s="1"/>
  <c r="H433" i="16"/>
  <c r="E434" i="16"/>
  <c r="F434" i="16"/>
  <c r="G434" i="16"/>
  <c r="H434" i="16"/>
  <c r="E435" i="16"/>
  <c r="F435" i="16"/>
  <c r="G435" i="16"/>
  <c r="J435" i="16" s="1"/>
  <c r="H435" i="16"/>
  <c r="E436" i="16"/>
  <c r="F436" i="16"/>
  <c r="G436" i="16"/>
  <c r="H436" i="16"/>
  <c r="E437" i="16"/>
  <c r="F437" i="16"/>
  <c r="G437" i="16"/>
  <c r="H437" i="16"/>
  <c r="E440" i="16"/>
  <c r="F440" i="16"/>
  <c r="G440" i="16"/>
  <c r="H440" i="16"/>
  <c r="E441" i="16"/>
  <c r="F441" i="16"/>
  <c r="G441" i="16"/>
  <c r="H441" i="16"/>
  <c r="E442" i="16"/>
  <c r="F442" i="16"/>
  <c r="G442" i="16"/>
  <c r="H442" i="16"/>
  <c r="E443" i="16"/>
  <c r="F443" i="16"/>
  <c r="G443" i="16"/>
  <c r="J443" i="16" s="1"/>
  <c r="H443" i="16"/>
  <c r="E444" i="16"/>
  <c r="F444" i="16"/>
  <c r="G444" i="16"/>
  <c r="H444" i="16"/>
  <c r="E445" i="16"/>
  <c r="F445" i="16"/>
  <c r="G445" i="16"/>
  <c r="J445" i="16" s="1"/>
  <c r="H445" i="16"/>
  <c r="E447" i="16"/>
  <c r="F447" i="16"/>
  <c r="G447" i="16"/>
  <c r="H447" i="16"/>
  <c r="E448" i="16"/>
  <c r="F448" i="16"/>
  <c r="G448" i="16"/>
  <c r="H448" i="16"/>
  <c r="E449" i="16"/>
  <c r="F449" i="16"/>
  <c r="G449" i="16"/>
  <c r="H449" i="16"/>
  <c r="E450" i="16"/>
  <c r="F450" i="16"/>
  <c r="G450" i="16"/>
  <c r="H450" i="16"/>
  <c r="E451" i="16"/>
  <c r="F451" i="16"/>
  <c r="G451" i="16"/>
  <c r="H451" i="16"/>
  <c r="E468" i="16"/>
  <c r="F468" i="16"/>
  <c r="G468" i="16"/>
  <c r="J468" i="16" s="1"/>
  <c r="H468" i="16"/>
  <c r="E469" i="16"/>
  <c r="F469" i="16"/>
  <c r="G469" i="16"/>
  <c r="H469" i="16"/>
  <c r="E470" i="16"/>
  <c r="F470" i="16"/>
  <c r="G470" i="16"/>
  <c r="J470" i="16" s="1"/>
  <c r="H470" i="16"/>
  <c r="E471" i="16"/>
  <c r="F471" i="16"/>
  <c r="G471" i="16"/>
  <c r="H471" i="16"/>
  <c r="E472" i="16"/>
  <c r="F472" i="16"/>
  <c r="G472" i="16"/>
  <c r="H472" i="16"/>
  <c r="E473" i="16"/>
  <c r="F473" i="16"/>
  <c r="G473" i="16"/>
  <c r="H473" i="16"/>
  <c r="E475" i="16"/>
  <c r="F475" i="16"/>
  <c r="G475" i="16"/>
  <c r="H475" i="16"/>
  <c r="E476" i="16"/>
  <c r="F476" i="16"/>
  <c r="G476" i="16"/>
  <c r="H476" i="16"/>
  <c r="E477" i="16"/>
  <c r="F477" i="16"/>
  <c r="G477" i="16"/>
  <c r="J477" i="16" s="1"/>
  <c r="H477" i="16"/>
  <c r="E478" i="16"/>
  <c r="F478" i="16"/>
  <c r="G478" i="16"/>
  <c r="H478" i="16"/>
  <c r="E479" i="16"/>
  <c r="F479" i="16"/>
  <c r="G479" i="16"/>
  <c r="J479" i="16" s="1"/>
  <c r="H479" i="16"/>
  <c r="E482" i="16"/>
  <c r="F482" i="16"/>
  <c r="G482" i="16"/>
  <c r="H482" i="16"/>
  <c r="E483" i="16"/>
  <c r="F483" i="16"/>
  <c r="G483" i="16"/>
  <c r="H483" i="16"/>
  <c r="E484" i="16"/>
  <c r="F484" i="16"/>
  <c r="G484" i="16"/>
  <c r="H484" i="16"/>
  <c r="E485" i="16"/>
  <c r="F485" i="16"/>
  <c r="G485" i="16"/>
  <c r="J485" i="16" s="1"/>
  <c r="H485" i="16"/>
  <c r="E486" i="16"/>
  <c r="F486" i="16"/>
  <c r="G486" i="16"/>
  <c r="H486" i="16"/>
  <c r="E487" i="16"/>
  <c r="F487" i="16"/>
  <c r="G487" i="16"/>
  <c r="J487" i="16" s="1"/>
  <c r="H487" i="16"/>
  <c r="E489" i="16"/>
  <c r="F489" i="16"/>
  <c r="G489" i="16"/>
  <c r="H489" i="16"/>
  <c r="E490" i="16"/>
  <c r="F490" i="16"/>
  <c r="G490" i="16"/>
  <c r="H490" i="16"/>
  <c r="E491" i="16"/>
  <c r="F491" i="16"/>
  <c r="G491" i="16"/>
  <c r="H491" i="16"/>
  <c r="E492" i="16"/>
  <c r="F492" i="16"/>
  <c r="G492" i="16"/>
  <c r="H492" i="16"/>
  <c r="E493" i="16"/>
  <c r="F493" i="16"/>
  <c r="G493" i="16"/>
  <c r="H493" i="16"/>
  <c r="E496" i="16"/>
  <c r="F496" i="16"/>
  <c r="G496" i="16"/>
  <c r="J496" i="16" s="1"/>
  <c r="H496" i="16"/>
  <c r="E497" i="16"/>
  <c r="F497" i="16"/>
  <c r="G497" i="16"/>
  <c r="H497" i="16"/>
  <c r="E498" i="16"/>
  <c r="F498" i="16"/>
  <c r="G498" i="16"/>
  <c r="J498" i="16" s="1"/>
  <c r="H498" i="16"/>
  <c r="E499" i="16"/>
  <c r="F499" i="16"/>
  <c r="G499" i="16"/>
  <c r="H499" i="16"/>
  <c r="E500" i="16"/>
  <c r="F500" i="16"/>
  <c r="G500" i="16"/>
  <c r="H500" i="16"/>
  <c r="E501" i="16"/>
  <c r="F501" i="16"/>
  <c r="G501" i="16"/>
  <c r="H501" i="16"/>
  <c r="E503" i="16"/>
  <c r="F503" i="16"/>
  <c r="G503" i="16"/>
  <c r="H503" i="16"/>
  <c r="E504" i="16"/>
  <c r="F504" i="16"/>
  <c r="G504" i="16"/>
  <c r="H504" i="16"/>
  <c r="E505" i="16"/>
  <c r="F505" i="16"/>
  <c r="G505" i="16"/>
  <c r="J505" i="16" s="1"/>
  <c r="H505" i="16"/>
  <c r="E506" i="16"/>
  <c r="F506" i="16"/>
  <c r="G506" i="16"/>
  <c r="H506" i="16"/>
  <c r="E507" i="16"/>
  <c r="F507" i="16"/>
  <c r="G507" i="16"/>
  <c r="J507" i="16" s="1"/>
  <c r="H507" i="16"/>
  <c r="E510" i="16"/>
  <c r="F510" i="16"/>
  <c r="G510" i="16"/>
  <c r="H510" i="16"/>
  <c r="E511" i="16"/>
  <c r="F511" i="16"/>
  <c r="G511" i="16"/>
  <c r="H511" i="16"/>
  <c r="E512" i="16"/>
  <c r="F512" i="16"/>
  <c r="G512" i="16"/>
  <c r="H512" i="16"/>
  <c r="E513" i="16"/>
  <c r="F513" i="16"/>
  <c r="G513" i="16"/>
  <c r="H513" i="16"/>
  <c r="E514" i="16"/>
  <c r="F514" i="16"/>
  <c r="G514" i="16"/>
  <c r="H514" i="16"/>
  <c r="E515" i="16"/>
  <c r="F515" i="16"/>
  <c r="G515" i="16"/>
  <c r="J515" i="16" s="1"/>
  <c r="H515" i="16"/>
  <c r="E517" i="16"/>
  <c r="F517" i="16"/>
  <c r="G517" i="16"/>
  <c r="H517" i="16"/>
  <c r="E518" i="16"/>
  <c r="F518" i="16"/>
  <c r="G518" i="16"/>
  <c r="J518" i="16" s="1"/>
  <c r="H518" i="16"/>
  <c r="E519" i="16"/>
  <c r="F519" i="16"/>
  <c r="G519" i="16"/>
  <c r="H519" i="16"/>
  <c r="E520" i="16"/>
  <c r="F520" i="16"/>
  <c r="G520" i="16"/>
  <c r="H520" i="16"/>
  <c r="E521" i="16"/>
  <c r="F521" i="16"/>
  <c r="G521" i="16"/>
  <c r="H521" i="16"/>
  <c r="E524" i="16"/>
  <c r="F524" i="16"/>
  <c r="G524" i="16"/>
  <c r="H524" i="16"/>
  <c r="E525" i="16"/>
  <c r="F525" i="16"/>
  <c r="G525" i="16"/>
  <c r="H525" i="16"/>
  <c r="E526" i="16"/>
  <c r="F526" i="16"/>
  <c r="G526" i="16"/>
  <c r="J526" i="16" s="1"/>
  <c r="H526" i="16"/>
  <c r="E527" i="16"/>
  <c r="F527" i="16"/>
  <c r="G527" i="16"/>
  <c r="H527" i="16"/>
  <c r="E528" i="16"/>
  <c r="F528" i="16"/>
  <c r="G528" i="16"/>
  <c r="J528" i="16" s="1"/>
  <c r="H528" i="16"/>
  <c r="E529" i="16"/>
  <c r="F529" i="16"/>
  <c r="G529" i="16"/>
  <c r="H529" i="16"/>
  <c r="E531" i="16"/>
  <c r="F531" i="16"/>
  <c r="G531" i="16"/>
  <c r="H531" i="16"/>
  <c r="E532" i="16"/>
  <c r="F532" i="16"/>
  <c r="G532" i="16"/>
  <c r="H532" i="16"/>
  <c r="E533" i="16"/>
  <c r="F533" i="16"/>
  <c r="G533" i="16"/>
  <c r="H533" i="16"/>
  <c r="E534" i="16"/>
  <c r="F534" i="16"/>
  <c r="G534" i="16"/>
  <c r="H534" i="16"/>
  <c r="E535" i="16"/>
  <c r="F535" i="16"/>
  <c r="G535" i="16"/>
  <c r="J535" i="16" s="1"/>
  <c r="H535" i="16"/>
  <c r="E538" i="16"/>
  <c r="F538" i="16"/>
  <c r="G538" i="16"/>
  <c r="H538" i="16"/>
  <c r="E539" i="16"/>
  <c r="F539" i="16"/>
  <c r="G539" i="16"/>
  <c r="J539" i="16" s="1"/>
  <c r="H539" i="16"/>
  <c r="E540" i="16"/>
  <c r="F540" i="16"/>
  <c r="G540" i="16"/>
  <c r="H540" i="16"/>
  <c r="E541" i="16"/>
  <c r="F541" i="16"/>
  <c r="G541" i="16"/>
  <c r="H541" i="16"/>
  <c r="E542" i="16"/>
  <c r="F542" i="16"/>
  <c r="G542" i="16"/>
  <c r="H542" i="16"/>
  <c r="E543" i="16"/>
  <c r="F543" i="16"/>
  <c r="G543" i="16"/>
  <c r="H543" i="16"/>
  <c r="E545" i="16"/>
  <c r="F545" i="16"/>
  <c r="G545" i="16"/>
  <c r="H545" i="16"/>
  <c r="E546" i="16"/>
  <c r="F546" i="16"/>
  <c r="G546" i="16"/>
  <c r="J546" i="16" s="1"/>
  <c r="H546" i="16"/>
  <c r="E547" i="16"/>
  <c r="F547" i="16"/>
  <c r="G547" i="16"/>
  <c r="H547" i="16"/>
  <c r="E548" i="16"/>
  <c r="F548" i="16"/>
  <c r="G548" i="16"/>
  <c r="J548" i="16" s="1"/>
  <c r="H548" i="16"/>
  <c r="E549" i="16"/>
  <c r="F549" i="16"/>
  <c r="G549" i="16"/>
  <c r="H549" i="16"/>
  <c r="E552" i="16"/>
  <c r="F552" i="16"/>
  <c r="G552" i="16"/>
  <c r="H552" i="16"/>
  <c r="E553" i="16"/>
  <c r="F553" i="16"/>
  <c r="G553" i="16"/>
  <c r="H553" i="16"/>
  <c r="E554" i="16"/>
  <c r="F554" i="16"/>
  <c r="G554" i="16"/>
  <c r="H554" i="16"/>
  <c r="E555" i="16"/>
  <c r="F555" i="16"/>
  <c r="G555" i="16"/>
  <c r="H555" i="16"/>
  <c r="E556" i="16"/>
  <c r="F556" i="16"/>
  <c r="G556" i="16"/>
  <c r="J556" i="16" s="1"/>
  <c r="H556" i="16"/>
  <c r="E557" i="16"/>
  <c r="F557" i="16"/>
  <c r="G557" i="16"/>
  <c r="H557" i="16"/>
  <c r="E559" i="16"/>
  <c r="F559" i="16"/>
  <c r="G559" i="16"/>
  <c r="J559" i="16" s="1"/>
  <c r="H559" i="16"/>
  <c r="E560" i="16"/>
  <c r="F560" i="16"/>
  <c r="G560" i="16"/>
  <c r="H560" i="16"/>
  <c r="E561" i="16"/>
  <c r="F561" i="16"/>
  <c r="G561" i="16"/>
  <c r="H561" i="16"/>
  <c r="E562" i="16"/>
  <c r="F562" i="16"/>
  <c r="G562" i="16"/>
  <c r="H562" i="16"/>
  <c r="E563" i="16"/>
  <c r="F563" i="16"/>
  <c r="G563" i="16"/>
  <c r="H563" i="16"/>
  <c r="E566" i="16"/>
  <c r="F566" i="16"/>
  <c r="G566" i="16"/>
  <c r="H566" i="16"/>
  <c r="E567" i="16"/>
  <c r="F567" i="16"/>
  <c r="G567" i="16"/>
  <c r="J567" i="16" s="1"/>
  <c r="H567" i="16"/>
  <c r="E568" i="16"/>
  <c r="F568" i="16"/>
  <c r="G568" i="16"/>
  <c r="H568" i="16"/>
  <c r="E569" i="16"/>
  <c r="F569" i="16"/>
  <c r="G569" i="16"/>
  <c r="J569" i="16" s="1"/>
  <c r="H569" i="16"/>
  <c r="E570" i="16"/>
  <c r="F570" i="16"/>
  <c r="G570" i="16"/>
  <c r="H570" i="16"/>
  <c r="E571" i="16"/>
  <c r="F571" i="16"/>
  <c r="G571" i="16"/>
  <c r="H571" i="16"/>
  <c r="E573" i="16"/>
  <c r="F573" i="16"/>
  <c r="G573" i="16"/>
  <c r="H573" i="16"/>
  <c r="E574" i="16"/>
  <c r="F574" i="16"/>
  <c r="G574" i="16"/>
  <c r="H574" i="16"/>
  <c r="E575" i="16"/>
  <c r="F575" i="16"/>
  <c r="G575" i="16"/>
  <c r="H575" i="16"/>
  <c r="E576" i="16"/>
  <c r="F576" i="16"/>
  <c r="G576" i="16"/>
  <c r="J576" i="16" s="1"/>
  <c r="H576" i="16"/>
  <c r="E577" i="16"/>
  <c r="F577" i="16"/>
  <c r="G577" i="16"/>
  <c r="H577" i="16"/>
  <c r="E580" i="16"/>
  <c r="F580" i="16"/>
  <c r="G580" i="16"/>
  <c r="H580" i="16"/>
  <c r="E581" i="16"/>
  <c r="F581" i="16"/>
  <c r="G581" i="16"/>
  <c r="H581" i="16"/>
  <c r="E582" i="16"/>
  <c r="F582" i="16"/>
  <c r="G582" i="16"/>
  <c r="H582" i="16"/>
  <c r="E583" i="16"/>
  <c r="F583" i="16"/>
  <c r="G583" i="16"/>
  <c r="H583" i="16"/>
  <c r="E584" i="16"/>
  <c r="F584" i="16"/>
  <c r="G584" i="16"/>
  <c r="H584" i="16"/>
  <c r="E585" i="16"/>
  <c r="F585" i="16"/>
  <c r="G585" i="16"/>
  <c r="H585" i="16"/>
  <c r="E587" i="16"/>
  <c r="F587" i="16"/>
  <c r="G587" i="16"/>
  <c r="H587" i="16"/>
  <c r="E588" i="16"/>
  <c r="F588" i="16"/>
  <c r="G588" i="16"/>
  <c r="H588" i="16"/>
  <c r="E589" i="16"/>
  <c r="F589" i="16"/>
  <c r="G589" i="16"/>
  <c r="H589" i="16"/>
  <c r="E590" i="16"/>
  <c r="F590" i="16"/>
  <c r="G590" i="16"/>
  <c r="H590" i="16"/>
  <c r="E591" i="16"/>
  <c r="F591" i="16"/>
  <c r="G591" i="16"/>
  <c r="H591" i="16"/>
  <c r="D601" i="16"/>
  <c r="D602" i="16"/>
  <c r="D606" i="16"/>
  <c r="E606" i="16"/>
  <c r="F606" i="16"/>
  <c r="G606" i="16"/>
  <c r="H606" i="16"/>
  <c r="E609" i="16"/>
  <c r="F609" i="16"/>
  <c r="G609" i="16"/>
  <c r="H609" i="16"/>
  <c r="E610" i="16"/>
  <c r="F610" i="16"/>
  <c r="G610" i="16"/>
  <c r="H610" i="16"/>
  <c r="E611" i="16"/>
  <c r="F611" i="16"/>
  <c r="G611" i="16"/>
  <c r="H611" i="16"/>
  <c r="E612" i="16"/>
  <c r="F612" i="16"/>
  <c r="G612" i="16"/>
  <c r="H612" i="16"/>
  <c r="E613" i="16"/>
  <c r="F613" i="16"/>
  <c r="G613" i="16"/>
  <c r="H613" i="16"/>
  <c r="E614" i="16"/>
  <c r="F614" i="16"/>
  <c r="G614" i="16"/>
  <c r="H614" i="16"/>
  <c r="E616" i="16"/>
  <c r="F616" i="16"/>
  <c r="G616" i="16"/>
  <c r="H616" i="16"/>
  <c r="E617" i="16"/>
  <c r="F617" i="16"/>
  <c r="G617" i="16"/>
  <c r="H617" i="16"/>
  <c r="E618" i="16"/>
  <c r="F618" i="16"/>
  <c r="G618" i="16"/>
  <c r="H618" i="16"/>
  <c r="E619" i="16"/>
  <c r="F619" i="16"/>
  <c r="G619" i="16"/>
  <c r="H619" i="16"/>
  <c r="E620" i="16"/>
  <c r="F620" i="16"/>
  <c r="G620" i="16"/>
  <c r="H620" i="16"/>
  <c r="E623" i="16"/>
  <c r="F623" i="16"/>
  <c r="G623" i="16"/>
  <c r="H623" i="16"/>
  <c r="E624" i="16"/>
  <c r="F624" i="16"/>
  <c r="G624" i="16"/>
  <c r="H624" i="16"/>
  <c r="E625" i="16"/>
  <c r="F625" i="16"/>
  <c r="G625" i="16"/>
  <c r="H625" i="16"/>
  <c r="E626" i="16"/>
  <c r="F626" i="16"/>
  <c r="G626" i="16"/>
  <c r="H626" i="16"/>
  <c r="E627" i="16"/>
  <c r="F627" i="16"/>
  <c r="G627" i="16"/>
  <c r="H627" i="16"/>
  <c r="E628" i="16"/>
  <c r="F628" i="16"/>
  <c r="G628" i="16"/>
  <c r="H628" i="16"/>
  <c r="E630" i="16"/>
  <c r="F630" i="16"/>
  <c r="G630" i="16"/>
  <c r="H630" i="16"/>
  <c r="E631" i="16"/>
  <c r="F631" i="16"/>
  <c r="G631" i="16"/>
  <c r="H631" i="16"/>
  <c r="E632" i="16"/>
  <c r="F632" i="16"/>
  <c r="G632" i="16"/>
  <c r="H632" i="16"/>
  <c r="E633" i="16"/>
  <c r="F633" i="16"/>
  <c r="G633" i="16"/>
  <c r="H633" i="16"/>
  <c r="E634" i="16"/>
  <c r="F634" i="16"/>
  <c r="G634" i="16"/>
  <c r="H634" i="16"/>
  <c r="E637" i="16"/>
  <c r="F637" i="16"/>
  <c r="G637" i="16"/>
  <c r="H637" i="16"/>
  <c r="E638" i="16"/>
  <c r="F638" i="16"/>
  <c r="G638" i="16"/>
  <c r="H638" i="16"/>
  <c r="E639" i="16"/>
  <c r="F639" i="16"/>
  <c r="G639" i="16"/>
  <c r="H639" i="16"/>
  <c r="E640" i="16"/>
  <c r="F640" i="16"/>
  <c r="G640" i="16"/>
  <c r="H640" i="16"/>
  <c r="E641" i="16"/>
  <c r="F641" i="16"/>
  <c r="G641" i="16"/>
  <c r="H641" i="16"/>
  <c r="E642" i="16"/>
  <c r="F642" i="16"/>
  <c r="G642" i="16"/>
  <c r="H642" i="16"/>
  <c r="E644" i="16"/>
  <c r="F644" i="16"/>
  <c r="G644" i="16"/>
  <c r="H644" i="16"/>
  <c r="E645" i="16"/>
  <c r="F645" i="16"/>
  <c r="G645" i="16"/>
  <c r="H645" i="16"/>
  <c r="E646" i="16"/>
  <c r="F646" i="16"/>
  <c r="G646" i="16"/>
  <c r="H646" i="16"/>
  <c r="E647" i="16"/>
  <c r="F647" i="16"/>
  <c r="G647" i="16"/>
  <c r="H647" i="16"/>
  <c r="E648" i="16"/>
  <c r="F648" i="16"/>
  <c r="G648" i="16"/>
  <c r="H648" i="16"/>
  <c r="E651" i="16"/>
  <c r="F651" i="16"/>
  <c r="G651" i="16"/>
  <c r="H651" i="16"/>
  <c r="E652" i="16"/>
  <c r="F652" i="16"/>
  <c r="G652" i="16"/>
  <c r="H652" i="16"/>
  <c r="E653" i="16"/>
  <c r="F653" i="16"/>
  <c r="G653" i="16"/>
  <c r="H653" i="16"/>
  <c r="E654" i="16"/>
  <c r="F654" i="16"/>
  <c r="G654" i="16"/>
  <c r="H654" i="16"/>
  <c r="E655" i="16"/>
  <c r="F655" i="16"/>
  <c r="G655" i="16"/>
  <c r="H655" i="16"/>
  <c r="E656" i="16"/>
  <c r="F656" i="16"/>
  <c r="G656" i="16"/>
  <c r="H656" i="16"/>
  <c r="E658" i="16"/>
  <c r="F658" i="16"/>
  <c r="G658" i="16"/>
  <c r="H658" i="16"/>
  <c r="E659" i="16"/>
  <c r="F659" i="16"/>
  <c r="G659" i="16"/>
  <c r="H659" i="16"/>
  <c r="E660" i="16"/>
  <c r="F660" i="16"/>
  <c r="G660" i="16"/>
  <c r="H660" i="16"/>
  <c r="E661" i="16"/>
  <c r="F661" i="16"/>
  <c r="G661" i="16"/>
  <c r="H661" i="16"/>
  <c r="E662" i="16"/>
  <c r="F662" i="16"/>
  <c r="G662" i="16"/>
  <c r="H662" i="16"/>
  <c r="K1306" i="23"/>
  <c r="J1306" i="23"/>
  <c r="E1306" i="23"/>
  <c r="A1306" i="23"/>
  <c r="K1305" i="23"/>
  <c r="J1305" i="23"/>
  <c r="E1305" i="23"/>
  <c r="A1305" i="23"/>
  <c r="K1304" i="23"/>
  <c r="J1304" i="23"/>
  <c r="E1304" i="23"/>
  <c r="A1304" i="23"/>
  <c r="K1303" i="23"/>
  <c r="J1303" i="23"/>
  <c r="E1303" i="23"/>
  <c r="A1303" i="23"/>
  <c r="K1302" i="23"/>
  <c r="J1302" i="23"/>
  <c r="E1302" i="23"/>
  <c r="A1302" i="23"/>
  <c r="I1301" i="23"/>
  <c r="H1301" i="23"/>
  <c r="G1301" i="23"/>
  <c r="F1301" i="23"/>
  <c r="K1301" i="23" s="1"/>
  <c r="K1300" i="23"/>
  <c r="J1300" i="23"/>
  <c r="E1300" i="23"/>
  <c r="A1300" i="23"/>
  <c r="K1299" i="23"/>
  <c r="J1299" i="23"/>
  <c r="E1299" i="23"/>
  <c r="A1299" i="23"/>
  <c r="K1298" i="23"/>
  <c r="J1298" i="23"/>
  <c r="E1298" i="23"/>
  <c r="A1298" i="23"/>
  <c r="K1297" i="23"/>
  <c r="J1297" i="23"/>
  <c r="E1297" i="23"/>
  <c r="A1297" i="23"/>
  <c r="K1296" i="23"/>
  <c r="J1296" i="23"/>
  <c r="E1296" i="23"/>
  <c r="A1296" i="23"/>
  <c r="K1295" i="23"/>
  <c r="J1295" i="23"/>
  <c r="E1295" i="23"/>
  <c r="A1295" i="23"/>
  <c r="I1294" i="23"/>
  <c r="H1294" i="23"/>
  <c r="G1294" i="23"/>
  <c r="F1294" i="23"/>
  <c r="I1293" i="23"/>
  <c r="H1293" i="23"/>
  <c r="G1293" i="23"/>
  <c r="F1293" i="23"/>
  <c r="K1292" i="23"/>
  <c r="J1292" i="23"/>
  <c r="E1292" i="23"/>
  <c r="A1292" i="23"/>
  <c r="K1291" i="23"/>
  <c r="J1291" i="23"/>
  <c r="E1291" i="23"/>
  <c r="A1291" i="23"/>
  <c r="K1290" i="23"/>
  <c r="J1290" i="23"/>
  <c r="E1290" i="23"/>
  <c r="A1290" i="23"/>
  <c r="K1289" i="23"/>
  <c r="J1289" i="23"/>
  <c r="E1289" i="23"/>
  <c r="A1289" i="23"/>
  <c r="K1288" i="23"/>
  <c r="J1288" i="23"/>
  <c r="E1288" i="23"/>
  <c r="A1288" i="23"/>
  <c r="I1287" i="23"/>
  <c r="H1287" i="23"/>
  <c r="H1280" i="23" s="1"/>
  <c r="G1287" i="23"/>
  <c r="F1287" i="23"/>
  <c r="K1287" i="23" s="1"/>
  <c r="K1286" i="23"/>
  <c r="J1286" i="23"/>
  <c r="E1286" i="23"/>
  <c r="A1286" i="23"/>
  <c r="K1285" i="23"/>
  <c r="J1285" i="23"/>
  <c r="E1285" i="23"/>
  <c r="A1285" i="23"/>
  <c r="K1284" i="23"/>
  <c r="J1284" i="23"/>
  <c r="E1284" i="23"/>
  <c r="A1284" i="23"/>
  <c r="K1283" i="23"/>
  <c r="J1283" i="23"/>
  <c r="E1283" i="23"/>
  <c r="A1283" i="23"/>
  <c r="K1282" i="23"/>
  <c r="J1282" i="23"/>
  <c r="E1282" i="23"/>
  <c r="A1282" i="23"/>
  <c r="K1281" i="23"/>
  <c r="J1281" i="23"/>
  <c r="E1281" i="23"/>
  <c r="A1281" i="23"/>
  <c r="I1280" i="23"/>
  <c r="G1280" i="23"/>
  <c r="F1280" i="23"/>
  <c r="I1279" i="23"/>
  <c r="H1279" i="23"/>
  <c r="G1279" i="23"/>
  <c r="F1279" i="23"/>
  <c r="K1278" i="23"/>
  <c r="J1278" i="23"/>
  <c r="E1278" i="23"/>
  <c r="A1278" i="23"/>
  <c r="K1277" i="23"/>
  <c r="J1277" i="23"/>
  <c r="E1277" i="23"/>
  <c r="A1277" i="23"/>
  <c r="K1276" i="23"/>
  <c r="J1276" i="23"/>
  <c r="E1276" i="23"/>
  <c r="A1276" i="23"/>
  <c r="K1275" i="23"/>
  <c r="J1275" i="23"/>
  <c r="E1275" i="23"/>
  <c r="A1275" i="23"/>
  <c r="K1274" i="23"/>
  <c r="J1274" i="23"/>
  <c r="E1274" i="23"/>
  <c r="A1274" i="23"/>
  <c r="I1273" i="23"/>
  <c r="H1273" i="23"/>
  <c r="H1266" i="23" s="1"/>
  <c r="H1265" i="23" s="1"/>
  <c r="G1273" i="23"/>
  <c r="F1273" i="23"/>
  <c r="K1272" i="23"/>
  <c r="J1272" i="23"/>
  <c r="E1272" i="23"/>
  <c r="A1272" i="23"/>
  <c r="K1271" i="23"/>
  <c r="J1271" i="23"/>
  <c r="E1271" i="23"/>
  <c r="A1271" i="23"/>
  <c r="K1270" i="23"/>
  <c r="J1270" i="23"/>
  <c r="E1270" i="23"/>
  <c r="A1270" i="23"/>
  <c r="K1269" i="23"/>
  <c r="J1269" i="23"/>
  <c r="E1269" i="23"/>
  <c r="A1269" i="23"/>
  <c r="K1268" i="23"/>
  <c r="J1268" i="23"/>
  <c r="E1268" i="23"/>
  <c r="A1268" i="23"/>
  <c r="K1267" i="23"/>
  <c r="J1267" i="23"/>
  <c r="E1267" i="23"/>
  <c r="A1267" i="23"/>
  <c r="I1266" i="23"/>
  <c r="G1266" i="23"/>
  <c r="F1266" i="23"/>
  <c r="I1265" i="23"/>
  <c r="G1265" i="23"/>
  <c r="F1265" i="23"/>
  <c r="K1264" i="23"/>
  <c r="J1264" i="23"/>
  <c r="E1264" i="23"/>
  <c r="A1264" i="23"/>
  <c r="K1263" i="23"/>
  <c r="J1263" i="23"/>
  <c r="E1263" i="23"/>
  <c r="A1263" i="23"/>
  <c r="K1262" i="23"/>
  <c r="J1262" i="23"/>
  <c r="E1262" i="23"/>
  <c r="A1262" i="23"/>
  <c r="K1261" i="23"/>
  <c r="J1261" i="23"/>
  <c r="E1261" i="23"/>
  <c r="A1261" i="23"/>
  <c r="K1260" i="23"/>
  <c r="J1260" i="23"/>
  <c r="E1260" i="23"/>
  <c r="A1260" i="23"/>
  <c r="I1259" i="23"/>
  <c r="H1259" i="23"/>
  <c r="H1244" i="23" s="1"/>
  <c r="H1237" i="23" s="1"/>
  <c r="H1236" i="23" s="1"/>
  <c r="G1259" i="23"/>
  <c r="F1259" i="23"/>
  <c r="K1258" i="23"/>
  <c r="J1258" i="23"/>
  <c r="E1258" i="23"/>
  <c r="A1258" i="23"/>
  <c r="K1257" i="23"/>
  <c r="J1257" i="23"/>
  <c r="E1257" i="23"/>
  <c r="A1257" i="23"/>
  <c r="K1256" i="23"/>
  <c r="J1256" i="23"/>
  <c r="E1256" i="23"/>
  <c r="A1256" i="23"/>
  <c r="K1255" i="23"/>
  <c r="J1255" i="23"/>
  <c r="E1255" i="23"/>
  <c r="A1255" i="23"/>
  <c r="K1254" i="23"/>
  <c r="J1254" i="23"/>
  <c r="E1254" i="23"/>
  <c r="A1254" i="23"/>
  <c r="K1253" i="23"/>
  <c r="J1253" i="23"/>
  <c r="E1253" i="23"/>
  <c r="A1253" i="23"/>
  <c r="I1252" i="23"/>
  <c r="H1252" i="23"/>
  <c r="H1251" i="23" s="1"/>
  <c r="G1252" i="23"/>
  <c r="F1252" i="23"/>
  <c r="I1251" i="23"/>
  <c r="G1251" i="23"/>
  <c r="F1251" i="23"/>
  <c r="K1250" i="23"/>
  <c r="J1250" i="23"/>
  <c r="A1250" i="23"/>
  <c r="K1249" i="23"/>
  <c r="I1249" i="23"/>
  <c r="H1249" i="23"/>
  <c r="G1249" i="23"/>
  <c r="A1249" i="23" s="1"/>
  <c r="F1249" i="23"/>
  <c r="J1249" i="23" s="1"/>
  <c r="E1249" i="23"/>
  <c r="I1248" i="23"/>
  <c r="H1248" i="23"/>
  <c r="G1248" i="23"/>
  <c r="A1248" i="23" s="1"/>
  <c r="F1248" i="23"/>
  <c r="E1248" i="23"/>
  <c r="I1247" i="23"/>
  <c r="H1247" i="23"/>
  <c r="G1247" i="23"/>
  <c r="F1247" i="23"/>
  <c r="E1247" i="23"/>
  <c r="I1246" i="23"/>
  <c r="H1246" i="23"/>
  <c r="G1246" i="23"/>
  <c r="A1246" i="23" s="1"/>
  <c r="F1246" i="23"/>
  <c r="I1245" i="23"/>
  <c r="H1245" i="23"/>
  <c r="G1245" i="23"/>
  <c r="F1245" i="23"/>
  <c r="I1244" i="23"/>
  <c r="G1244" i="23"/>
  <c r="F1244" i="23"/>
  <c r="I1243" i="23"/>
  <c r="H1243" i="23"/>
  <c r="G1243" i="23"/>
  <c r="K1243" i="23" s="1"/>
  <c r="F1243" i="23"/>
  <c r="J1243" i="23" s="1"/>
  <c r="E1243" i="23"/>
  <c r="A1243" i="23" s="1"/>
  <c r="I1242" i="23"/>
  <c r="H1242" i="23"/>
  <c r="G1242" i="23"/>
  <c r="K1242" i="23" s="1"/>
  <c r="F1242" i="23"/>
  <c r="J1242" i="23" s="1"/>
  <c r="E1242" i="23"/>
  <c r="A1242" i="23" s="1"/>
  <c r="I1241" i="23"/>
  <c r="H1241" i="23"/>
  <c r="G1241" i="23"/>
  <c r="K1241" i="23" s="1"/>
  <c r="F1241" i="23"/>
  <c r="J1241" i="23" s="1"/>
  <c r="E1241" i="23"/>
  <c r="A1241" i="23" s="1"/>
  <c r="I1240" i="23"/>
  <c r="H1240" i="23"/>
  <c r="G1240" i="23"/>
  <c r="K1240" i="23" s="1"/>
  <c r="F1240" i="23"/>
  <c r="J1240" i="23" s="1"/>
  <c r="E1240" i="23"/>
  <c r="A1240" i="23" s="1"/>
  <c r="I1239" i="23"/>
  <c r="H1239" i="23"/>
  <c r="G1239" i="23"/>
  <c r="K1239" i="23" s="1"/>
  <c r="F1239" i="23"/>
  <c r="J1239" i="23" s="1"/>
  <c r="E1239" i="23"/>
  <c r="I1238" i="23"/>
  <c r="H1238" i="23"/>
  <c r="G1238" i="23"/>
  <c r="K1238" i="23" s="1"/>
  <c r="F1238" i="23"/>
  <c r="J1238" i="23" s="1"/>
  <c r="E1238" i="23"/>
  <c r="A1238" i="23" s="1"/>
  <c r="G1237" i="23"/>
  <c r="F1237" i="23"/>
  <c r="J1237" i="23" s="1"/>
  <c r="F1236" i="23"/>
  <c r="K1235" i="23"/>
  <c r="J1235" i="23"/>
  <c r="E1235" i="23"/>
  <c r="A1235" i="23" s="1"/>
  <c r="K1234" i="23"/>
  <c r="J1234" i="23"/>
  <c r="E1234" i="23"/>
  <c r="A1234" i="23" s="1"/>
  <c r="K1233" i="23"/>
  <c r="J1233" i="23"/>
  <c r="E1233" i="23"/>
  <c r="A1233" i="23" s="1"/>
  <c r="K1232" i="23"/>
  <c r="J1232" i="23"/>
  <c r="E1232" i="23"/>
  <c r="A1232" i="23" s="1"/>
  <c r="K1231" i="23"/>
  <c r="J1231" i="23"/>
  <c r="E1231" i="23"/>
  <c r="A1231" i="23" s="1"/>
  <c r="I1230" i="23"/>
  <c r="H1230" i="23"/>
  <c r="G1230" i="23"/>
  <c r="K1230" i="23" s="1"/>
  <c r="F1230" i="23"/>
  <c r="J1230" i="23" s="1"/>
  <c r="E1230" i="23"/>
  <c r="A1230" i="23" s="1"/>
  <c r="K1229" i="23"/>
  <c r="J1229" i="23"/>
  <c r="E1229" i="23"/>
  <c r="A1229" i="23" s="1"/>
  <c r="K1228" i="23"/>
  <c r="J1228" i="23"/>
  <c r="E1228" i="23"/>
  <c r="A1228" i="23" s="1"/>
  <c r="K1227" i="23"/>
  <c r="J1227" i="23"/>
  <c r="E1227" i="23"/>
  <c r="A1227" i="23" s="1"/>
  <c r="K1226" i="23"/>
  <c r="J1226" i="23"/>
  <c r="E1226" i="23"/>
  <c r="A1226" i="23" s="1"/>
  <c r="K1225" i="23"/>
  <c r="J1225" i="23"/>
  <c r="E1225" i="23"/>
  <c r="A1225" i="23" s="1"/>
  <c r="K1224" i="23"/>
  <c r="J1224" i="23"/>
  <c r="E1224" i="23"/>
  <c r="A1224" i="23" s="1"/>
  <c r="I1223" i="23"/>
  <c r="I1222" i="23" s="1"/>
  <c r="E1222" i="23" s="1"/>
  <c r="A1222" i="23" s="1"/>
  <c r="H1223" i="23"/>
  <c r="G1223" i="23"/>
  <c r="K1223" i="23" s="1"/>
  <c r="F1223" i="23"/>
  <c r="J1223" i="23" s="1"/>
  <c r="E1223" i="23"/>
  <c r="A1223" i="23" s="1"/>
  <c r="H1222" i="23"/>
  <c r="G1222" i="23"/>
  <c r="K1222" i="23" s="1"/>
  <c r="F1222" i="23"/>
  <c r="J1222" i="23" s="1"/>
  <c r="K1221" i="23"/>
  <c r="J1221" i="23"/>
  <c r="E1221" i="23"/>
  <c r="A1221" i="23" s="1"/>
  <c r="K1220" i="23"/>
  <c r="J1220" i="23"/>
  <c r="E1220" i="23"/>
  <c r="A1220" i="23" s="1"/>
  <c r="K1219" i="23"/>
  <c r="J1219" i="23"/>
  <c r="E1219" i="23"/>
  <c r="A1219" i="23" s="1"/>
  <c r="K1218" i="23"/>
  <c r="J1218" i="23"/>
  <c r="E1218" i="23"/>
  <c r="A1218" i="23" s="1"/>
  <c r="K1217" i="23"/>
  <c r="J1217" i="23"/>
  <c r="E1217" i="23"/>
  <c r="A1217" i="23" s="1"/>
  <c r="I1216" i="23"/>
  <c r="H1216" i="23"/>
  <c r="G1216" i="23"/>
  <c r="K1216" i="23" s="1"/>
  <c r="F1216" i="23"/>
  <c r="J1216" i="23" s="1"/>
  <c r="E1216" i="23"/>
  <c r="A1216" i="23" s="1"/>
  <c r="K1215" i="23"/>
  <c r="J1215" i="23"/>
  <c r="E1215" i="23"/>
  <c r="A1215" i="23" s="1"/>
  <c r="K1214" i="23"/>
  <c r="J1214" i="23"/>
  <c r="E1214" i="23"/>
  <c r="A1214" i="23" s="1"/>
  <c r="K1213" i="23"/>
  <c r="J1213" i="23"/>
  <c r="E1213" i="23"/>
  <c r="A1213" i="23" s="1"/>
  <c r="K1212" i="23"/>
  <c r="J1212" i="23"/>
  <c r="E1212" i="23"/>
  <c r="A1212" i="23" s="1"/>
  <c r="K1211" i="23"/>
  <c r="J1211" i="23"/>
  <c r="E1211" i="23"/>
  <c r="A1211" i="23" s="1"/>
  <c r="K1210" i="23"/>
  <c r="J1210" i="23"/>
  <c r="E1210" i="23"/>
  <c r="A1210" i="23" s="1"/>
  <c r="I1209" i="23"/>
  <c r="I1208" i="23" s="1"/>
  <c r="E1208" i="23" s="1"/>
  <c r="A1208" i="23" s="1"/>
  <c r="H1209" i="23"/>
  <c r="G1209" i="23"/>
  <c r="K1209" i="23" s="1"/>
  <c r="F1209" i="23"/>
  <c r="J1209" i="23" s="1"/>
  <c r="E1209" i="23"/>
  <c r="A1209" i="23" s="1"/>
  <c r="H1208" i="23"/>
  <c r="G1208" i="23"/>
  <c r="K1208" i="23" s="1"/>
  <c r="F1208" i="23"/>
  <c r="J1208" i="23" s="1"/>
  <c r="K1207" i="23"/>
  <c r="J1207" i="23"/>
  <c r="E1207" i="23"/>
  <c r="A1207" i="23" s="1"/>
  <c r="K1206" i="23"/>
  <c r="J1206" i="23"/>
  <c r="E1206" i="23"/>
  <c r="A1206" i="23" s="1"/>
  <c r="K1205" i="23"/>
  <c r="J1205" i="23"/>
  <c r="E1205" i="23"/>
  <c r="A1205" i="23" s="1"/>
  <c r="K1204" i="23"/>
  <c r="J1204" i="23"/>
  <c r="E1204" i="23"/>
  <c r="A1204" i="23" s="1"/>
  <c r="K1203" i="23"/>
  <c r="J1203" i="23"/>
  <c r="E1203" i="23"/>
  <c r="A1203" i="23" s="1"/>
  <c r="I1202" i="23"/>
  <c r="H1202" i="23"/>
  <c r="G1202" i="23"/>
  <c r="K1202" i="23" s="1"/>
  <c r="F1202" i="23"/>
  <c r="J1202" i="23" s="1"/>
  <c r="E1202" i="23"/>
  <c r="A1202" i="23" s="1"/>
  <c r="K1201" i="23"/>
  <c r="J1201" i="23"/>
  <c r="E1201" i="23"/>
  <c r="A1201" i="23" s="1"/>
  <c r="K1200" i="23"/>
  <c r="J1200" i="23"/>
  <c r="E1200" i="23"/>
  <c r="A1200" i="23" s="1"/>
  <c r="K1199" i="23"/>
  <c r="J1199" i="23"/>
  <c r="E1199" i="23"/>
  <c r="A1199" i="23" s="1"/>
  <c r="K1198" i="23"/>
  <c r="J1198" i="23"/>
  <c r="E1198" i="23"/>
  <c r="A1198" i="23" s="1"/>
  <c r="K1197" i="23"/>
  <c r="J1197" i="23"/>
  <c r="E1197" i="23"/>
  <c r="A1197" i="23" s="1"/>
  <c r="K1196" i="23"/>
  <c r="J1196" i="23"/>
  <c r="E1196" i="23"/>
  <c r="A1196" i="23" s="1"/>
  <c r="K1195" i="23"/>
  <c r="I1195" i="23"/>
  <c r="I1194" i="23" s="1"/>
  <c r="H1195" i="23"/>
  <c r="G1195" i="23"/>
  <c r="F1195" i="23"/>
  <c r="J1195" i="23" s="1"/>
  <c r="E1195" i="23"/>
  <c r="A1195" i="23" s="1"/>
  <c r="H1194" i="23"/>
  <c r="G1194" i="23"/>
  <c r="F1194" i="23"/>
  <c r="K1193" i="23"/>
  <c r="J1193" i="23"/>
  <c r="E1193" i="23"/>
  <c r="A1193" i="23" s="1"/>
  <c r="K1192" i="23"/>
  <c r="J1192" i="23"/>
  <c r="E1192" i="23"/>
  <c r="A1192" i="23" s="1"/>
  <c r="K1191" i="23"/>
  <c r="J1191" i="23"/>
  <c r="E1191" i="23"/>
  <c r="A1191" i="23" s="1"/>
  <c r="K1190" i="23"/>
  <c r="J1190" i="23"/>
  <c r="E1190" i="23"/>
  <c r="A1190" i="23" s="1"/>
  <c r="K1189" i="23"/>
  <c r="J1189" i="23"/>
  <c r="E1189" i="23"/>
  <c r="A1189" i="23" s="1"/>
  <c r="I1188" i="23"/>
  <c r="I1181" i="23" s="1"/>
  <c r="H1188" i="23"/>
  <c r="G1188" i="23"/>
  <c r="K1188" i="23" s="1"/>
  <c r="F1188" i="23"/>
  <c r="E1188" i="23"/>
  <c r="A1188" i="23" s="1"/>
  <c r="K1187" i="23"/>
  <c r="J1187" i="23"/>
  <c r="E1187" i="23"/>
  <c r="A1187" i="23" s="1"/>
  <c r="K1186" i="23"/>
  <c r="J1186" i="23"/>
  <c r="E1186" i="23"/>
  <c r="A1186" i="23" s="1"/>
  <c r="K1185" i="23"/>
  <c r="J1185" i="23"/>
  <c r="E1185" i="23"/>
  <c r="A1185" i="23" s="1"/>
  <c r="K1184" i="23"/>
  <c r="J1184" i="23"/>
  <c r="E1184" i="23"/>
  <c r="A1184" i="23" s="1"/>
  <c r="K1183" i="23"/>
  <c r="J1183" i="23"/>
  <c r="E1183" i="23"/>
  <c r="A1183" i="23" s="1"/>
  <c r="K1182" i="23"/>
  <c r="J1182" i="23"/>
  <c r="E1182" i="23"/>
  <c r="A1182" i="23" s="1"/>
  <c r="H1181" i="23"/>
  <c r="G1181" i="23"/>
  <c r="K1181" i="23" s="1"/>
  <c r="F1181" i="23"/>
  <c r="K1180" i="23"/>
  <c r="H1180" i="23"/>
  <c r="G1180" i="23"/>
  <c r="F1180" i="23"/>
  <c r="J1180" i="23" s="1"/>
  <c r="K1179" i="23"/>
  <c r="J1179" i="23"/>
  <c r="E1179" i="23"/>
  <c r="A1179" i="23" s="1"/>
  <c r="K1178" i="23"/>
  <c r="J1178" i="23"/>
  <c r="E1178" i="23"/>
  <c r="A1178" i="23" s="1"/>
  <c r="K1177" i="23"/>
  <c r="J1177" i="23"/>
  <c r="E1177" i="23"/>
  <c r="A1177" i="23" s="1"/>
  <c r="K1176" i="23"/>
  <c r="J1176" i="23"/>
  <c r="E1176" i="23"/>
  <c r="A1176" i="23" s="1"/>
  <c r="K1175" i="23"/>
  <c r="J1175" i="23"/>
  <c r="E1175" i="23"/>
  <c r="A1175" i="23" s="1"/>
  <c r="I1174" i="23"/>
  <c r="H1174" i="23"/>
  <c r="G1174" i="23"/>
  <c r="F1174" i="23"/>
  <c r="K1174" i="23" s="1"/>
  <c r="E1174" i="23"/>
  <c r="A1174" i="23" s="1"/>
  <c r="K1173" i="23"/>
  <c r="J1173" i="23"/>
  <c r="E1173" i="23"/>
  <c r="A1173" i="23" s="1"/>
  <c r="K1172" i="23"/>
  <c r="J1172" i="23"/>
  <c r="E1172" i="23"/>
  <c r="A1172" i="23" s="1"/>
  <c r="K1171" i="23"/>
  <c r="J1171" i="23"/>
  <c r="E1171" i="23"/>
  <c r="A1171" i="23" s="1"/>
  <c r="K1170" i="23"/>
  <c r="J1170" i="23"/>
  <c r="E1170" i="23"/>
  <c r="A1170" i="23" s="1"/>
  <c r="K1169" i="23"/>
  <c r="J1169" i="23"/>
  <c r="E1169" i="23"/>
  <c r="A1169" i="23" s="1"/>
  <c r="K1168" i="23"/>
  <c r="J1168" i="23"/>
  <c r="E1168" i="23"/>
  <c r="A1168" i="23" s="1"/>
  <c r="I1167" i="23"/>
  <c r="I1166" i="23" s="1"/>
  <c r="H1167" i="23"/>
  <c r="G1167" i="23"/>
  <c r="F1167" i="23"/>
  <c r="K1167" i="23" s="1"/>
  <c r="E1167" i="23"/>
  <c r="A1167" i="23" s="1"/>
  <c r="H1166" i="23"/>
  <c r="G1166" i="23"/>
  <c r="F1166" i="23"/>
  <c r="K1166" i="23" s="1"/>
  <c r="K1165" i="23"/>
  <c r="J1165" i="23"/>
  <c r="E1165" i="23"/>
  <c r="A1165" i="23" s="1"/>
  <c r="K1164" i="23"/>
  <c r="J1164" i="23"/>
  <c r="E1164" i="23"/>
  <c r="A1164" i="23" s="1"/>
  <c r="K1163" i="23"/>
  <c r="J1163" i="23"/>
  <c r="E1163" i="23"/>
  <c r="A1163" i="23" s="1"/>
  <c r="K1162" i="23"/>
  <c r="J1162" i="23"/>
  <c r="E1162" i="23"/>
  <c r="A1162" i="23" s="1"/>
  <c r="K1161" i="23"/>
  <c r="J1161" i="23"/>
  <c r="E1161" i="23"/>
  <c r="A1161" i="23" s="1"/>
  <c r="I1160" i="23"/>
  <c r="H1160" i="23"/>
  <c r="G1160" i="23"/>
  <c r="F1160" i="23"/>
  <c r="K1160" i="23" s="1"/>
  <c r="E1160" i="23"/>
  <c r="A1160" i="23" s="1"/>
  <c r="K1159" i="23"/>
  <c r="J1159" i="23"/>
  <c r="E1159" i="23"/>
  <c r="A1159" i="23" s="1"/>
  <c r="K1158" i="23"/>
  <c r="J1158" i="23"/>
  <c r="E1158" i="23"/>
  <c r="A1158" i="23" s="1"/>
  <c r="K1157" i="23"/>
  <c r="J1157" i="23"/>
  <c r="E1157" i="23"/>
  <c r="A1157" i="23" s="1"/>
  <c r="K1156" i="23"/>
  <c r="J1156" i="23"/>
  <c r="E1156" i="23"/>
  <c r="A1156" i="23" s="1"/>
  <c r="K1155" i="23"/>
  <c r="J1155" i="23"/>
  <c r="E1155" i="23"/>
  <c r="A1155" i="23" s="1"/>
  <c r="K1154" i="23"/>
  <c r="J1154" i="23"/>
  <c r="E1154" i="23"/>
  <c r="A1154" i="23" s="1"/>
  <c r="I1153" i="23"/>
  <c r="H1153" i="23"/>
  <c r="G1153" i="23"/>
  <c r="F1153" i="23"/>
  <c r="K1153" i="23" s="1"/>
  <c r="E1153" i="23"/>
  <c r="A1153" i="23" s="1"/>
  <c r="I1152" i="23"/>
  <c r="H1152" i="23"/>
  <c r="G1152" i="23"/>
  <c r="F1152" i="23"/>
  <c r="K1151" i="23"/>
  <c r="J1151" i="23"/>
  <c r="E1151" i="23"/>
  <c r="A1151" i="23" s="1"/>
  <c r="K1150" i="23"/>
  <c r="J1150" i="23"/>
  <c r="E1150" i="23"/>
  <c r="A1150" i="23" s="1"/>
  <c r="K1149" i="23"/>
  <c r="J1149" i="23"/>
  <c r="E1149" i="23"/>
  <c r="A1149" i="23" s="1"/>
  <c r="K1148" i="23"/>
  <c r="J1148" i="23"/>
  <c r="E1148" i="23"/>
  <c r="A1148" i="23" s="1"/>
  <c r="K1147" i="23"/>
  <c r="J1147" i="23"/>
  <c r="E1147" i="23"/>
  <c r="A1147" i="23" s="1"/>
  <c r="I1146" i="23"/>
  <c r="H1146" i="23"/>
  <c r="G1146" i="23"/>
  <c r="F1146" i="23"/>
  <c r="K1146" i="23" s="1"/>
  <c r="K1145" i="23"/>
  <c r="J1145" i="23"/>
  <c r="E1145" i="23"/>
  <c r="A1145" i="23" s="1"/>
  <c r="K1144" i="23"/>
  <c r="J1144" i="23"/>
  <c r="E1144" i="23"/>
  <c r="A1144" i="23" s="1"/>
  <c r="K1143" i="23"/>
  <c r="J1143" i="23"/>
  <c r="E1143" i="23"/>
  <c r="A1143" i="23" s="1"/>
  <c r="K1142" i="23"/>
  <c r="J1142" i="23"/>
  <c r="E1142" i="23"/>
  <c r="A1142" i="23" s="1"/>
  <c r="K1141" i="23"/>
  <c r="J1141" i="23"/>
  <c r="E1141" i="23"/>
  <c r="A1141" i="23" s="1"/>
  <c r="K1140" i="23"/>
  <c r="J1140" i="23"/>
  <c r="E1140" i="23"/>
  <c r="A1140" i="23" s="1"/>
  <c r="I1139" i="23"/>
  <c r="H1139" i="23"/>
  <c r="G1139" i="23"/>
  <c r="F1139" i="23"/>
  <c r="K1139" i="23" s="1"/>
  <c r="I1138" i="23"/>
  <c r="H1138" i="23"/>
  <c r="G1138" i="23"/>
  <c r="K1137" i="23"/>
  <c r="J1137" i="23"/>
  <c r="E1137" i="23"/>
  <c r="A1137" i="23" s="1"/>
  <c r="K1136" i="23"/>
  <c r="J1136" i="23"/>
  <c r="E1136" i="23"/>
  <c r="A1136" i="23" s="1"/>
  <c r="K1135" i="23"/>
  <c r="J1135" i="23"/>
  <c r="E1135" i="23"/>
  <c r="A1135" i="23" s="1"/>
  <c r="K1134" i="23"/>
  <c r="J1134" i="23"/>
  <c r="E1134" i="23"/>
  <c r="A1134" i="23" s="1"/>
  <c r="K1133" i="23"/>
  <c r="J1133" i="23"/>
  <c r="E1133" i="23"/>
  <c r="A1133" i="23" s="1"/>
  <c r="I1132" i="23"/>
  <c r="H1132" i="23"/>
  <c r="G1132" i="23"/>
  <c r="F1132" i="23"/>
  <c r="K1131" i="23"/>
  <c r="J1131" i="23"/>
  <c r="E1131" i="23"/>
  <c r="A1131" i="23" s="1"/>
  <c r="K1130" i="23"/>
  <c r="J1130" i="23"/>
  <c r="E1130" i="23"/>
  <c r="A1130" i="23" s="1"/>
  <c r="K1129" i="23"/>
  <c r="J1129" i="23"/>
  <c r="E1129" i="23"/>
  <c r="A1129" i="23" s="1"/>
  <c r="K1128" i="23"/>
  <c r="J1128" i="23"/>
  <c r="E1128" i="23"/>
  <c r="A1128" i="23" s="1"/>
  <c r="K1127" i="23"/>
  <c r="J1127" i="23"/>
  <c r="E1127" i="23"/>
  <c r="A1127" i="23" s="1"/>
  <c r="K1126" i="23"/>
  <c r="J1126" i="23"/>
  <c r="E1126" i="23"/>
  <c r="A1126" i="23" s="1"/>
  <c r="I1125" i="23"/>
  <c r="I1124" i="23" s="1"/>
  <c r="H1125" i="23"/>
  <c r="G1125" i="23"/>
  <c r="H1124" i="23"/>
  <c r="G1124" i="23"/>
  <c r="K1123" i="23"/>
  <c r="J1123" i="23"/>
  <c r="E1123" i="23"/>
  <c r="A1123" i="23" s="1"/>
  <c r="K1122" i="23"/>
  <c r="J1122" i="23"/>
  <c r="E1122" i="23"/>
  <c r="A1122" i="23" s="1"/>
  <c r="K1121" i="23"/>
  <c r="J1121" i="23"/>
  <c r="E1121" i="23"/>
  <c r="A1121" i="23" s="1"/>
  <c r="K1120" i="23"/>
  <c r="J1120" i="23"/>
  <c r="E1120" i="23"/>
  <c r="A1120" i="23" s="1"/>
  <c r="K1119" i="23"/>
  <c r="J1119" i="23"/>
  <c r="E1119" i="23"/>
  <c r="A1119" i="23" s="1"/>
  <c r="I1118" i="23"/>
  <c r="I1104" i="23" s="1"/>
  <c r="H1118" i="23"/>
  <c r="G1118" i="23"/>
  <c r="F1118" i="23"/>
  <c r="K1118" i="23" s="1"/>
  <c r="E1118" i="23"/>
  <c r="A1118" i="23" s="1"/>
  <c r="K1117" i="23"/>
  <c r="J1117" i="23"/>
  <c r="E1117" i="23"/>
  <c r="A1117" i="23" s="1"/>
  <c r="K1116" i="23"/>
  <c r="J1116" i="23"/>
  <c r="E1116" i="23"/>
  <c r="A1116" i="23" s="1"/>
  <c r="K1115" i="23"/>
  <c r="J1115" i="23"/>
  <c r="E1115" i="23"/>
  <c r="A1115" i="23" s="1"/>
  <c r="K1114" i="23"/>
  <c r="J1114" i="23"/>
  <c r="E1114" i="23"/>
  <c r="A1114" i="23" s="1"/>
  <c r="K1113" i="23"/>
  <c r="J1113" i="23"/>
  <c r="E1113" i="23"/>
  <c r="A1113" i="23" s="1"/>
  <c r="K1112" i="23"/>
  <c r="J1112" i="23"/>
  <c r="E1112" i="23"/>
  <c r="A1112" i="23" s="1"/>
  <c r="I1111" i="23"/>
  <c r="I1110" i="23" s="1"/>
  <c r="I1096" i="23" s="1"/>
  <c r="H1111" i="23"/>
  <c r="G1111" i="23"/>
  <c r="F1111" i="23"/>
  <c r="K1111" i="23" s="1"/>
  <c r="E1111" i="23"/>
  <c r="A1111" i="23" s="1"/>
  <c r="H1110" i="23"/>
  <c r="G1110" i="23"/>
  <c r="F1110" i="23"/>
  <c r="K1110" i="23" s="1"/>
  <c r="I1109" i="23"/>
  <c r="I1011" i="23" s="1"/>
  <c r="H1109" i="23"/>
  <c r="G1109" i="23"/>
  <c r="F1109" i="23"/>
  <c r="K1109" i="23" s="1"/>
  <c r="E1109" i="23"/>
  <c r="A1109" i="23" s="1"/>
  <c r="I1108" i="23"/>
  <c r="H1108" i="23"/>
  <c r="G1108" i="23"/>
  <c r="F1108" i="23"/>
  <c r="K1108" i="23" s="1"/>
  <c r="I1107" i="23"/>
  <c r="I1009" i="23" s="1"/>
  <c r="H1107" i="23"/>
  <c r="G1107" i="23"/>
  <c r="F1107" i="23"/>
  <c r="K1107" i="23" s="1"/>
  <c r="E1107" i="23"/>
  <c r="A1107" i="23" s="1"/>
  <c r="I1106" i="23"/>
  <c r="H1106" i="23"/>
  <c r="G1106" i="23"/>
  <c r="F1106" i="23"/>
  <c r="K1106" i="23" s="1"/>
  <c r="I1105" i="23"/>
  <c r="I1007" i="23" s="1"/>
  <c r="H1105" i="23"/>
  <c r="G1105" i="23"/>
  <c r="F1105" i="23"/>
  <c r="K1105" i="23" s="1"/>
  <c r="E1105" i="23"/>
  <c r="A1105" i="23" s="1"/>
  <c r="H1104" i="23"/>
  <c r="G1104" i="23"/>
  <c r="I1103" i="23"/>
  <c r="I1005" i="23" s="1"/>
  <c r="H1103" i="23"/>
  <c r="G1103" i="23"/>
  <c r="F1103" i="23"/>
  <c r="K1103" i="23" s="1"/>
  <c r="E1103" i="23"/>
  <c r="A1103" i="23" s="1"/>
  <c r="I1102" i="23"/>
  <c r="H1102" i="23"/>
  <c r="G1102" i="23"/>
  <c r="F1102" i="23"/>
  <c r="K1102" i="23" s="1"/>
  <c r="I1101" i="23"/>
  <c r="I1003" i="23" s="1"/>
  <c r="H1101" i="23"/>
  <c r="G1101" i="23"/>
  <c r="F1101" i="23"/>
  <c r="K1101" i="23" s="1"/>
  <c r="E1101" i="23"/>
  <c r="A1101" i="23" s="1"/>
  <c r="I1100" i="23"/>
  <c r="H1100" i="23"/>
  <c r="G1100" i="23"/>
  <c r="F1100" i="23"/>
  <c r="K1100" i="23" s="1"/>
  <c r="I1099" i="23"/>
  <c r="I1001" i="23" s="1"/>
  <c r="H1099" i="23"/>
  <c r="G1099" i="23"/>
  <c r="F1099" i="23"/>
  <c r="K1099" i="23" s="1"/>
  <c r="E1099" i="23"/>
  <c r="A1099" i="23" s="1"/>
  <c r="I1098" i="23"/>
  <c r="H1098" i="23"/>
  <c r="G1098" i="23"/>
  <c r="F1098" i="23"/>
  <c r="K1098" i="23" s="1"/>
  <c r="I1097" i="23"/>
  <c r="H1097" i="23"/>
  <c r="G1097" i="23"/>
  <c r="H1096" i="23"/>
  <c r="G1096" i="23"/>
  <c r="K1095" i="23"/>
  <c r="J1095" i="23"/>
  <c r="E1095" i="23"/>
  <c r="A1095" i="23" s="1"/>
  <c r="K1094" i="23"/>
  <c r="J1094" i="23"/>
  <c r="E1094" i="23"/>
  <c r="A1094" i="23" s="1"/>
  <c r="K1093" i="23"/>
  <c r="J1093" i="23"/>
  <c r="E1093" i="23"/>
  <c r="A1093" i="23" s="1"/>
  <c r="K1092" i="23"/>
  <c r="J1092" i="23"/>
  <c r="E1092" i="23"/>
  <c r="A1092" i="23" s="1"/>
  <c r="K1091" i="23"/>
  <c r="J1091" i="23"/>
  <c r="E1091" i="23"/>
  <c r="A1091" i="23" s="1"/>
  <c r="I1090" i="23"/>
  <c r="H1090" i="23"/>
  <c r="G1090" i="23"/>
  <c r="F1090" i="23"/>
  <c r="K1090" i="23" s="1"/>
  <c r="E1090" i="23"/>
  <c r="A1090" i="23" s="1"/>
  <c r="K1089" i="23"/>
  <c r="J1089" i="23"/>
  <c r="E1089" i="23"/>
  <c r="A1089" i="23" s="1"/>
  <c r="K1088" i="23"/>
  <c r="J1088" i="23"/>
  <c r="E1088" i="23"/>
  <c r="A1088" i="23" s="1"/>
  <c r="K1087" i="23"/>
  <c r="J1087" i="23"/>
  <c r="E1087" i="23"/>
  <c r="A1087" i="23" s="1"/>
  <c r="K1086" i="23"/>
  <c r="J1086" i="23"/>
  <c r="E1086" i="23"/>
  <c r="A1086" i="23" s="1"/>
  <c r="K1085" i="23"/>
  <c r="J1085" i="23"/>
  <c r="E1085" i="23"/>
  <c r="A1085" i="23" s="1"/>
  <c r="K1084" i="23"/>
  <c r="J1084" i="23"/>
  <c r="E1084" i="23"/>
  <c r="A1084" i="23" s="1"/>
  <c r="I1083" i="23"/>
  <c r="H1083" i="23"/>
  <c r="G1083" i="23"/>
  <c r="F1083" i="23"/>
  <c r="K1083" i="23" s="1"/>
  <c r="E1083" i="23"/>
  <c r="A1083" i="23" s="1"/>
  <c r="I1082" i="23"/>
  <c r="H1082" i="23"/>
  <c r="G1082" i="23"/>
  <c r="F1082" i="23"/>
  <c r="K1081" i="23"/>
  <c r="J1081" i="23"/>
  <c r="E1081" i="23"/>
  <c r="A1081" i="23" s="1"/>
  <c r="K1080" i="23"/>
  <c r="J1080" i="23"/>
  <c r="E1080" i="23"/>
  <c r="A1080" i="23" s="1"/>
  <c r="K1079" i="23"/>
  <c r="J1079" i="23"/>
  <c r="E1079" i="23"/>
  <c r="A1079" i="23" s="1"/>
  <c r="K1078" i="23"/>
  <c r="J1078" i="23"/>
  <c r="E1078" i="23"/>
  <c r="A1078" i="23" s="1"/>
  <c r="K1077" i="23"/>
  <c r="J1077" i="23"/>
  <c r="E1077" i="23"/>
  <c r="A1077" i="23" s="1"/>
  <c r="I1076" i="23"/>
  <c r="H1076" i="23"/>
  <c r="G1076" i="23"/>
  <c r="F1076" i="23"/>
  <c r="K1076" i="23" s="1"/>
  <c r="K1075" i="23"/>
  <c r="J1075" i="23"/>
  <c r="E1075" i="23"/>
  <c r="A1075" i="23" s="1"/>
  <c r="K1074" i="23"/>
  <c r="J1074" i="23"/>
  <c r="E1074" i="23"/>
  <c r="A1074" i="23" s="1"/>
  <c r="K1073" i="23"/>
  <c r="J1073" i="23"/>
  <c r="E1073" i="23"/>
  <c r="A1073" i="23" s="1"/>
  <c r="K1072" i="23"/>
  <c r="J1072" i="23"/>
  <c r="E1072" i="23"/>
  <c r="A1072" i="23" s="1"/>
  <c r="K1071" i="23"/>
  <c r="J1071" i="23"/>
  <c r="E1071" i="23"/>
  <c r="A1071" i="23" s="1"/>
  <c r="K1070" i="23"/>
  <c r="J1070" i="23"/>
  <c r="E1070" i="23"/>
  <c r="A1070" i="23" s="1"/>
  <c r="I1069" i="23"/>
  <c r="H1069" i="23"/>
  <c r="G1069" i="23"/>
  <c r="F1069" i="23"/>
  <c r="K1069" i="23" s="1"/>
  <c r="I1068" i="23"/>
  <c r="H1068" i="23"/>
  <c r="G1068" i="23"/>
  <c r="K1067" i="23"/>
  <c r="J1067" i="23"/>
  <c r="E1067" i="23"/>
  <c r="A1067" i="23" s="1"/>
  <c r="K1066" i="23"/>
  <c r="J1066" i="23"/>
  <c r="E1066" i="23"/>
  <c r="A1066" i="23" s="1"/>
  <c r="K1065" i="23"/>
  <c r="J1065" i="23"/>
  <c r="E1065" i="23"/>
  <c r="A1065" i="23" s="1"/>
  <c r="K1064" i="23"/>
  <c r="J1064" i="23"/>
  <c r="E1064" i="23"/>
  <c r="A1064" i="23" s="1"/>
  <c r="K1063" i="23"/>
  <c r="J1063" i="23"/>
  <c r="E1063" i="23"/>
  <c r="A1063" i="23" s="1"/>
  <c r="I1062" i="23"/>
  <c r="H1062" i="23"/>
  <c r="G1062" i="23"/>
  <c r="F1062" i="23"/>
  <c r="K1061" i="23"/>
  <c r="J1061" i="23"/>
  <c r="E1061" i="23"/>
  <c r="A1061" i="23" s="1"/>
  <c r="K1060" i="23"/>
  <c r="J1060" i="23"/>
  <c r="E1060" i="23"/>
  <c r="A1060" i="23" s="1"/>
  <c r="K1059" i="23"/>
  <c r="J1059" i="23"/>
  <c r="E1059" i="23"/>
  <c r="A1059" i="23" s="1"/>
  <c r="K1058" i="23"/>
  <c r="J1058" i="23"/>
  <c r="E1058" i="23"/>
  <c r="A1058" i="23" s="1"/>
  <c r="K1057" i="23"/>
  <c r="J1057" i="23"/>
  <c r="E1057" i="23"/>
  <c r="A1057" i="23" s="1"/>
  <c r="K1056" i="23"/>
  <c r="J1056" i="23"/>
  <c r="E1056" i="23"/>
  <c r="A1056" i="23" s="1"/>
  <c r="I1055" i="23"/>
  <c r="I1054" i="23" s="1"/>
  <c r="H1055" i="23"/>
  <c r="G1055" i="23"/>
  <c r="H1054" i="23"/>
  <c r="G1054" i="23"/>
  <c r="K1053" i="23"/>
  <c r="J1053" i="23"/>
  <c r="E1053" i="23"/>
  <c r="A1053" i="23" s="1"/>
  <c r="K1052" i="23"/>
  <c r="J1052" i="23"/>
  <c r="E1052" i="23"/>
  <c r="A1052" i="23" s="1"/>
  <c r="K1051" i="23"/>
  <c r="J1051" i="23"/>
  <c r="E1051" i="23"/>
  <c r="A1051" i="23" s="1"/>
  <c r="K1050" i="23"/>
  <c r="J1050" i="23"/>
  <c r="E1050" i="23"/>
  <c r="A1050" i="23" s="1"/>
  <c r="K1049" i="23"/>
  <c r="J1049" i="23"/>
  <c r="E1049" i="23"/>
  <c r="A1049" i="23" s="1"/>
  <c r="I1048" i="23"/>
  <c r="H1048" i="23"/>
  <c r="G1048" i="23"/>
  <c r="F1048" i="23"/>
  <c r="K1048" i="23" s="1"/>
  <c r="E1048" i="23"/>
  <c r="A1048" i="23" s="1"/>
  <c r="K1047" i="23"/>
  <c r="J1047" i="23"/>
  <c r="E1047" i="23"/>
  <c r="A1047" i="23" s="1"/>
  <c r="K1046" i="23"/>
  <c r="J1046" i="23"/>
  <c r="E1046" i="23"/>
  <c r="A1046" i="23" s="1"/>
  <c r="K1045" i="23"/>
  <c r="J1045" i="23"/>
  <c r="E1045" i="23"/>
  <c r="A1045" i="23" s="1"/>
  <c r="K1044" i="23"/>
  <c r="J1044" i="23"/>
  <c r="E1044" i="23"/>
  <c r="A1044" i="23" s="1"/>
  <c r="K1043" i="23"/>
  <c r="J1043" i="23"/>
  <c r="E1043" i="23"/>
  <c r="A1043" i="23" s="1"/>
  <c r="K1042" i="23"/>
  <c r="J1042" i="23"/>
  <c r="E1042" i="23"/>
  <c r="A1042" i="23" s="1"/>
  <c r="I1041" i="23"/>
  <c r="I1040" i="23" s="1"/>
  <c r="H1041" i="23"/>
  <c r="G1041" i="23"/>
  <c r="F1041" i="23"/>
  <c r="K1041" i="23" s="1"/>
  <c r="E1041" i="23"/>
  <c r="A1041" i="23" s="1"/>
  <c r="H1040" i="23"/>
  <c r="G1040" i="23"/>
  <c r="F1040" i="23"/>
  <c r="K1040" i="23" s="1"/>
  <c r="K1039" i="23"/>
  <c r="J1039" i="23"/>
  <c r="E1039" i="23"/>
  <c r="A1039" i="23" s="1"/>
  <c r="K1038" i="23"/>
  <c r="J1038" i="23"/>
  <c r="E1038" i="23"/>
  <c r="A1038" i="23" s="1"/>
  <c r="K1037" i="23"/>
  <c r="J1037" i="23"/>
  <c r="E1037" i="23"/>
  <c r="A1037" i="23" s="1"/>
  <c r="K1036" i="23"/>
  <c r="J1036" i="23"/>
  <c r="E1036" i="23"/>
  <c r="A1036" i="23" s="1"/>
  <c r="K1035" i="23"/>
  <c r="J1035" i="23"/>
  <c r="E1035" i="23"/>
  <c r="A1035" i="23" s="1"/>
  <c r="I1034" i="23"/>
  <c r="H1034" i="23"/>
  <c r="G1034" i="23"/>
  <c r="F1034" i="23"/>
  <c r="K1034" i="23" s="1"/>
  <c r="E1034" i="23"/>
  <c r="A1034" i="23" s="1"/>
  <c r="K1033" i="23"/>
  <c r="J1033" i="23"/>
  <c r="E1033" i="23"/>
  <c r="A1033" i="23" s="1"/>
  <c r="K1032" i="23"/>
  <c r="J1032" i="23"/>
  <c r="E1032" i="23"/>
  <c r="A1032" i="23" s="1"/>
  <c r="K1031" i="23"/>
  <c r="J1031" i="23"/>
  <c r="E1031" i="23"/>
  <c r="A1031" i="23" s="1"/>
  <c r="K1030" i="23"/>
  <c r="J1030" i="23"/>
  <c r="E1030" i="23"/>
  <c r="A1030" i="23" s="1"/>
  <c r="K1029" i="23"/>
  <c r="J1029" i="23"/>
  <c r="E1029" i="23"/>
  <c r="A1029" i="23" s="1"/>
  <c r="K1028" i="23"/>
  <c r="J1028" i="23"/>
  <c r="E1028" i="23"/>
  <c r="A1028" i="23" s="1"/>
  <c r="I1027" i="23"/>
  <c r="H1027" i="23"/>
  <c r="G1027" i="23"/>
  <c r="F1027" i="23"/>
  <c r="K1027" i="23" s="1"/>
  <c r="E1027" i="23"/>
  <c r="A1027" i="23" s="1"/>
  <c r="I1026" i="23"/>
  <c r="H1026" i="23"/>
  <c r="G1026" i="23"/>
  <c r="F1026" i="23"/>
  <c r="K1025" i="23"/>
  <c r="J1025" i="23"/>
  <c r="E1025" i="23"/>
  <c r="A1025" i="23" s="1"/>
  <c r="K1024" i="23"/>
  <c r="J1024" i="23"/>
  <c r="E1024" i="23"/>
  <c r="A1024" i="23" s="1"/>
  <c r="K1023" i="23"/>
  <c r="J1023" i="23"/>
  <c r="E1023" i="23"/>
  <c r="A1023" i="23" s="1"/>
  <c r="K1022" i="23"/>
  <c r="J1022" i="23"/>
  <c r="E1022" i="23"/>
  <c r="A1022" i="23" s="1"/>
  <c r="K1021" i="23"/>
  <c r="J1021" i="23"/>
  <c r="E1021" i="23"/>
  <c r="A1021" i="23" s="1"/>
  <c r="I1020" i="23"/>
  <c r="H1020" i="23"/>
  <c r="G1020" i="23"/>
  <c r="F1020" i="23"/>
  <c r="E1020" i="23"/>
  <c r="A1020" i="23" s="1"/>
  <c r="K1019" i="23"/>
  <c r="J1019" i="23"/>
  <c r="E1019" i="23"/>
  <c r="A1019" i="23" s="1"/>
  <c r="K1018" i="23"/>
  <c r="J1018" i="23"/>
  <c r="E1018" i="23"/>
  <c r="A1018" i="23" s="1"/>
  <c r="K1017" i="23"/>
  <c r="J1017" i="23"/>
  <c r="E1017" i="23"/>
  <c r="A1017" i="23" s="1"/>
  <c r="K1016" i="23"/>
  <c r="J1016" i="23"/>
  <c r="E1016" i="23"/>
  <c r="A1016" i="23" s="1"/>
  <c r="K1015" i="23"/>
  <c r="J1015" i="23"/>
  <c r="E1015" i="23"/>
  <c r="A1015" i="23" s="1"/>
  <c r="K1014" i="23"/>
  <c r="J1014" i="23"/>
  <c r="E1014" i="23"/>
  <c r="A1014" i="23" s="1"/>
  <c r="H1013" i="23"/>
  <c r="G1013" i="23"/>
  <c r="G1012" i="23"/>
  <c r="J1011" i="23"/>
  <c r="H1011" i="23"/>
  <c r="G1011" i="23"/>
  <c r="F1011" i="23"/>
  <c r="I1010" i="23"/>
  <c r="H1010" i="23"/>
  <c r="G1010" i="23"/>
  <c r="F1010" i="23"/>
  <c r="E1010" i="23"/>
  <c r="A1010" i="23" s="1"/>
  <c r="H1009" i="23"/>
  <c r="E1009" i="23" s="1"/>
  <c r="G1009" i="23"/>
  <c r="F1009" i="23"/>
  <c r="A1009" i="23"/>
  <c r="I1008" i="23"/>
  <c r="H1008" i="23"/>
  <c r="G1008" i="23"/>
  <c r="F1008" i="23"/>
  <c r="K1008" i="23" s="1"/>
  <c r="K1007" i="23"/>
  <c r="H1007" i="23"/>
  <c r="G1007" i="23"/>
  <c r="F1007" i="23"/>
  <c r="J1007" i="23" s="1"/>
  <c r="H1006" i="23"/>
  <c r="G1006" i="23"/>
  <c r="H1005" i="23"/>
  <c r="G1005" i="23"/>
  <c r="F1005" i="23"/>
  <c r="K1004" i="23"/>
  <c r="I1004" i="23"/>
  <c r="H1004" i="23"/>
  <c r="G1004" i="23"/>
  <c r="F1004" i="23"/>
  <c r="J1004" i="23" s="1"/>
  <c r="K1003" i="23"/>
  <c r="H1003" i="23"/>
  <c r="G1003" i="23"/>
  <c r="F1003" i="23"/>
  <c r="J1003" i="23" s="1"/>
  <c r="I1002" i="23"/>
  <c r="H1002" i="23"/>
  <c r="G1002" i="23"/>
  <c r="K1002" i="23" s="1"/>
  <c r="F1002" i="23"/>
  <c r="K1001" i="23"/>
  <c r="H1001" i="23"/>
  <c r="G1001" i="23"/>
  <c r="F1001" i="23"/>
  <c r="K1000" i="23"/>
  <c r="I1000" i="23"/>
  <c r="H1000" i="23"/>
  <c r="G1000" i="23"/>
  <c r="F1000" i="23"/>
  <c r="J1000" i="23" s="1"/>
  <c r="G999" i="23"/>
  <c r="G998" i="23"/>
  <c r="K997" i="23"/>
  <c r="J997" i="23"/>
  <c r="E997" i="23"/>
  <c r="A997" i="23"/>
  <c r="K996" i="23"/>
  <c r="J996" i="23"/>
  <c r="E996" i="23"/>
  <c r="A996" i="23"/>
  <c r="K995" i="23"/>
  <c r="J995" i="23"/>
  <c r="E995" i="23"/>
  <c r="A995" i="23"/>
  <c r="K994" i="23"/>
  <c r="J994" i="23"/>
  <c r="E994" i="23"/>
  <c r="A994" i="23"/>
  <c r="K993" i="23"/>
  <c r="J993" i="23"/>
  <c r="E993" i="23"/>
  <c r="A993" i="23"/>
  <c r="I992" i="23"/>
  <c r="H992" i="23"/>
  <c r="G992" i="23"/>
  <c r="F992" i="23"/>
  <c r="E992" i="23" s="1"/>
  <c r="A992" i="23" s="1"/>
  <c r="K991" i="23"/>
  <c r="J991" i="23"/>
  <c r="E991" i="23"/>
  <c r="A991" i="23"/>
  <c r="K990" i="23"/>
  <c r="J990" i="23"/>
  <c r="E990" i="23"/>
  <c r="A990" i="23"/>
  <c r="K989" i="23"/>
  <c r="J989" i="23"/>
  <c r="E989" i="23"/>
  <c r="A989" i="23"/>
  <c r="K988" i="23"/>
  <c r="J988" i="23"/>
  <c r="E988" i="23"/>
  <c r="A988" i="23"/>
  <c r="K987" i="23"/>
  <c r="J987" i="23"/>
  <c r="E987" i="23"/>
  <c r="A987" i="23"/>
  <c r="K986" i="23"/>
  <c r="J986" i="23"/>
  <c r="E986" i="23"/>
  <c r="A986" i="23"/>
  <c r="I985" i="23"/>
  <c r="H985" i="23"/>
  <c r="H984" i="23" s="1"/>
  <c r="G985" i="23"/>
  <c r="F985" i="23"/>
  <c r="I984" i="23"/>
  <c r="G984" i="23"/>
  <c r="K983" i="23"/>
  <c r="J983" i="23"/>
  <c r="E983" i="23"/>
  <c r="A983" i="23"/>
  <c r="K982" i="23"/>
  <c r="J982" i="23"/>
  <c r="E982" i="23"/>
  <c r="A982" i="23"/>
  <c r="K981" i="23"/>
  <c r="J981" i="23"/>
  <c r="E981" i="23"/>
  <c r="A981" i="23"/>
  <c r="K980" i="23"/>
  <c r="J980" i="23"/>
  <c r="E980" i="23"/>
  <c r="A980" i="23"/>
  <c r="K979" i="23"/>
  <c r="J979" i="23"/>
  <c r="E979" i="23"/>
  <c r="A979" i="23"/>
  <c r="I978" i="23"/>
  <c r="H978" i="23"/>
  <c r="H971" i="23" s="1"/>
  <c r="G978" i="23"/>
  <c r="F978" i="23"/>
  <c r="K977" i="23"/>
  <c r="J977" i="23"/>
  <c r="E977" i="23"/>
  <c r="A977" i="23"/>
  <c r="K976" i="23"/>
  <c r="J976" i="23"/>
  <c r="E976" i="23"/>
  <c r="A976" i="23"/>
  <c r="K975" i="23"/>
  <c r="J975" i="23"/>
  <c r="E975" i="23"/>
  <c r="A975" i="23"/>
  <c r="K974" i="23"/>
  <c r="J974" i="23"/>
  <c r="E974" i="23"/>
  <c r="A974" i="23"/>
  <c r="K973" i="23"/>
  <c r="J973" i="23"/>
  <c r="E973" i="23"/>
  <c r="A973" i="23"/>
  <c r="K972" i="23"/>
  <c r="J972" i="23"/>
  <c r="E972" i="23"/>
  <c r="A972" i="23"/>
  <c r="I971" i="23"/>
  <c r="G971" i="23"/>
  <c r="I970" i="23"/>
  <c r="I969" i="23"/>
  <c r="H969" i="23"/>
  <c r="G969" i="23"/>
  <c r="K969" i="23" s="1"/>
  <c r="F969" i="23"/>
  <c r="I968" i="23"/>
  <c r="H968" i="23"/>
  <c r="G968" i="23"/>
  <c r="F968" i="23"/>
  <c r="I967" i="23"/>
  <c r="H967" i="23"/>
  <c r="G967" i="23"/>
  <c r="F967" i="23"/>
  <c r="I966" i="23"/>
  <c r="H966" i="23"/>
  <c r="G966" i="23"/>
  <c r="F966" i="23"/>
  <c r="I965" i="23"/>
  <c r="H965" i="23"/>
  <c r="G965" i="23"/>
  <c r="K965" i="23" s="1"/>
  <c r="F965" i="23"/>
  <c r="I964" i="23"/>
  <c r="H964" i="23"/>
  <c r="G964" i="23"/>
  <c r="F964" i="23"/>
  <c r="K963" i="23"/>
  <c r="I963" i="23"/>
  <c r="H963" i="23"/>
  <c r="G963" i="23"/>
  <c r="F963" i="23"/>
  <c r="I962" i="23"/>
  <c r="H962" i="23"/>
  <c r="G962" i="23"/>
  <c r="F962" i="23"/>
  <c r="I961" i="23"/>
  <c r="H961" i="23"/>
  <c r="G961" i="23"/>
  <c r="K961" i="23" s="1"/>
  <c r="F961" i="23"/>
  <c r="I960" i="23"/>
  <c r="H960" i="23"/>
  <c r="H680" i="23" s="1"/>
  <c r="H652" i="23" s="1"/>
  <c r="G960" i="23"/>
  <c r="F960" i="23"/>
  <c r="K959" i="23"/>
  <c r="I959" i="23"/>
  <c r="H959" i="23"/>
  <c r="G959" i="23"/>
  <c r="F959" i="23"/>
  <c r="I958" i="23"/>
  <c r="H958" i="23"/>
  <c r="G958" i="23"/>
  <c r="F958" i="23"/>
  <c r="I957" i="23"/>
  <c r="I956" i="23"/>
  <c r="K955" i="23"/>
  <c r="J955" i="23"/>
  <c r="E955" i="23"/>
  <c r="A955" i="23"/>
  <c r="K954" i="23"/>
  <c r="J954" i="23"/>
  <c r="E954" i="23"/>
  <c r="A954" i="23"/>
  <c r="K953" i="23"/>
  <c r="J953" i="23"/>
  <c r="E953" i="23"/>
  <c r="A953" i="23"/>
  <c r="K952" i="23"/>
  <c r="J952" i="23"/>
  <c r="E952" i="23"/>
  <c r="A952" i="23"/>
  <c r="K951" i="23"/>
  <c r="J951" i="23"/>
  <c r="E951" i="23"/>
  <c r="A951" i="23"/>
  <c r="I950" i="23"/>
  <c r="H950" i="23"/>
  <c r="G950" i="23"/>
  <c r="F950" i="23"/>
  <c r="K949" i="23"/>
  <c r="J949" i="23"/>
  <c r="E949" i="23"/>
  <c r="A949" i="23"/>
  <c r="K948" i="23"/>
  <c r="J948" i="23"/>
  <c r="E948" i="23"/>
  <c r="A948" i="23"/>
  <c r="K947" i="23"/>
  <c r="J947" i="23"/>
  <c r="E947" i="23"/>
  <c r="A947" i="23"/>
  <c r="K946" i="23"/>
  <c r="J946" i="23"/>
  <c r="E946" i="23"/>
  <c r="A946" i="23"/>
  <c r="K945" i="23"/>
  <c r="J945" i="23"/>
  <c r="E945" i="23"/>
  <c r="A945" i="23"/>
  <c r="K944" i="23"/>
  <c r="J944" i="23"/>
  <c r="E944" i="23"/>
  <c r="A944" i="23"/>
  <c r="I943" i="23"/>
  <c r="H943" i="23"/>
  <c r="H942" i="23" s="1"/>
  <c r="F943" i="23"/>
  <c r="I942" i="23"/>
  <c r="K941" i="23"/>
  <c r="J941" i="23"/>
  <c r="E941" i="23"/>
  <c r="A941" i="23" s="1"/>
  <c r="K940" i="23"/>
  <c r="J940" i="23"/>
  <c r="E940" i="23"/>
  <c r="A940" i="23" s="1"/>
  <c r="K939" i="23"/>
  <c r="J939" i="23"/>
  <c r="E939" i="23"/>
  <c r="A939" i="23" s="1"/>
  <c r="K938" i="23"/>
  <c r="J938" i="23"/>
  <c r="E938" i="23"/>
  <c r="A938" i="23" s="1"/>
  <c r="K937" i="23"/>
  <c r="J937" i="23"/>
  <c r="E937" i="23"/>
  <c r="A937" i="23" s="1"/>
  <c r="I936" i="23"/>
  <c r="I929" i="23" s="1"/>
  <c r="H936" i="23"/>
  <c r="G936" i="23"/>
  <c r="F936" i="23"/>
  <c r="K936" i="23" s="1"/>
  <c r="E936" i="23"/>
  <c r="A936" i="23" s="1"/>
  <c r="K935" i="23"/>
  <c r="J935" i="23"/>
  <c r="E935" i="23"/>
  <c r="A935" i="23" s="1"/>
  <c r="K934" i="23"/>
  <c r="J934" i="23"/>
  <c r="E934" i="23"/>
  <c r="A934" i="23" s="1"/>
  <c r="K933" i="23"/>
  <c r="J933" i="23"/>
  <c r="E933" i="23"/>
  <c r="A933" i="23" s="1"/>
  <c r="K932" i="23"/>
  <c r="J932" i="23"/>
  <c r="E932" i="23"/>
  <c r="A932" i="23" s="1"/>
  <c r="K931" i="23"/>
  <c r="J931" i="23"/>
  <c r="E931" i="23"/>
  <c r="A931" i="23" s="1"/>
  <c r="K930" i="23"/>
  <c r="J930" i="23"/>
  <c r="E930" i="23"/>
  <c r="A930" i="23" s="1"/>
  <c r="H929" i="23"/>
  <c r="G929" i="23"/>
  <c r="F929" i="23"/>
  <c r="K929" i="23" s="1"/>
  <c r="H928" i="23"/>
  <c r="G928" i="23"/>
  <c r="F928" i="23"/>
  <c r="K928" i="23" s="1"/>
  <c r="K927" i="23"/>
  <c r="J927" i="23"/>
  <c r="E927" i="23"/>
  <c r="A927" i="23" s="1"/>
  <c r="K926" i="23"/>
  <c r="J926" i="23"/>
  <c r="E926" i="23"/>
  <c r="A926" i="23" s="1"/>
  <c r="K925" i="23"/>
  <c r="J925" i="23"/>
  <c r="E925" i="23"/>
  <c r="A925" i="23" s="1"/>
  <c r="K924" i="23"/>
  <c r="J924" i="23"/>
  <c r="E924" i="23"/>
  <c r="A924" i="23" s="1"/>
  <c r="K923" i="23"/>
  <c r="J923" i="23"/>
  <c r="E923" i="23"/>
  <c r="A923" i="23" s="1"/>
  <c r="I922" i="23"/>
  <c r="I915" i="23" s="1"/>
  <c r="H922" i="23"/>
  <c r="G922" i="23"/>
  <c r="F922" i="23"/>
  <c r="K922" i="23" s="1"/>
  <c r="E922" i="23"/>
  <c r="A922" i="23" s="1"/>
  <c r="K921" i="23"/>
  <c r="J921" i="23"/>
  <c r="E921" i="23"/>
  <c r="A921" i="23" s="1"/>
  <c r="K920" i="23"/>
  <c r="J920" i="23"/>
  <c r="E920" i="23"/>
  <c r="A920" i="23" s="1"/>
  <c r="K919" i="23"/>
  <c r="J919" i="23"/>
  <c r="E919" i="23"/>
  <c r="A919" i="23" s="1"/>
  <c r="K918" i="23"/>
  <c r="J918" i="23"/>
  <c r="E918" i="23"/>
  <c r="A918" i="23" s="1"/>
  <c r="K917" i="23"/>
  <c r="J917" i="23"/>
  <c r="E917" i="23"/>
  <c r="A917" i="23" s="1"/>
  <c r="K916" i="23"/>
  <c r="J916" i="23"/>
  <c r="E916" i="23"/>
  <c r="A916" i="23" s="1"/>
  <c r="H915" i="23"/>
  <c r="G915" i="23"/>
  <c r="F915" i="23"/>
  <c r="K915" i="23" s="1"/>
  <c r="H914" i="23"/>
  <c r="G914" i="23"/>
  <c r="F914" i="23"/>
  <c r="K914" i="23" s="1"/>
  <c r="K913" i="23"/>
  <c r="J913" i="23"/>
  <c r="E913" i="23"/>
  <c r="A913" i="23" s="1"/>
  <c r="K912" i="23"/>
  <c r="J912" i="23"/>
  <c r="E912" i="23"/>
  <c r="A912" i="23" s="1"/>
  <c r="K911" i="23"/>
  <c r="J911" i="23"/>
  <c r="E911" i="23"/>
  <c r="A911" i="23" s="1"/>
  <c r="K910" i="23"/>
  <c r="J910" i="23"/>
  <c r="E910" i="23"/>
  <c r="A910" i="23" s="1"/>
  <c r="K909" i="23"/>
  <c r="J909" i="23"/>
  <c r="E909" i="23"/>
  <c r="A909" i="23" s="1"/>
  <c r="I908" i="23"/>
  <c r="I901" i="23" s="1"/>
  <c r="H908" i="23"/>
  <c r="G908" i="23"/>
  <c r="F908" i="23"/>
  <c r="K908" i="23" s="1"/>
  <c r="E908" i="23"/>
  <c r="A908" i="23" s="1"/>
  <c r="K907" i="23"/>
  <c r="J907" i="23"/>
  <c r="E907" i="23"/>
  <c r="A907" i="23" s="1"/>
  <c r="K906" i="23"/>
  <c r="J906" i="23"/>
  <c r="E906" i="23"/>
  <c r="A906" i="23" s="1"/>
  <c r="K905" i="23"/>
  <c r="J905" i="23"/>
  <c r="E905" i="23"/>
  <c r="A905" i="23" s="1"/>
  <c r="K904" i="23"/>
  <c r="J904" i="23"/>
  <c r="E904" i="23"/>
  <c r="A904" i="23" s="1"/>
  <c r="K903" i="23"/>
  <c r="J903" i="23"/>
  <c r="E903" i="23"/>
  <c r="A903" i="23" s="1"/>
  <c r="K902" i="23"/>
  <c r="J902" i="23"/>
  <c r="E902" i="23"/>
  <c r="A902" i="23" s="1"/>
  <c r="H901" i="23"/>
  <c r="G901" i="23"/>
  <c r="F901" i="23"/>
  <c r="K901" i="23" s="1"/>
  <c r="H900" i="23"/>
  <c r="G900" i="23"/>
  <c r="F900" i="23"/>
  <c r="K900" i="23" s="1"/>
  <c r="I899" i="23"/>
  <c r="H899" i="23"/>
  <c r="G899" i="23"/>
  <c r="F899" i="23"/>
  <c r="K899" i="23" s="1"/>
  <c r="E899" i="23"/>
  <c r="A899" i="23" s="1"/>
  <c r="I898" i="23"/>
  <c r="H898" i="23"/>
  <c r="G898" i="23"/>
  <c r="F898" i="23"/>
  <c r="K898" i="23" s="1"/>
  <c r="E898" i="23"/>
  <c r="A898" i="23" s="1"/>
  <c r="I897" i="23"/>
  <c r="H897" i="23"/>
  <c r="G897" i="23"/>
  <c r="F897" i="23"/>
  <c r="K897" i="23" s="1"/>
  <c r="E897" i="23"/>
  <c r="A897" i="23" s="1"/>
  <c r="I896" i="23"/>
  <c r="H896" i="23"/>
  <c r="G896" i="23"/>
  <c r="F896" i="23"/>
  <c r="K896" i="23" s="1"/>
  <c r="E896" i="23"/>
  <c r="A896" i="23" s="1"/>
  <c r="I895" i="23"/>
  <c r="H895" i="23"/>
  <c r="G895" i="23"/>
  <c r="F895" i="23"/>
  <c r="K895" i="23" s="1"/>
  <c r="E895" i="23"/>
  <c r="A895" i="23" s="1"/>
  <c r="I894" i="23"/>
  <c r="H894" i="23"/>
  <c r="G894" i="23"/>
  <c r="F894" i="23"/>
  <c r="K894" i="23" s="1"/>
  <c r="E894" i="23"/>
  <c r="A894" i="23" s="1"/>
  <c r="I893" i="23"/>
  <c r="H893" i="23"/>
  <c r="G893" i="23"/>
  <c r="F893" i="23"/>
  <c r="K893" i="23" s="1"/>
  <c r="E893" i="23"/>
  <c r="A893" i="23" s="1"/>
  <c r="I892" i="23"/>
  <c r="H892" i="23"/>
  <c r="G892" i="23"/>
  <c r="F892" i="23"/>
  <c r="K892" i="23" s="1"/>
  <c r="E892" i="23"/>
  <c r="A892" i="23" s="1"/>
  <c r="I891" i="23"/>
  <c r="H891" i="23"/>
  <c r="G891" i="23"/>
  <c r="F891" i="23"/>
  <c r="K891" i="23" s="1"/>
  <c r="E891" i="23"/>
  <c r="A891" i="23" s="1"/>
  <c r="I890" i="23"/>
  <c r="H890" i="23"/>
  <c r="G890" i="23"/>
  <c r="F890" i="23"/>
  <c r="K890" i="23" s="1"/>
  <c r="E890" i="23"/>
  <c r="A890" i="23" s="1"/>
  <c r="I889" i="23"/>
  <c r="H889" i="23"/>
  <c r="G889" i="23"/>
  <c r="F889" i="23"/>
  <c r="K889" i="23" s="1"/>
  <c r="E889" i="23"/>
  <c r="A889" i="23" s="1"/>
  <c r="I888" i="23"/>
  <c r="H888" i="23"/>
  <c r="G888" i="23"/>
  <c r="F888" i="23"/>
  <c r="K888" i="23" s="1"/>
  <c r="E888" i="23"/>
  <c r="A888" i="23" s="1"/>
  <c r="I887" i="23"/>
  <c r="H887" i="23"/>
  <c r="G887" i="23"/>
  <c r="F887" i="23"/>
  <c r="K887" i="23" s="1"/>
  <c r="E887" i="23"/>
  <c r="A887" i="23" s="1"/>
  <c r="H886" i="23"/>
  <c r="G886" i="23"/>
  <c r="F886" i="23"/>
  <c r="K886" i="23" s="1"/>
  <c r="K885" i="23"/>
  <c r="J885" i="23"/>
  <c r="E885" i="23"/>
  <c r="A885" i="23" s="1"/>
  <c r="K884" i="23"/>
  <c r="J884" i="23"/>
  <c r="E884" i="23"/>
  <c r="A884" i="23" s="1"/>
  <c r="K883" i="23"/>
  <c r="J883" i="23"/>
  <c r="E883" i="23"/>
  <c r="A883" i="23" s="1"/>
  <c r="K882" i="23"/>
  <c r="J882" i="23"/>
  <c r="E882" i="23"/>
  <c r="A882" i="23" s="1"/>
  <c r="K881" i="23"/>
  <c r="J881" i="23"/>
  <c r="E881" i="23"/>
  <c r="A881" i="23" s="1"/>
  <c r="I880" i="23"/>
  <c r="H880" i="23"/>
  <c r="G880" i="23"/>
  <c r="F880" i="23"/>
  <c r="K880" i="23" s="1"/>
  <c r="E880" i="23"/>
  <c r="A880" i="23" s="1"/>
  <c r="K879" i="23"/>
  <c r="J879" i="23"/>
  <c r="E879" i="23"/>
  <c r="A879" i="23" s="1"/>
  <c r="K878" i="23"/>
  <c r="J878" i="23"/>
  <c r="E878" i="23"/>
  <c r="A878" i="23" s="1"/>
  <c r="K877" i="23"/>
  <c r="J877" i="23"/>
  <c r="E877" i="23"/>
  <c r="A877" i="23" s="1"/>
  <c r="K876" i="23"/>
  <c r="J876" i="23"/>
  <c r="E876" i="23"/>
  <c r="A876" i="23" s="1"/>
  <c r="K875" i="23"/>
  <c r="J875" i="23"/>
  <c r="E875" i="23"/>
  <c r="A875" i="23" s="1"/>
  <c r="K874" i="23"/>
  <c r="J874" i="23"/>
  <c r="E874" i="23"/>
  <c r="A874" i="23" s="1"/>
  <c r="I873" i="23"/>
  <c r="I872" i="23" s="1"/>
  <c r="E872" i="23" s="1"/>
  <c r="A872" i="23" s="1"/>
  <c r="H873" i="23"/>
  <c r="G873" i="23"/>
  <c r="F873" i="23"/>
  <c r="K873" i="23" s="1"/>
  <c r="E873" i="23"/>
  <c r="A873" i="23" s="1"/>
  <c r="H872" i="23"/>
  <c r="G872" i="23"/>
  <c r="F872" i="23"/>
  <c r="K872" i="23" s="1"/>
  <c r="K871" i="23"/>
  <c r="J871" i="23"/>
  <c r="E871" i="23"/>
  <c r="A871" i="23" s="1"/>
  <c r="K870" i="23"/>
  <c r="J870" i="23"/>
  <c r="E870" i="23"/>
  <c r="A870" i="23" s="1"/>
  <c r="K869" i="23"/>
  <c r="J869" i="23"/>
  <c r="E869" i="23"/>
  <c r="A869" i="23" s="1"/>
  <c r="K868" i="23"/>
  <c r="J868" i="23"/>
  <c r="E868" i="23"/>
  <c r="A868" i="23" s="1"/>
  <c r="K867" i="23"/>
  <c r="J867" i="23"/>
  <c r="E867" i="23"/>
  <c r="A867" i="23" s="1"/>
  <c r="I866" i="23"/>
  <c r="H866" i="23"/>
  <c r="G866" i="23"/>
  <c r="F866" i="23"/>
  <c r="K866" i="23" s="1"/>
  <c r="E866" i="23"/>
  <c r="A866" i="23" s="1"/>
  <c r="K865" i="23"/>
  <c r="J865" i="23"/>
  <c r="E865" i="23"/>
  <c r="A865" i="23" s="1"/>
  <c r="K864" i="23"/>
  <c r="J864" i="23"/>
  <c r="E864" i="23"/>
  <c r="A864" i="23" s="1"/>
  <c r="K863" i="23"/>
  <c r="J863" i="23"/>
  <c r="E863" i="23"/>
  <c r="A863" i="23" s="1"/>
  <c r="K862" i="23"/>
  <c r="J862" i="23"/>
  <c r="E862" i="23"/>
  <c r="A862" i="23" s="1"/>
  <c r="K861" i="23"/>
  <c r="J861" i="23"/>
  <c r="E861" i="23"/>
  <c r="A861" i="23" s="1"/>
  <c r="K860" i="23"/>
  <c r="J860" i="23"/>
  <c r="E860" i="23"/>
  <c r="A860" i="23" s="1"/>
  <c r="I859" i="23"/>
  <c r="I858" i="23" s="1"/>
  <c r="E858" i="23" s="1"/>
  <c r="A858" i="23" s="1"/>
  <c r="H859" i="23"/>
  <c r="G859" i="23"/>
  <c r="F859" i="23"/>
  <c r="K859" i="23" s="1"/>
  <c r="E859" i="23"/>
  <c r="A859" i="23" s="1"/>
  <c r="H858" i="23"/>
  <c r="G858" i="23"/>
  <c r="F858" i="23"/>
  <c r="K858" i="23" s="1"/>
  <c r="K857" i="23"/>
  <c r="J857" i="23"/>
  <c r="E857" i="23"/>
  <c r="A857" i="23" s="1"/>
  <c r="K856" i="23"/>
  <c r="J856" i="23"/>
  <c r="E856" i="23"/>
  <c r="A856" i="23" s="1"/>
  <c r="K855" i="23"/>
  <c r="J855" i="23"/>
  <c r="E855" i="23"/>
  <c r="A855" i="23" s="1"/>
  <c r="K854" i="23"/>
  <c r="J854" i="23"/>
  <c r="E854" i="23"/>
  <c r="A854" i="23" s="1"/>
  <c r="K853" i="23"/>
  <c r="J853" i="23"/>
  <c r="E853" i="23"/>
  <c r="A853" i="23" s="1"/>
  <c r="I852" i="23"/>
  <c r="I838" i="23" s="1"/>
  <c r="E838" i="23" s="1"/>
  <c r="A838" i="23" s="1"/>
  <c r="H852" i="23"/>
  <c r="G852" i="23"/>
  <c r="F852" i="23"/>
  <c r="K852" i="23" s="1"/>
  <c r="E852" i="23"/>
  <c r="A852" i="23" s="1"/>
  <c r="K851" i="23"/>
  <c r="J851" i="23"/>
  <c r="E851" i="23"/>
  <c r="A851" i="23" s="1"/>
  <c r="K850" i="23"/>
  <c r="J850" i="23"/>
  <c r="E850" i="23"/>
  <c r="A850" i="23" s="1"/>
  <c r="K849" i="23"/>
  <c r="J849" i="23"/>
  <c r="E849" i="23"/>
  <c r="A849" i="23" s="1"/>
  <c r="K848" i="23"/>
  <c r="J848" i="23"/>
  <c r="E848" i="23"/>
  <c r="A848" i="23" s="1"/>
  <c r="K847" i="23"/>
  <c r="J847" i="23"/>
  <c r="E847" i="23"/>
  <c r="A847" i="23" s="1"/>
  <c r="K846" i="23"/>
  <c r="J846" i="23"/>
  <c r="E846" i="23"/>
  <c r="A846" i="23" s="1"/>
  <c r="I845" i="23"/>
  <c r="H845" i="23"/>
  <c r="G845" i="23"/>
  <c r="F845" i="23"/>
  <c r="K845" i="23" s="1"/>
  <c r="E845" i="23"/>
  <c r="A845" i="23" s="1"/>
  <c r="H844" i="23"/>
  <c r="G844" i="23"/>
  <c r="F844" i="23"/>
  <c r="K844" i="23" s="1"/>
  <c r="I843" i="23"/>
  <c r="H843" i="23"/>
  <c r="G843" i="23"/>
  <c r="F843" i="23"/>
  <c r="K843" i="23" s="1"/>
  <c r="E843" i="23"/>
  <c r="A843" i="23" s="1"/>
  <c r="I842" i="23"/>
  <c r="H842" i="23"/>
  <c r="G842" i="23"/>
  <c r="F842" i="23"/>
  <c r="K842" i="23" s="1"/>
  <c r="E842" i="23"/>
  <c r="A842" i="23" s="1"/>
  <c r="I841" i="23"/>
  <c r="H841" i="23"/>
  <c r="G841" i="23"/>
  <c r="F841" i="23"/>
  <c r="K841" i="23" s="1"/>
  <c r="E841" i="23"/>
  <c r="A841" i="23" s="1"/>
  <c r="I840" i="23"/>
  <c r="H840" i="23"/>
  <c r="G840" i="23"/>
  <c r="F840" i="23"/>
  <c r="K840" i="23" s="1"/>
  <c r="E840" i="23"/>
  <c r="A840" i="23" s="1"/>
  <c r="I839" i="23"/>
  <c r="H839" i="23"/>
  <c r="G839" i="23"/>
  <c r="F839" i="23"/>
  <c r="K839" i="23" s="1"/>
  <c r="E839" i="23"/>
  <c r="A839" i="23" s="1"/>
  <c r="H838" i="23"/>
  <c r="G838" i="23"/>
  <c r="F838" i="23"/>
  <c r="K838" i="23" s="1"/>
  <c r="I837" i="23"/>
  <c r="H837" i="23"/>
  <c r="G837" i="23"/>
  <c r="F837" i="23"/>
  <c r="K837" i="23" s="1"/>
  <c r="E837" i="23"/>
  <c r="A837" i="23" s="1"/>
  <c r="I836" i="23"/>
  <c r="H836" i="23"/>
  <c r="G836" i="23"/>
  <c r="F836" i="23"/>
  <c r="K836" i="23" s="1"/>
  <c r="E836" i="23"/>
  <c r="A836" i="23" s="1"/>
  <c r="I835" i="23"/>
  <c r="H835" i="23"/>
  <c r="G835" i="23"/>
  <c r="F835" i="23"/>
  <c r="K835" i="23" s="1"/>
  <c r="E835" i="23"/>
  <c r="A835" i="23" s="1"/>
  <c r="I834" i="23"/>
  <c r="H834" i="23"/>
  <c r="G834" i="23"/>
  <c r="F834" i="23"/>
  <c r="K834" i="23" s="1"/>
  <c r="E834" i="23"/>
  <c r="A834" i="23" s="1"/>
  <c r="I833" i="23"/>
  <c r="H833" i="23"/>
  <c r="G833" i="23"/>
  <c r="F833" i="23"/>
  <c r="K833" i="23" s="1"/>
  <c r="E833" i="23"/>
  <c r="A833" i="23" s="1"/>
  <c r="I832" i="23"/>
  <c r="H832" i="23"/>
  <c r="G832" i="23"/>
  <c r="F832" i="23"/>
  <c r="K832" i="23" s="1"/>
  <c r="E832" i="23"/>
  <c r="A832" i="23" s="1"/>
  <c r="H831" i="23"/>
  <c r="G831" i="23"/>
  <c r="F831" i="23"/>
  <c r="K831" i="23" s="1"/>
  <c r="H830" i="23"/>
  <c r="G830" i="23"/>
  <c r="F830" i="23"/>
  <c r="K830" i="23" s="1"/>
  <c r="K829" i="23"/>
  <c r="J829" i="23"/>
  <c r="E829" i="23"/>
  <c r="A829" i="23" s="1"/>
  <c r="K828" i="23"/>
  <c r="J828" i="23"/>
  <c r="E828" i="23"/>
  <c r="A828" i="23" s="1"/>
  <c r="K827" i="23"/>
  <c r="J827" i="23"/>
  <c r="E827" i="23"/>
  <c r="A827" i="23" s="1"/>
  <c r="K826" i="23"/>
  <c r="J826" i="23"/>
  <c r="E826" i="23"/>
  <c r="A826" i="23" s="1"/>
  <c r="K825" i="23"/>
  <c r="J825" i="23"/>
  <c r="E825" i="23"/>
  <c r="A825" i="23" s="1"/>
  <c r="I824" i="23"/>
  <c r="I817" i="23" s="1"/>
  <c r="I816" i="23" s="1"/>
  <c r="H824" i="23"/>
  <c r="G824" i="23"/>
  <c r="F824" i="23"/>
  <c r="K824" i="23" s="1"/>
  <c r="E824" i="23"/>
  <c r="A824" i="23" s="1"/>
  <c r="K823" i="23"/>
  <c r="J823" i="23"/>
  <c r="E823" i="23"/>
  <c r="A823" i="23" s="1"/>
  <c r="K822" i="23"/>
  <c r="J822" i="23"/>
  <c r="E822" i="23"/>
  <c r="A822" i="23" s="1"/>
  <c r="K821" i="23"/>
  <c r="J821" i="23"/>
  <c r="E821" i="23"/>
  <c r="A821" i="23" s="1"/>
  <c r="K820" i="23"/>
  <c r="J820" i="23"/>
  <c r="E820" i="23"/>
  <c r="A820" i="23" s="1"/>
  <c r="K819" i="23"/>
  <c r="J819" i="23"/>
  <c r="E819" i="23"/>
  <c r="A819" i="23" s="1"/>
  <c r="K818" i="23"/>
  <c r="J818" i="23"/>
  <c r="E818" i="23"/>
  <c r="A818" i="23" s="1"/>
  <c r="H817" i="23"/>
  <c r="G817" i="23"/>
  <c r="F817" i="23"/>
  <c r="H816" i="23"/>
  <c r="G816" i="23"/>
  <c r="K815" i="23"/>
  <c r="J815" i="23"/>
  <c r="E815" i="23"/>
  <c r="A815" i="23" s="1"/>
  <c r="K814" i="23"/>
  <c r="J814" i="23"/>
  <c r="E814" i="23"/>
  <c r="A814" i="23" s="1"/>
  <c r="K813" i="23"/>
  <c r="J813" i="23"/>
  <c r="E813" i="23"/>
  <c r="A813" i="23" s="1"/>
  <c r="K812" i="23"/>
  <c r="J812" i="23"/>
  <c r="E812" i="23"/>
  <c r="A812" i="23" s="1"/>
  <c r="K811" i="23"/>
  <c r="J811" i="23"/>
  <c r="E811" i="23"/>
  <c r="A811" i="23" s="1"/>
  <c r="I810" i="23"/>
  <c r="H810" i="23"/>
  <c r="G810" i="23"/>
  <c r="F810" i="23"/>
  <c r="K809" i="23"/>
  <c r="J809" i="23"/>
  <c r="E809" i="23"/>
  <c r="A809" i="23" s="1"/>
  <c r="K808" i="23"/>
  <c r="J808" i="23"/>
  <c r="E808" i="23"/>
  <c r="A808" i="23" s="1"/>
  <c r="K807" i="23"/>
  <c r="J807" i="23"/>
  <c r="E807" i="23"/>
  <c r="A807" i="23" s="1"/>
  <c r="K806" i="23"/>
  <c r="J806" i="23"/>
  <c r="E806" i="23"/>
  <c r="A806" i="23" s="1"/>
  <c r="K805" i="23"/>
  <c r="J805" i="23"/>
  <c r="E805" i="23"/>
  <c r="A805" i="23" s="1"/>
  <c r="K804" i="23"/>
  <c r="J804" i="23"/>
  <c r="E804" i="23"/>
  <c r="A804" i="23" s="1"/>
  <c r="I803" i="23"/>
  <c r="I802" i="23" s="1"/>
  <c r="H803" i="23"/>
  <c r="G803" i="23"/>
  <c r="F803" i="23"/>
  <c r="H802" i="23"/>
  <c r="G802" i="23"/>
  <c r="K801" i="23"/>
  <c r="J801" i="23"/>
  <c r="E801" i="23"/>
  <c r="A801" i="23" s="1"/>
  <c r="K800" i="23"/>
  <c r="J800" i="23"/>
  <c r="E800" i="23"/>
  <c r="A800" i="23" s="1"/>
  <c r="K799" i="23"/>
  <c r="J799" i="23"/>
  <c r="E799" i="23"/>
  <c r="A799" i="23" s="1"/>
  <c r="K798" i="23"/>
  <c r="J798" i="23"/>
  <c r="E798" i="23"/>
  <c r="A798" i="23" s="1"/>
  <c r="K797" i="23"/>
  <c r="J797" i="23"/>
  <c r="E797" i="23"/>
  <c r="A797" i="23" s="1"/>
  <c r="I796" i="23"/>
  <c r="I782" i="23" s="1"/>
  <c r="H796" i="23"/>
  <c r="G796" i="23"/>
  <c r="F796" i="23"/>
  <c r="K796" i="23" s="1"/>
  <c r="E796" i="23"/>
  <c r="A796" i="23" s="1"/>
  <c r="K795" i="23"/>
  <c r="J795" i="23"/>
  <c r="E795" i="23"/>
  <c r="A795" i="23" s="1"/>
  <c r="K794" i="23"/>
  <c r="J794" i="23"/>
  <c r="E794" i="23"/>
  <c r="A794" i="23" s="1"/>
  <c r="K793" i="23"/>
  <c r="J793" i="23"/>
  <c r="E793" i="23"/>
  <c r="A793" i="23" s="1"/>
  <c r="K792" i="23"/>
  <c r="J792" i="23"/>
  <c r="E792" i="23"/>
  <c r="A792" i="23" s="1"/>
  <c r="K791" i="23"/>
  <c r="J791" i="23"/>
  <c r="E791" i="23"/>
  <c r="A791" i="23" s="1"/>
  <c r="K790" i="23"/>
  <c r="J790" i="23"/>
  <c r="E790" i="23"/>
  <c r="A790" i="23" s="1"/>
  <c r="I789" i="23"/>
  <c r="H789" i="23"/>
  <c r="G789" i="23"/>
  <c r="F789" i="23"/>
  <c r="K789" i="23" s="1"/>
  <c r="E789" i="23"/>
  <c r="A789" i="23" s="1"/>
  <c r="H788" i="23"/>
  <c r="G788" i="23"/>
  <c r="F788" i="23"/>
  <c r="K788" i="23" s="1"/>
  <c r="I787" i="23"/>
  <c r="H787" i="23"/>
  <c r="G787" i="23"/>
  <c r="F787" i="23"/>
  <c r="K787" i="23" s="1"/>
  <c r="E787" i="23"/>
  <c r="A787" i="23" s="1"/>
  <c r="I786" i="23"/>
  <c r="H786" i="23"/>
  <c r="G786" i="23"/>
  <c r="G688" i="23" s="1"/>
  <c r="G660" i="23" s="1"/>
  <c r="F786" i="23"/>
  <c r="I785" i="23"/>
  <c r="H785" i="23"/>
  <c r="G785" i="23"/>
  <c r="F785" i="23"/>
  <c r="I784" i="23"/>
  <c r="H784" i="23"/>
  <c r="G784" i="23"/>
  <c r="F784" i="23"/>
  <c r="K784" i="23" s="1"/>
  <c r="E784" i="23"/>
  <c r="A784" i="23" s="1"/>
  <c r="I783" i="23"/>
  <c r="H783" i="23"/>
  <c r="G783" i="23"/>
  <c r="K783" i="23" s="1"/>
  <c r="F783" i="23"/>
  <c r="J783" i="23" s="1"/>
  <c r="H782" i="23"/>
  <c r="G782" i="23"/>
  <c r="G684" i="23" s="1"/>
  <c r="G656" i="23" s="1"/>
  <c r="I781" i="23"/>
  <c r="H781" i="23"/>
  <c r="G781" i="23"/>
  <c r="F781" i="23"/>
  <c r="I780" i="23"/>
  <c r="H780" i="23"/>
  <c r="G780" i="23"/>
  <c r="F780" i="23"/>
  <c r="K780" i="23" s="1"/>
  <c r="E780" i="23"/>
  <c r="A780" i="23" s="1"/>
  <c r="I779" i="23"/>
  <c r="H779" i="23"/>
  <c r="G779" i="23"/>
  <c r="K779" i="23" s="1"/>
  <c r="F779" i="23"/>
  <c r="J779" i="23" s="1"/>
  <c r="I778" i="23"/>
  <c r="H778" i="23"/>
  <c r="G778" i="23"/>
  <c r="G680" i="23" s="1"/>
  <c r="G652" i="23" s="1"/>
  <c r="F778" i="23"/>
  <c r="I777" i="23"/>
  <c r="H777" i="23"/>
  <c r="G777" i="23"/>
  <c r="F777" i="23"/>
  <c r="I776" i="23"/>
  <c r="H776" i="23"/>
  <c r="G776" i="23"/>
  <c r="F776" i="23"/>
  <c r="K776" i="23" s="1"/>
  <c r="E776" i="23"/>
  <c r="A776" i="23" s="1"/>
  <c r="H775" i="23"/>
  <c r="G775" i="23"/>
  <c r="H774" i="23"/>
  <c r="G774" i="23"/>
  <c r="K773" i="23"/>
  <c r="J773" i="23"/>
  <c r="E773" i="23"/>
  <c r="A773" i="23" s="1"/>
  <c r="K772" i="23"/>
  <c r="J772" i="23"/>
  <c r="E772" i="23"/>
  <c r="A772" i="23" s="1"/>
  <c r="K771" i="23"/>
  <c r="J771" i="23"/>
  <c r="E771" i="23"/>
  <c r="A771" i="23" s="1"/>
  <c r="K770" i="23"/>
  <c r="J770" i="23"/>
  <c r="E770" i="23"/>
  <c r="A770" i="23" s="1"/>
  <c r="K769" i="23"/>
  <c r="J769" i="23"/>
  <c r="E769" i="23"/>
  <c r="A769" i="23" s="1"/>
  <c r="I768" i="23"/>
  <c r="I761" i="23" s="1"/>
  <c r="I760" i="23" s="1"/>
  <c r="H768" i="23"/>
  <c r="G768" i="23"/>
  <c r="F768" i="23"/>
  <c r="K768" i="23" s="1"/>
  <c r="E768" i="23"/>
  <c r="A768" i="23" s="1"/>
  <c r="K767" i="23"/>
  <c r="J767" i="23"/>
  <c r="E767" i="23"/>
  <c r="A767" i="23" s="1"/>
  <c r="K766" i="23"/>
  <c r="J766" i="23"/>
  <c r="E766" i="23"/>
  <c r="A766" i="23" s="1"/>
  <c r="K765" i="23"/>
  <c r="J765" i="23"/>
  <c r="E765" i="23"/>
  <c r="A765" i="23" s="1"/>
  <c r="K764" i="23"/>
  <c r="J764" i="23"/>
  <c r="E764" i="23"/>
  <c r="A764" i="23" s="1"/>
  <c r="K763" i="23"/>
  <c r="J763" i="23"/>
  <c r="E763" i="23"/>
  <c r="A763" i="23" s="1"/>
  <c r="K762" i="23"/>
  <c r="J762" i="23"/>
  <c r="E762" i="23"/>
  <c r="A762" i="23" s="1"/>
  <c r="J761" i="23"/>
  <c r="H761" i="23"/>
  <c r="G761" i="23"/>
  <c r="G760" i="23" s="1"/>
  <c r="F761" i="23"/>
  <c r="H760" i="23"/>
  <c r="K759" i="23"/>
  <c r="J759" i="23"/>
  <c r="E759" i="23"/>
  <c r="A759" i="23" s="1"/>
  <c r="K758" i="23"/>
  <c r="J758" i="23"/>
  <c r="E758" i="23"/>
  <c r="A758" i="23" s="1"/>
  <c r="K757" i="23"/>
  <c r="J757" i="23"/>
  <c r="E757" i="23"/>
  <c r="A757" i="23" s="1"/>
  <c r="K756" i="23"/>
  <c r="J756" i="23"/>
  <c r="E756" i="23"/>
  <c r="A756" i="23" s="1"/>
  <c r="K755" i="23"/>
  <c r="J755" i="23"/>
  <c r="E755" i="23"/>
  <c r="A755" i="23" s="1"/>
  <c r="I754" i="23"/>
  <c r="H754" i="23"/>
  <c r="G754" i="23"/>
  <c r="F754" i="23"/>
  <c r="K754" i="23" s="1"/>
  <c r="E754" i="23"/>
  <c r="A754" i="23" s="1"/>
  <c r="K753" i="23"/>
  <c r="J753" i="23"/>
  <c r="E753" i="23"/>
  <c r="A753" i="23" s="1"/>
  <c r="K752" i="23"/>
  <c r="J752" i="23"/>
  <c r="E752" i="23"/>
  <c r="A752" i="23" s="1"/>
  <c r="K751" i="23"/>
  <c r="J751" i="23"/>
  <c r="E751" i="23"/>
  <c r="A751" i="23" s="1"/>
  <c r="K750" i="23"/>
  <c r="J750" i="23"/>
  <c r="E750" i="23"/>
  <c r="A750" i="23" s="1"/>
  <c r="K749" i="23"/>
  <c r="J749" i="23"/>
  <c r="E749" i="23"/>
  <c r="A749" i="23" s="1"/>
  <c r="K748" i="23"/>
  <c r="J748" i="23"/>
  <c r="E748" i="23"/>
  <c r="A748" i="23" s="1"/>
  <c r="I747" i="23"/>
  <c r="I746" i="23" s="1"/>
  <c r="E746" i="23" s="1"/>
  <c r="A746" i="23" s="1"/>
  <c r="H747" i="23"/>
  <c r="G747" i="23"/>
  <c r="F747" i="23"/>
  <c r="K747" i="23" s="1"/>
  <c r="E747" i="23"/>
  <c r="A747" i="23" s="1"/>
  <c r="H746" i="23"/>
  <c r="G746" i="23"/>
  <c r="F746" i="23"/>
  <c r="K746" i="23" s="1"/>
  <c r="K745" i="23"/>
  <c r="J745" i="23"/>
  <c r="E745" i="23"/>
  <c r="A745" i="23" s="1"/>
  <c r="K744" i="23"/>
  <c r="J744" i="23"/>
  <c r="E744" i="23"/>
  <c r="A744" i="23" s="1"/>
  <c r="K743" i="23"/>
  <c r="J743" i="23"/>
  <c r="E743" i="23"/>
  <c r="A743" i="23" s="1"/>
  <c r="K742" i="23"/>
  <c r="J742" i="23"/>
  <c r="E742" i="23"/>
  <c r="A742" i="23" s="1"/>
  <c r="K741" i="23"/>
  <c r="J741" i="23"/>
  <c r="E741" i="23"/>
  <c r="A741" i="23" s="1"/>
  <c r="I740" i="23"/>
  <c r="H740" i="23"/>
  <c r="G740" i="23"/>
  <c r="F740" i="23"/>
  <c r="K740" i="23" s="1"/>
  <c r="E740" i="23"/>
  <c r="A740" i="23" s="1"/>
  <c r="K739" i="23"/>
  <c r="J739" i="23"/>
  <c r="E739" i="23"/>
  <c r="A739" i="23" s="1"/>
  <c r="K738" i="23"/>
  <c r="J738" i="23"/>
  <c r="E738" i="23"/>
  <c r="A738" i="23" s="1"/>
  <c r="K737" i="23"/>
  <c r="J737" i="23"/>
  <c r="E737" i="23"/>
  <c r="A737" i="23" s="1"/>
  <c r="K736" i="23"/>
  <c r="J736" i="23"/>
  <c r="E736" i="23"/>
  <c r="A736" i="23" s="1"/>
  <c r="K735" i="23"/>
  <c r="J735" i="23"/>
  <c r="E735" i="23"/>
  <c r="A735" i="23" s="1"/>
  <c r="K734" i="23"/>
  <c r="J734" i="23"/>
  <c r="E734" i="23"/>
  <c r="A734" i="23" s="1"/>
  <c r="I733" i="23"/>
  <c r="I732" i="23" s="1"/>
  <c r="E732" i="23" s="1"/>
  <c r="A732" i="23" s="1"/>
  <c r="H733" i="23"/>
  <c r="G733" i="23"/>
  <c r="F733" i="23"/>
  <c r="K733" i="23" s="1"/>
  <c r="E733" i="23"/>
  <c r="A733" i="23" s="1"/>
  <c r="H732" i="23"/>
  <c r="G732" i="23"/>
  <c r="F732" i="23"/>
  <c r="K732" i="23" s="1"/>
  <c r="K731" i="23"/>
  <c r="J731" i="23"/>
  <c r="E731" i="23"/>
  <c r="A731" i="23" s="1"/>
  <c r="K730" i="23"/>
  <c r="J730" i="23"/>
  <c r="E730" i="23"/>
  <c r="A730" i="23" s="1"/>
  <c r="K729" i="23"/>
  <c r="J729" i="23"/>
  <c r="E729" i="23"/>
  <c r="A729" i="23" s="1"/>
  <c r="K728" i="23"/>
  <c r="J728" i="23"/>
  <c r="E728" i="23"/>
  <c r="A728" i="23" s="1"/>
  <c r="K727" i="23"/>
  <c r="J727" i="23"/>
  <c r="E727" i="23"/>
  <c r="A727" i="23" s="1"/>
  <c r="I726" i="23"/>
  <c r="H726" i="23"/>
  <c r="G726" i="23"/>
  <c r="F726" i="23"/>
  <c r="K726" i="23" s="1"/>
  <c r="E726" i="23"/>
  <c r="A726" i="23" s="1"/>
  <c r="K725" i="23"/>
  <c r="J725" i="23"/>
  <c r="E725" i="23"/>
  <c r="A725" i="23" s="1"/>
  <c r="K724" i="23"/>
  <c r="J724" i="23"/>
  <c r="E724" i="23"/>
  <c r="A724" i="23" s="1"/>
  <c r="K723" i="23"/>
  <c r="J723" i="23"/>
  <c r="E723" i="23"/>
  <c r="A723" i="23" s="1"/>
  <c r="K722" i="23"/>
  <c r="J722" i="23"/>
  <c r="E722" i="23"/>
  <c r="A722" i="23" s="1"/>
  <c r="K721" i="23"/>
  <c r="J721" i="23"/>
  <c r="E721" i="23"/>
  <c r="A721" i="23" s="1"/>
  <c r="K720" i="23"/>
  <c r="J720" i="23"/>
  <c r="E720" i="23"/>
  <c r="A720" i="23" s="1"/>
  <c r="I719" i="23"/>
  <c r="I718" i="23" s="1"/>
  <c r="E718" i="23" s="1"/>
  <c r="A718" i="23" s="1"/>
  <c r="H719" i="23"/>
  <c r="G719" i="23"/>
  <c r="F719" i="23"/>
  <c r="K719" i="23" s="1"/>
  <c r="E719" i="23"/>
  <c r="A719" i="23" s="1"/>
  <c r="H718" i="23"/>
  <c r="G718" i="23"/>
  <c r="F718" i="23"/>
  <c r="K718" i="23" s="1"/>
  <c r="K717" i="23"/>
  <c r="J717" i="23"/>
  <c r="E717" i="23"/>
  <c r="A717" i="23" s="1"/>
  <c r="K716" i="23"/>
  <c r="J716" i="23"/>
  <c r="E716" i="23"/>
  <c r="A716" i="23" s="1"/>
  <c r="K715" i="23"/>
  <c r="J715" i="23"/>
  <c r="E715" i="23"/>
  <c r="A715" i="23" s="1"/>
  <c r="K714" i="23"/>
  <c r="J714" i="23"/>
  <c r="E714" i="23"/>
  <c r="A714" i="23" s="1"/>
  <c r="K713" i="23"/>
  <c r="J713" i="23"/>
  <c r="E713" i="23"/>
  <c r="A713" i="23" s="1"/>
  <c r="I712" i="23"/>
  <c r="H712" i="23"/>
  <c r="G712" i="23"/>
  <c r="F712" i="23"/>
  <c r="K712" i="23" s="1"/>
  <c r="E712" i="23"/>
  <c r="A712" i="23" s="1"/>
  <c r="K711" i="23"/>
  <c r="J711" i="23"/>
  <c r="E711" i="23"/>
  <c r="A711" i="23" s="1"/>
  <c r="K710" i="23"/>
  <c r="J710" i="23"/>
  <c r="E710" i="23"/>
  <c r="A710" i="23" s="1"/>
  <c r="K709" i="23"/>
  <c r="J709" i="23"/>
  <c r="E709" i="23"/>
  <c r="A709" i="23" s="1"/>
  <c r="K708" i="23"/>
  <c r="J708" i="23"/>
  <c r="E708" i="23"/>
  <c r="A708" i="23" s="1"/>
  <c r="K707" i="23"/>
  <c r="J707" i="23"/>
  <c r="E707" i="23"/>
  <c r="A707" i="23" s="1"/>
  <c r="K706" i="23"/>
  <c r="J706" i="23"/>
  <c r="E706" i="23"/>
  <c r="A706" i="23" s="1"/>
  <c r="I705" i="23"/>
  <c r="I704" i="23" s="1"/>
  <c r="E704" i="23" s="1"/>
  <c r="A704" i="23" s="1"/>
  <c r="H705" i="23"/>
  <c r="G705" i="23"/>
  <c r="F705" i="23"/>
  <c r="K705" i="23" s="1"/>
  <c r="E705" i="23"/>
  <c r="A705" i="23" s="1"/>
  <c r="H704" i="23"/>
  <c r="G704" i="23"/>
  <c r="F704" i="23"/>
  <c r="K704" i="23" s="1"/>
  <c r="K703" i="23"/>
  <c r="J703" i="23"/>
  <c r="E703" i="23"/>
  <c r="A703" i="23" s="1"/>
  <c r="K702" i="23"/>
  <c r="J702" i="23"/>
  <c r="E702" i="23"/>
  <c r="A702" i="23" s="1"/>
  <c r="K701" i="23"/>
  <c r="J701" i="23"/>
  <c r="E701" i="23"/>
  <c r="A701" i="23" s="1"/>
  <c r="K700" i="23"/>
  <c r="J700" i="23"/>
  <c r="E700" i="23"/>
  <c r="A700" i="23" s="1"/>
  <c r="K699" i="23"/>
  <c r="J699" i="23"/>
  <c r="E699" i="23"/>
  <c r="A699" i="23" s="1"/>
  <c r="I698" i="23"/>
  <c r="H698" i="23"/>
  <c r="G698" i="23"/>
  <c r="F698" i="23"/>
  <c r="K698" i="23" s="1"/>
  <c r="E698" i="23"/>
  <c r="A698" i="23" s="1"/>
  <c r="K697" i="23"/>
  <c r="J697" i="23"/>
  <c r="E697" i="23"/>
  <c r="A697" i="23" s="1"/>
  <c r="K696" i="23"/>
  <c r="J696" i="23"/>
  <c r="E696" i="23"/>
  <c r="A696" i="23" s="1"/>
  <c r="K695" i="23"/>
  <c r="J695" i="23"/>
  <c r="E695" i="23"/>
  <c r="A695" i="23" s="1"/>
  <c r="K694" i="23"/>
  <c r="J694" i="23"/>
  <c r="E694" i="23"/>
  <c r="A694" i="23" s="1"/>
  <c r="K693" i="23"/>
  <c r="J693" i="23"/>
  <c r="E693" i="23"/>
  <c r="A693" i="23" s="1"/>
  <c r="K692" i="23"/>
  <c r="J692" i="23"/>
  <c r="E692" i="23"/>
  <c r="A692" i="23" s="1"/>
  <c r="I691" i="23"/>
  <c r="I690" i="23" s="1"/>
  <c r="H691" i="23"/>
  <c r="G691" i="23"/>
  <c r="F691" i="23"/>
  <c r="K691" i="23" s="1"/>
  <c r="E691" i="23"/>
  <c r="A691" i="23" s="1"/>
  <c r="H690" i="23"/>
  <c r="G690" i="23"/>
  <c r="F690" i="23"/>
  <c r="K690" i="23" s="1"/>
  <c r="I689" i="23"/>
  <c r="H689" i="23"/>
  <c r="G689" i="23"/>
  <c r="F689" i="23"/>
  <c r="K689" i="23" s="1"/>
  <c r="E689" i="23"/>
  <c r="A689" i="23" s="1"/>
  <c r="I688" i="23"/>
  <c r="H688" i="23"/>
  <c r="F688" i="23"/>
  <c r="I687" i="23"/>
  <c r="H687" i="23"/>
  <c r="I686" i="23"/>
  <c r="H686" i="23"/>
  <c r="G686" i="23"/>
  <c r="F686" i="23"/>
  <c r="K686" i="23" s="1"/>
  <c r="E686" i="23"/>
  <c r="A686" i="23" s="1"/>
  <c r="I685" i="23"/>
  <c r="H685" i="23"/>
  <c r="G685" i="23"/>
  <c r="F685" i="23"/>
  <c r="K685" i="23" s="1"/>
  <c r="E685" i="23"/>
  <c r="A685" i="23" s="1"/>
  <c r="I684" i="23"/>
  <c r="H684" i="23"/>
  <c r="I683" i="23"/>
  <c r="I655" i="23" s="1"/>
  <c r="H683" i="23"/>
  <c r="G683" i="23"/>
  <c r="I682" i="23"/>
  <c r="H682" i="23"/>
  <c r="G682" i="23"/>
  <c r="F682" i="23"/>
  <c r="K682" i="23" s="1"/>
  <c r="E682" i="23"/>
  <c r="A682" i="23" s="1"/>
  <c r="I681" i="23"/>
  <c r="I653" i="23" s="1"/>
  <c r="E653" i="23" s="1"/>
  <c r="A653" i="23" s="1"/>
  <c r="H681" i="23"/>
  <c r="G681" i="23"/>
  <c r="F681" i="23"/>
  <c r="K681" i="23" s="1"/>
  <c r="E681" i="23"/>
  <c r="A681" i="23" s="1"/>
  <c r="I680" i="23"/>
  <c r="I652" i="23" s="1"/>
  <c r="E652" i="23" s="1"/>
  <c r="A652" i="23" s="1"/>
  <c r="F680" i="23"/>
  <c r="E680" i="23"/>
  <c r="A680" i="23" s="1"/>
  <c r="I679" i="23"/>
  <c r="I651" i="23" s="1"/>
  <c r="H679" i="23"/>
  <c r="G679" i="23"/>
  <c r="I678" i="23"/>
  <c r="I650" i="23" s="1"/>
  <c r="H678" i="23"/>
  <c r="G678" i="23"/>
  <c r="K675" i="23"/>
  <c r="J675" i="23"/>
  <c r="E675" i="23"/>
  <c r="A675" i="23" s="1"/>
  <c r="K674" i="23"/>
  <c r="J674" i="23"/>
  <c r="E674" i="23"/>
  <c r="A674" i="23" s="1"/>
  <c r="K673" i="23"/>
  <c r="J673" i="23"/>
  <c r="E673" i="23"/>
  <c r="A673" i="23" s="1"/>
  <c r="K672" i="23"/>
  <c r="J672" i="23"/>
  <c r="E672" i="23"/>
  <c r="A672" i="23" s="1"/>
  <c r="K671" i="23"/>
  <c r="J671" i="23"/>
  <c r="E671" i="23"/>
  <c r="A671" i="23" s="1"/>
  <c r="I670" i="23"/>
  <c r="I663" i="23" s="1"/>
  <c r="H670" i="23"/>
  <c r="G670" i="23"/>
  <c r="F670" i="23"/>
  <c r="K670" i="23" s="1"/>
  <c r="E670" i="23"/>
  <c r="A670" i="23" s="1"/>
  <c r="K669" i="23"/>
  <c r="J669" i="23"/>
  <c r="E669" i="23"/>
  <c r="A669" i="23" s="1"/>
  <c r="K668" i="23"/>
  <c r="J668" i="23"/>
  <c r="E668" i="23"/>
  <c r="A668" i="23" s="1"/>
  <c r="K667" i="23"/>
  <c r="J667" i="23"/>
  <c r="E667" i="23"/>
  <c r="A667" i="23" s="1"/>
  <c r="K666" i="23"/>
  <c r="J666" i="23"/>
  <c r="E666" i="23"/>
  <c r="A666" i="23" s="1"/>
  <c r="K665" i="23"/>
  <c r="J665" i="23"/>
  <c r="E665" i="23"/>
  <c r="A665" i="23" s="1"/>
  <c r="K664" i="23"/>
  <c r="J664" i="23"/>
  <c r="E664" i="23"/>
  <c r="A664" i="23" s="1"/>
  <c r="H663" i="23"/>
  <c r="G663" i="23"/>
  <c r="F663" i="23"/>
  <c r="K663" i="23" s="1"/>
  <c r="H662" i="23"/>
  <c r="G662" i="23"/>
  <c r="F662" i="23"/>
  <c r="K662" i="23" s="1"/>
  <c r="I661" i="23"/>
  <c r="H661" i="23"/>
  <c r="G661" i="23"/>
  <c r="F661" i="23"/>
  <c r="K661" i="23" s="1"/>
  <c r="E661" i="23"/>
  <c r="A661" i="23" s="1"/>
  <c r="I660" i="23"/>
  <c r="H660" i="23"/>
  <c r="F660" i="23"/>
  <c r="K660" i="23" s="1"/>
  <c r="E660" i="23"/>
  <c r="A660" i="23" s="1"/>
  <c r="I659" i="23"/>
  <c r="H659" i="23"/>
  <c r="I658" i="23"/>
  <c r="H658" i="23"/>
  <c r="G658" i="23"/>
  <c r="F658" i="23"/>
  <c r="K658" i="23" s="1"/>
  <c r="E658" i="23"/>
  <c r="A658" i="23" s="1"/>
  <c r="I657" i="23"/>
  <c r="H657" i="23"/>
  <c r="G657" i="23"/>
  <c r="F657" i="23"/>
  <c r="K657" i="23" s="1"/>
  <c r="E657" i="23"/>
  <c r="A657" i="23" s="1"/>
  <c r="H656" i="23"/>
  <c r="H655" i="23"/>
  <c r="I654" i="23"/>
  <c r="H654" i="23"/>
  <c r="G654" i="23"/>
  <c r="F654" i="23"/>
  <c r="K654" i="23" s="1"/>
  <c r="E654" i="23"/>
  <c r="A654" i="23" s="1"/>
  <c r="H653" i="23"/>
  <c r="G653" i="23"/>
  <c r="F653" i="23"/>
  <c r="K653" i="23" s="1"/>
  <c r="F652" i="23"/>
  <c r="K652" i="23" s="1"/>
  <c r="H651" i="23"/>
  <c r="G651" i="23"/>
  <c r="H650" i="23"/>
  <c r="G650" i="23"/>
  <c r="K647" i="23"/>
  <c r="J647" i="23"/>
  <c r="E647" i="23"/>
  <c r="A647" i="23" s="1"/>
  <c r="K646" i="23"/>
  <c r="J646" i="23"/>
  <c r="E646" i="23"/>
  <c r="A646" i="23" s="1"/>
  <c r="K645" i="23"/>
  <c r="J645" i="23"/>
  <c r="E645" i="23"/>
  <c r="A645" i="23" s="1"/>
  <c r="K644" i="23"/>
  <c r="J644" i="23"/>
  <c r="E644" i="23"/>
  <c r="A644" i="23" s="1"/>
  <c r="K643" i="23"/>
  <c r="J643" i="23"/>
  <c r="E643" i="23"/>
  <c r="A643" i="23" s="1"/>
  <c r="I642" i="23"/>
  <c r="I635" i="23" s="1"/>
  <c r="H642" i="23"/>
  <c r="G642" i="23"/>
  <c r="F642" i="23"/>
  <c r="K642" i="23" s="1"/>
  <c r="E642" i="23"/>
  <c r="A642" i="23" s="1"/>
  <c r="K641" i="23"/>
  <c r="J641" i="23"/>
  <c r="E641" i="23"/>
  <c r="A641" i="23" s="1"/>
  <c r="K640" i="23"/>
  <c r="J640" i="23"/>
  <c r="E640" i="23"/>
  <c r="A640" i="23" s="1"/>
  <c r="K639" i="23"/>
  <c r="J639" i="23"/>
  <c r="E639" i="23"/>
  <c r="A639" i="23" s="1"/>
  <c r="K638" i="23"/>
  <c r="J638" i="23"/>
  <c r="E638" i="23"/>
  <c r="A638" i="23" s="1"/>
  <c r="K637" i="23"/>
  <c r="J637" i="23"/>
  <c r="E637" i="23"/>
  <c r="A637" i="23" s="1"/>
  <c r="K636" i="23"/>
  <c r="J636" i="23"/>
  <c r="E636" i="23"/>
  <c r="A636" i="23" s="1"/>
  <c r="H635" i="23"/>
  <c r="G635" i="23"/>
  <c r="F635" i="23"/>
  <c r="K635" i="23" s="1"/>
  <c r="H634" i="23"/>
  <c r="G634" i="23"/>
  <c r="F634" i="23"/>
  <c r="K634" i="23" s="1"/>
  <c r="K633" i="23"/>
  <c r="J633" i="23"/>
  <c r="E633" i="23"/>
  <c r="A633" i="23" s="1"/>
  <c r="K632" i="23"/>
  <c r="J632" i="23"/>
  <c r="E632" i="23"/>
  <c r="A632" i="23" s="1"/>
  <c r="K631" i="23"/>
  <c r="J631" i="23"/>
  <c r="E631" i="23"/>
  <c r="A631" i="23" s="1"/>
  <c r="K630" i="23"/>
  <c r="J630" i="23"/>
  <c r="E630" i="23"/>
  <c r="A630" i="23" s="1"/>
  <c r="K629" i="23"/>
  <c r="J629" i="23"/>
  <c r="E629" i="23"/>
  <c r="A629" i="23" s="1"/>
  <c r="I628" i="23"/>
  <c r="I621" i="23" s="1"/>
  <c r="H628" i="23"/>
  <c r="G628" i="23"/>
  <c r="F628" i="23"/>
  <c r="K628" i="23" s="1"/>
  <c r="E628" i="23"/>
  <c r="A628" i="23" s="1"/>
  <c r="K627" i="23"/>
  <c r="J627" i="23"/>
  <c r="E627" i="23"/>
  <c r="A627" i="23" s="1"/>
  <c r="K626" i="23"/>
  <c r="J626" i="23"/>
  <c r="E626" i="23"/>
  <c r="A626" i="23" s="1"/>
  <c r="K625" i="23"/>
  <c r="J625" i="23"/>
  <c r="E625" i="23"/>
  <c r="A625" i="23" s="1"/>
  <c r="K624" i="23"/>
  <c r="J624" i="23"/>
  <c r="E624" i="23"/>
  <c r="A624" i="23" s="1"/>
  <c r="K623" i="23"/>
  <c r="J623" i="23"/>
  <c r="E623" i="23"/>
  <c r="A623" i="23" s="1"/>
  <c r="K622" i="23"/>
  <c r="J622" i="23"/>
  <c r="E622" i="23"/>
  <c r="A622" i="23" s="1"/>
  <c r="H621" i="23"/>
  <c r="G621" i="23"/>
  <c r="F621" i="23"/>
  <c r="K621" i="23" s="1"/>
  <c r="H620" i="23"/>
  <c r="G620" i="23"/>
  <c r="F620" i="23"/>
  <c r="K620" i="23" s="1"/>
  <c r="K619" i="23"/>
  <c r="J619" i="23"/>
  <c r="E619" i="23"/>
  <c r="A619" i="23" s="1"/>
  <c r="K618" i="23"/>
  <c r="J618" i="23"/>
  <c r="E618" i="23"/>
  <c r="A618" i="23" s="1"/>
  <c r="K617" i="23"/>
  <c r="J617" i="23"/>
  <c r="E617" i="23"/>
  <c r="A617" i="23" s="1"/>
  <c r="K616" i="23"/>
  <c r="J616" i="23"/>
  <c r="E616" i="23"/>
  <c r="A616" i="23" s="1"/>
  <c r="K615" i="23"/>
  <c r="J615" i="23"/>
  <c r="E615" i="23"/>
  <c r="A615" i="23" s="1"/>
  <c r="I614" i="23"/>
  <c r="I607" i="23" s="1"/>
  <c r="H614" i="23"/>
  <c r="G614" i="23"/>
  <c r="F614" i="23"/>
  <c r="K614" i="23" s="1"/>
  <c r="E614" i="23"/>
  <c r="A614" i="23" s="1"/>
  <c r="K613" i="23"/>
  <c r="J613" i="23"/>
  <c r="E613" i="23"/>
  <c r="A613" i="23" s="1"/>
  <c r="K612" i="23"/>
  <c r="J612" i="23"/>
  <c r="E612" i="23"/>
  <c r="A612" i="23" s="1"/>
  <c r="K611" i="23"/>
  <c r="J611" i="23"/>
  <c r="E611" i="23"/>
  <c r="A611" i="23" s="1"/>
  <c r="K610" i="23"/>
  <c r="J610" i="23"/>
  <c r="E610" i="23"/>
  <c r="A610" i="23" s="1"/>
  <c r="K609" i="23"/>
  <c r="J609" i="23"/>
  <c r="E609" i="23"/>
  <c r="A609" i="23" s="1"/>
  <c r="K608" i="23"/>
  <c r="J608" i="23"/>
  <c r="E608" i="23"/>
  <c r="A608" i="23" s="1"/>
  <c r="H607" i="23"/>
  <c r="G607" i="23"/>
  <c r="F607" i="23"/>
  <c r="K607" i="23" s="1"/>
  <c r="H606" i="23"/>
  <c r="G606" i="23"/>
  <c r="F606" i="23"/>
  <c r="K606" i="23" s="1"/>
  <c r="K605" i="23"/>
  <c r="J605" i="23"/>
  <c r="E605" i="23"/>
  <c r="A605" i="23" s="1"/>
  <c r="K604" i="23"/>
  <c r="J604" i="23"/>
  <c r="E604" i="23"/>
  <c r="A604" i="23" s="1"/>
  <c r="K603" i="23"/>
  <c r="J603" i="23"/>
  <c r="E603" i="23"/>
  <c r="A603" i="23" s="1"/>
  <c r="K602" i="23"/>
  <c r="J602" i="23"/>
  <c r="E602" i="23"/>
  <c r="A602" i="23" s="1"/>
  <c r="K601" i="23"/>
  <c r="J601" i="23"/>
  <c r="E601" i="23"/>
  <c r="A601" i="23" s="1"/>
  <c r="I600" i="23"/>
  <c r="I593" i="23" s="1"/>
  <c r="H600" i="23"/>
  <c r="G600" i="23"/>
  <c r="F600" i="23"/>
  <c r="K600" i="23" s="1"/>
  <c r="E600" i="23"/>
  <c r="A600" i="23" s="1"/>
  <c r="K599" i="23"/>
  <c r="J599" i="23"/>
  <c r="E599" i="23"/>
  <c r="A599" i="23" s="1"/>
  <c r="K598" i="23"/>
  <c r="J598" i="23"/>
  <c r="E598" i="23"/>
  <c r="A598" i="23" s="1"/>
  <c r="K597" i="23"/>
  <c r="J597" i="23"/>
  <c r="E597" i="23"/>
  <c r="A597" i="23" s="1"/>
  <c r="K596" i="23"/>
  <c r="J596" i="23"/>
  <c r="E596" i="23"/>
  <c r="A596" i="23" s="1"/>
  <c r="K595" i="23"/>
  <c r="J595" i="23"/>
  <c r="E595" i="23"/>
  <c r="A595" i="23" s="1"/>
  <c r="K594" i="23"/>
  <c r="J594" i="23"/>
  <c r="E594" i="23"/>
  <c r="A594" i="23" s="1"/>
  <c r="H593" i="23"/>
  <c r="G593" i="23"/>
  <c r="F593" i="23"/>
  <c r="K593" i="23" s="1"/>
  <c r="H592" i="23"/>
  <c r="G592" i="23"/>
  <c r="F592" i="23"/>
  <c r="K592" i="23" s="1"/>
  <c r="K591" i="23"/>
  <c r="J591" i="23"/>
  <c r="E591" i="23"/>
  <c r="A591" i="23" s="1"/>
  <c r="K590" i="23"/>
  <c r="J590" i="23"/>
  <c r="E590" i="23"/>
  <c r="A590" i="23" s="1"/>
  <c r="K589" i="23"/>
  <c r="J589" i="23"/>
  <c r="E589" i="23"/>
  <c r="A589" i="23" s="1"/>
  <c r="K588" i="23"/>
  <c r="J588" i="23"/>
  <c r="E588" i="23"/>
  <c r="A588" i="23" s="1"/>
  <c r="K587" i="23"/>
  <c r="J587" i="23"/>
  <c r="E587" i="23"/>
  <c r="A587" i="23" s="1"/>
  <c r="I586" i="23"/>
  <c r="I572" i="23" s="1"/>
  <c r="H586" i="23"/>
  <c r="G586" i="23"/>
  <c r="F586" i="23"/>
  <c r="K586" i="23" s="1"/>
  <c r="E586" i="23"/>
  <c r="A586" i="23" s="1"/>
  <c r="K585" i="23"/>
  <c r="J585" i="23"/>
  <c r="E585" i="23"/>
  <c r="A585" i="23" s="1"/>
  <c r="K584" i="23"/>
  <c r="J584" i="23"/>
  <c r="E584" i="23"/>
  <c r="A584" i="23" s="1"/>
  <c r="K583" i="23"/>
  <c r="J583" i="23"/>
  <c r="E583" i="23"/>
  <c r="A583" i="23" s="1"/>
  <c r="K582" i="23"/>
  <c r="J582" i="23"/>
  <c r="E582" i="23"/>
  <c r="A582" i="23" s="1"/>
  <c r="K581" i="23"/>
  <c r="J581" i="23"/>
  <c r="E581" i="23"/>
  <c r="A581" i="23" s="1"/>
  <c r="K580" i="23"/>
  <c r="J580" i="23"/>
  <c r="E580" i="23"/>
  <c r="A580" i="23" s="1"/>
  <c r="H579" i="23"/>
  <c r="G579" i="23"/>
  <c r="F579" i="23"/>
  <c r="K579" i="23" s="1"/>
  <c r="H578" i="23"/>
  <c r="G578" i="23"/>
  <c r="F578" i="23"/>
  <c r="K578" i="23" s="1"/>
  <c r="I577" i="23"/>
  <c r="H577" i="23"/>
  <c r="G577" i="23"/>
  <c r="F577" i="23"/>
  <c r="K577" i="23" s="1"/>
  <c r="E577" i="23"/>
  <c r="A577" i="23" s="1"/>
  <c r="I576" i="23"/>
  <c r="H576" i="23"/>
  <c r="G576" i="23"/>
  <c r="F576" i="23"/>
  <c r="K576" i="23" s="1"/>
  <c r="E576" i="23"/>
  <c r="A576" i="23" s="1"/>
  <c r="I575" i="23"/>
  <c r="H575" i="23"/>
  <c r="G575" i="23"/>
  <c r="F575" i="23"/>
  <c r="K575" i="23" s="1"/>
  <c r="E575" i="23"/>
  <c r="A575" i="23" s="1"/>
  <c r="I574" i="23"/>
  <c r="H574" i="23"/>
  <c r="G574" i="23"/>
  <c r="F574" i="23"/>
  <c r="K574" i="23" s="1"/>
  <c r="E574" i="23"/>
  <c r="A574" i="23" s="1"/>
  <c r="I573" i="23"/>
  <c r="H573" i="23"/>
  <c r="G573" i="23"/>
  <c r="F573" i="23"/>
  <c r="K573" i="23" s="1"/>
  <c r="E573" i="23"/>
  <c r="A573" i="23" s="1"/>
  <c r="H572" i="23"/>
  <c r="G572" i="23"/>
  <c r="F572" i="23"/>
  <c r="K572" i="23" s="1"/>
  <c r="I571" i="23"/>
  <c r="H571" i="23"/>
  <c r="G571" i="23"/>
  <c r="F571" i="23"/>
  <c r="K571" i="23" s="1"/>
  <c r="E571" i="23"/>
  <c r="A571" i="23" s="1"/>
  <c r="I570" i="23"/>
  <c r="H570" i="23"/>
  <c r="G570" i="23"/>
  <c r="F570" i="23"/>
  <c r="K570" i="23" s="1"/>
  <c r="E570" i="23"/>
  <c r="A570" i="23" s="1"/>
  <c r="I569" i="23"/>
  <c r="H569" i="23"/>
  <c r="G569" i="23"/>
  <c r="F569" i="23"/>
  <c r="K569" i="23" s="1"/>
  <c r="E569" i="23"/>
  <c r="A569" i="23" s="1"/>
  <c r="I568" i="23"/>
  <c r="H568" i="23"/>
  <c r="G568" i="23"/>
  <c r="F568" i="23"/>
  <c r="K568" i="23" s="1"/>
  <c r="E568" i="23"/>
  <c r="A568" i="23" s="1"/>
  <c r="I567" i="23"/>
  <c r="H567" i="23"/>
  <c r="G567" i="23"/>
  <c r="F567" i="23"/>
  <c r="K567" i="23" s="1"/>
  <c r="E567" i="23"/>
  <c r="A567" i="23" s="1"/>
  <c r="I566" i="23"/>
  <c r="H566" i="23"/>
  <c r="G566" i="23"/>
  <c r="F566" i="23"/>
  <c r="K566" i="23" s="1"/>
  <c r="E566" i="23"/>
  <c r="A566" i="23" s="1"/>
  <c r="H565" i="23"/>
  <c r="G565" i="23"/>
  <c r="F565" i="23"/>
  <c r="K565" i="23" s="1"/>
  <c r="H564" i="23"/>
  <c r="G564" i="23"/>
  <c r="F564" i="23"/>
  <c r="K564" i="23" s="1"/>
  <c r="K563" i="23"/>
  <c r="J563" i="23"/>
  <c r="E563" i="23"/>
  <c r="A563" i="23" s="1"/>
  <c r="K562" i="23"/>
  <c r="J562" i="23"/>
  <c r="E562" i="23"/>
  <c r="A562" i="23" s="1"/>
  <c r="K561" i="23"/>
  <c r="J561" i="23"/>
  <c r="E561" i="23"/>
  <c r="A561" i="23" s="1"/>
  <c r="K560" i="23"/>
  <c r="J560" i="23"/>
  <c r="E560" i="23"/>
  <c r="A560" i="23" s="1"/>
  <c r="K559" i="23"/>
  <c r="J559" i="23"/>
  <c r="E559" i="23"/>
  <c r="A559" i="23" s="1"/>
  <c r="I558" i="23"/>
  <c r="H558" i="23"/>
  <c r="G558" i="23"/>
  <c r="F558" i="23"/>
  <c r="K558" i="23" s="1"/>
  <c r="E558" i="23"/>
  <c r="A558" i="23" s="1"/>
  <c r="K557" i="23"/>
  <c r="J557" i="23"/>
  <c r="E557" i="23"/>
  <c r="A557" i="23" s="1"/>
  <c r="K556" i="23"/>
  <c r="J556" i="23"/>
  <c r="E556" i="23"/>
  <c r="A556" i="23" s="1"/>
  <c r="K555" i="23"/>
  <c r="J555" i="23"/>
  <c r="E555" i="23"/>
  <c r="A555" i="23" s="1"/>
  <c r="K554" i="23"/>
  <c r="J554" i="23"/>
  <c r="E554" i="23"/>
  <c r="A554" i="23" s="1"/>
  <c r="K553" i="23"/>
  <c r="J553" i="23"/>
  <c r="E553" i="23"/>
  <c r="A553" i="23" s="1"/>
  <c r="K552" i="23"/>
  <c r="J552" i="23"/>
  <c r="E552" i="23"/>
  <c r="A552" i="23" s="1"/>
  <c r="I551" i="23"/>
  <c r="I550" i="23" s="1"/>
  <c r="E550" i="23" s="1"/>
  <c r="A550" i="23" s="1"/>
  <c r="H551" i="23"/>
  <c r="G551" i="23"/>
  <c r="F551" i="23"/>
  <c r="K551" i="23" s="1"/>
  <c r="E551" i="23"/>
  <c r="A551" i="23" s="1"/>
  <c r="H550" i="23"/>
  <c r="G550" i="23"/>
  <c r="F550" i="23"/>
  <c r="K550" i="23" s="1"/>
  <c r="K549" i="23"/>
  <c r="J549" i="23"/>
  <c r="E549" i="23"/>
  <c r="A549" i="23" s="1"/>
  <c r="K548" i="23"/>
  <c r="J548" i="23"/>
  <c r="E548" i="23"/>
  <c r="A548" i="23" s="1"/>
  <c r="K547" i="23"/>
  <c r="J547" i="23"/>
  <c r="E547" i="23"/>
  <c r="A547" i="23" s="1"/>
  <c r="K546" i="23"/>
  <c r="J546" i="23"/>
  <c r="E546" i="23"/>
  <c r="A546" i="23" s="1"/>
  <c r="K545" i="23"/>
  <c r="J545" i="23"/>
  <c r="E545" i="23"/>
  <c r="A545" i="23" s="1"/>
  <c r="I544" i="23"/>
  <c r="H544" i="23"/>
  <c r="G544" i="23"/>
  <c r="F544" i="23"/>
  <c r="K544" i="23" s="1"/>
  <c r="E544" i="23"/>
  <c r="A544" i="23" s="1"/>
  <c r="K543" i="23"/>
  <c r="J543" i="23"/>
  <c r="E543" i="23"/>
  <c r="A543" i="23" s="1"/>
  <c r="K542" i="23"/>
  <c r="J542" i="23"/>
  <c r="E542" i="23"/>
  <c r="A542" i="23" s="1"/>
  <c r="K541" i="23"/>
  <c r="J541" i="23"/>
  <c r="E541" i="23"/>
  <c r="A541" i="23" s="1"/>
  <c r="K540" i="23"/>
  <c r="J540" i="23"/>
  <c r="E540" i="23"/>
  <c r="A540" i="23" s="1"/>
  <c r="K539" i="23"/>
  <c r="J539" i="23"/>
  <c r="E539" i="23"/>
  <c r="A539" i="23" s="1"/>
  <c r="K538" i="23"/>
  <c r="J538" i="23"/>
  <c r="E538" i="23"/>
  <c r="A538" i="23" s="1"/>
  <c r="I537" i="23"/>
  <c r="I536" i="23" s="1"/>
  <c r="E536" i="23" s="1"/>
  <c r="A536" i="23" s="1"/>
  <c r="H537" i="23"/>
  <c r="G537" i="23"/>
  <c r="F537" i="23"/>
  <c r="K537" i="23" s="1"/>
  <c r="E537" i="23"/>
  <c r="A537" i="23" s="1"/>
  <c r="H536" i="23"/>
  <c r="G536" i="23"/>
  <c r="F536" i="23"/>
  <c r="K536" i="23" s="1"/>
  <c r="K535" i="23"/>
  <c r="J535" i="23"/>
  <c r="E535" i="23"/>
  <c r="A535" i="23" s="1"/>
  <c r="K534" i="23"/>
  <c r="J534" i="23"/>
  <c r="E534" i="23"/>
  <c r="A534" i="23" s="1"/>
  <c r="K533" i="23"/>
  <c r="J533" i="23"/>
  <c r="E533" i="23"/>
  <c r="A533" i="23" s="1"/>
  <c r="K532" i="23"/>
  <c r="J532" i="23"/>
  <c r="E532" i="23"/>
  <c r="A532" i="23" s="1"/>
  <c r="K531" i="23"/>
  <c r="J531" i="23"/>
  <c r="E531" i="23"/>
  <c r="A531" i="23" s="1"/>
  <c r="I530" i="23"/>
  <c r="H530" i="23"/>
  <c r="G530" i="23"/>
  <c r="F530" i="23"/>
  <c r="K530" i="23" s="1"/>
  <c r="E530" i="23"/>
  <c r="A530" i="23" s="1"/>
  <c r="K529" i="23"/>
  <c r="J529" i="23"/>
  <c r="E529" i="23"/>
  <c r="A529" i="23" s="1"/>
  <c r="K528" i="23"/>
  <c r="J528" i="23"/>
  <c r="E528" i="23"/>
  <c r="A528" i="23" s="1"/>
  <c r="K527" i="23"/>
  <c r="J527" i="23"/>
  <c r="E527" i="23"/>
  <c r="A527" i="23" s="1"/>
  <c r="K526" i="23"/>
  <c r="J526" i="23"/>
  <c r="E526" i="23"/>
  <c r="A526" i="23" s="1"/>
  <c r="K525" i="23"/>
  <c r="J525" i="23"/>
  <c r="E525" i="23"/>
  <c r="A525" i="23" s="1"/>
  <c r="K524" i="23"/>
  <c r="J524" i="23"/>
  <c r="E524" i="23"/>
  <c r="A524" i="23" s="1"/>
  <c r="I523" i="23"/>
  <c r="I522" i="23" s="1"/>
  <c r="E522" i="23" s="1"/>
  <c r="A522" i="23" s="1"/>
  <c r="H523" i="23"/>
  <c r="G523" i="23"/>
  <c r="F523" i="23"/>
  <c r="K523" i="23" s="1"/>
  <c r="E523" i="23"/>
  <c r="A523" i="23" s="1"/>
  <c r="H522" i="23"/>
  <c r="G522" i="23"/>
  <c r="F522" i="23"/>
  <c r="K522" i="23" s="1"/>
  <c r="K521" i="23"/>
  <c r="J521" i="23"/>
  <c r="E521" i="23"/>
  <c r="A521" i="23" s="1"/>
  <c r="K520" i="23"/>
  <c r="J520" i="23"/>
  <c r="E520" i="23"/>
  <c r="A520" i="23" s="1"/>
  <c r="K519" i="23"/>
  <c r="J519" i="23"/>
  <c r="E519" i="23"/>
  <c r="A519" i="23" s="1"/>
  <c r="K518" i="23"/>
  <c r="J518" i="23"/>
  <c r="E518" i="23"/>
  <c r="A518" i="23" s="1"/>
  <c r="K517" i="23"/>
  <c r="J517" i="23"/>
  <c r="E517" i="23"/>
  <c r="A517" i="23" s="1"/>
  <c r="I516" i="23"/>
  <c r="H516" i="23"/>
  <c r="G516" i="23"/>
  <c r="F516" i="23"/>
  <c r="K516" i="23" s="1"/>
  <c r="E516" i="23"/>
  <c r="A516" i="23" s="1"/>
  <c r="K515" i="23"/>
  <c r="J515" i="23"/>
  <c r="E515" i="23"/>
  <c r="A515" i="23" s="1"/>
  <c r="K514" i="23"/>
  <c r="J514" i="23"/>
  <c r="E514" i="23"/>
  <c r="A514" i="23" s="1"/>
  <c r="K513" i="23"/>
  <c r="J513" i="23"/>
  <c r="E513" i="23"/>
  <c r="A513" i="23" s="1"/>
  <c r="K512" i="23"/>
  <c r="J512" i="23"/>
  <c r="E512" i="23"/>
  <c r="A512" i="23" s="1"/>
  <c r="K511" i="23"/>
  <c r="J511" i="23"/>
  <c r="E511" i="23"/>
  <c r="A511" i="23" s="1"/>
  <c r="K510" i="23"/>
  <c r="J510" i="23"/>
  <c r="E510" i="23"/>
  <c r="A510" i="23" s="1"/>
  <c r="I509" i="23"/>
  <c r="I508" i="23" s="1"/>
  <c r="E508" i="23" s="1"/>
  <c r="A508" i="23" s="1"/>
  <c r="H509" i="23"/>
  <c r="G509" i="23"/>
  <c r="F509" i="23"/>
  <c r="K509" i="23" s="1"/>
  <c r="E509" i="23"/>
  <c r="A509" i="23" s="1"/>
  <c r="H508" i="23"/>
  <c r="G508" i="23"/>
  <c r="F508" i="23"/>
  <c r="K508" i="23" s="1"/>
  <c r="K507" i="23"/>
  <c r="J507" i="23"/>
  <c r="E507" i="23"/>
  <c r="A507" i="23" s="1"/>
  <c r="K506" i="23"/>
  <c r="J506" i="23"/>
  <c r="E506" i="23"/>
  <c r="A506" i="23" s="1"/>
  <c r="K505" i="23"/>
  <c r="J505" i="23"/>
  <c r="E505" i="23"/>
  <c r="A505" i="23" s="1"/>
  <c r="K504" i="23"/>
  <c r="J504" i="23"/>
  <c r="E504" i="23"/>
  <c r="A504" i="23" s="1"/>
  <c r="K503" i="23"/>
  <c r="J503" i="23"/>
  <c r="E503" i="23"/>
  <c r="A503" i="23" s="1"/>
  <c r="I502" i="23"/>
  <c r="H502" i="23"/>
  <c r="G502" i="23"/>
  <c r="F502" i="23"/>
  <c r="K502" i="23" s="1"/>
  <c r="E502" i="23"/>
  <c r="A502" i="23" s="1"/>
  <c r="K501" i="23"/>
  <c r="J501" i="23"/>
  <c r="E501" i="23"/>
  <c r="A501" i="23" s="1"/>
  <c r="K500" i="23"/>
  <c r="J500" i="23"/>
  <c r="E500" i="23"/>
  <c r="A500" i="23" s="1"/>
  <c r="K499" i="23"/>
  <c r="J499" i="23"/>
  <c r="E499" i="23"/>
  <c r="A499" i="23" s="1"/>
  <c r="K498" i="23"/>
  <c r="J498" i="23"/>
  <c r="E498" i="23"/>
  <c r="A498" i="23" s="1"/>
  <c r="K497" i="23"/>
  <c r="J497" i="23"/>
  <c r="E497" i="23"/>
  <c r="A497" i="23" s="1"/>
  <c r="K496" i="23"/>
  <c r="J496" i="23"/>
  <c r="E496" i="23"/>
  <c r="A496" i="23" s="1"/>
  <c r="I495" i="23"/>
  <c r="I494" i="23" s="1"/>
  <c r="E494" i="23" s="1"/>
  <c r="A494" i="23" s="1"/>
  <c r="H495" i="23"/>
  <c r="G495" i="23"/>
  <c r="F495" i="23"/>
  <c r="K495" i="23" s="1"/>
  <c r="E495" i="23"/>
  <c r="A495" i="23" s="1"/>
  <c r="H494" i="23"/>
  <c r="G494" i="23"/>
  <c r="F494" i="23"/>
  <c r="K494" i="23" s="1"/>
  <c r="K493" i="23"/>
  <c r="J493" i="23"/>
  <c r="E493" i="23"/>
  <c r="A493" i="23" s="1"/>
  <c r="K492" i="23"/>
  <c r="J492" i="23"/>
  <c r="E492" i="23"/>
  <c r="A492" i="23" s="1"/>
  <c r="K491" i="23"/>
  <c r="J491" i="23"/>
  <c r="E491" i="23"/>
  <c r="A491" i="23" s="1"/>
  <c r="K490" i="23"/>
  <c r="J490" i="23"/>
  <c r="E490" i="23"/>
  <c r="A490" i="23" s="1"/>
  <c r="K489" i="23"/>
  <c r="J489" i="23"/>
  <c r="E489" i="23"/>
  <c r="A489" i="23" s="1"/>
  <c r="I488" i="23"/>
  <c r="H488" i="23"/>
  <c r="G488" i="23"/>
  <c r="F488" i="23"/>
  <c r="K488" i="23" s="1"/>
  <c r="E488" i="23"/>
  <c r="A488" i="23" s="1"/>
  <c r="K487" i="23"/>
  <c r="J487" i="23"/>
  <c r="E487" i="23"/>
  <c r="A487" i="23" s="1"/>
  <c r="K486" i="23"/>
  <c r="J486" i="23"/>
  <c r="E486" i="23"/>
  <c r="A486" i="23" s="1"/>
  <c r="K485" i="23"/>
  <c r="J485" i="23"/>
  <c r="E485" i="23"/>
  <c r="A485" i="23" s="1"/>
  <c r="K484" i="23"/>
  <c r="J484" i="23"/>
  <c r="E484" i="23"/>
  <c r="A484" i="23" s="1"/>
  <c r="K483" i="23"/>
  <c r="J483" i="23"/>
  <c r="E483" i="23"/>
  <c r="A483" i="23" s="1"/>
  <c r="K482" i="23"/>
  <c r="J482" i="23"/>
  <c r="E482" i="23"/>
  <c r="A482" i="23" s="1"/>
  <c r="I481" i="23"/>
  <c r="I480" i="23" s="1"/>
  <c r="H481" i="23"/>
  <c r="H480" i="23" s="1"/>
  <c r="E480" i="23" s="1"/>
  <c r="A480" i="23" s="1"/>
  <c r="G481" i="23"/>
  <c r="F481" i="23"/>
  <c r="G480" i="23"/>
  <c r="F480" i="23"/>
  <c r="K479" i="23"/>
  <c r="J479" i="23"/>
  <c r="E479" i="23"/>
  <c r="A479" i="23" s="1"/>
  <c r="K478" i="23"/>
  <c r="J478" i="23"/>
  <c r="E478" i="23"/>
  <c r="A478" i="23" s="1"/>
  <c r="K477" i="23"/>
  <c r="J477" i="23"/>
  <c r="E477" i="23"/>
  <c r="A477" i="23" s="1"/>
  <c r="K476" i="23"/>
  <c r="J476" i="23"/>
  <c r="E476" i="23"/>
  <c r="A476" i="23" s="1"/>
  <c r="K475" i="23"/>
  <c r="J475" i="23"/>
  <c r="E475" i="23"/>
  <c r="A475" i="23" s="1"/>
  <c r="I474" i="23"/>
  <c r="I467" i="23" s="1"/>
  <c r="I466" i="23" s="1"/>
  <c r="H474" i="23"/>
  <c r="H467" i="23" s="1"/>
  <c r="G474" i="23"/>
  <c r="F474" i="23"/>
  <c r="K473" i="23"/>
  <c r="J473" i="23"/>
  <c r="E473" i="23"/>
  <c r="A473" i="23"/>
  <c r="K472" i="23"/>
  <c r="J472" i="23"/>
  <c r="E472" i="23"/>
  <c r="A472" i="23"/>
  <c r="K471" i="23"/>
  <c r="J471" i="23"/>
  <c r="E471" i="23"/>
  <c r="A471" i="23"/>
  <c r="K470" i="23"/>
  <c r="J470" i="23"/>
  <c r="E470" i="23"/>
  <c r="A470" i="23"/>
  <c r="K469" i="23"/>
  <c r="J469" i="23"/>
  <c r="E469" i="23"/>
  <c r="A469" i="23"/>
  <c r="K468" i="23"/>
  <c r="J468" i="23"/>
  <c r="E468" i="23"/>
  <c r="A468" i="23"/>
  <c r="G467" i="23"/>
  <c r="F467" i="23"/>
  <c r="G466" i="23"/>
  <c r="F466" i="23"/>
  <c r="K465" i="23"/>
  <c r="J465" i="23"/>
  <c r="E465" i="23"/>
  <c r="A465" i="23"/>
  <c r="K464" i="23"/>
  <c r="J464" i="23"/>
  <c r="E464" i="23"/>
  <c r="A464" i="23"/>
  <c r="K463" i="23"/>
  <c r="J463" i="23"/>
  <c r="E463" i="23"/>
  <c r="A463" i="23"/>
  <c r="K462" i="23"/>
  <c r="J462" i="23"/>
  <c r="E462" i="23"/>
  <c r="A462" i="23"/>
  <c r="K461" i="23"/>
  <c r="J461" i="23"/>
  <c r="E461" i="23"/>
  <c r="A461" i="23"/>
  <c r="I460" i="23"/>
  <c r="H460" i="23"/>
  <c r="G460" i="23"/>
  <c r="F460" i="23"/>
  <c r="K460" i="23" s="1"/>
  <c r="E460" i="23"/>
  <c r="A460" i="23" s="1"/>
  <c r="K459" i="23"/>
  <c r="J459" i="23"/>
  <c r="E459" i="23"/>
  <c r="A459" i="23" s="1"/>
  <c r="K458" i="23"/>
  <c r="J458" i="23"/>
  <c r="E458" i="23"/>
  <c r="A458" i="23" s="1"/>
  <c r="K457" i="23"/>
  <c r="J457" i="23"/>
  <c r="E457" i="23"/>
  <c r="A457" i="23" s="1"/>
  <c r="K456" i="23"/>
  <c r="J456" i="23"/>
  <c r="E456" i="23"/>
  <c r="A456" i="23" s="1"/>
  <c r="K455" i="23"/>
  <c r="J455" i="23"/>
  <c r="E455" i="23"/>
  <c r="A455" i="23" s="1"/>
  <c r="K454" i="23"/>
  <c r="J454" i="23"/>
  <c r="E454" i="23"/>
  <c r="A454" i="23" s="1"/>
  <c r="I453" i="23"/>
  <c r="I452" i="23" s="1"/>
  <c r="H453" i="23"/>
  <c r="H452" i="23" s="1"/>
  <c r="E452" i="23" s="1"/>
  <c r="A452" i="23" s="1"/>
  <c r="G453" i="23"/>
  <c r="F453" i="23"/>
  <c r="G452" i="23"/>
  <c r="F452" i="23"/>
  <c r="K451" i="23"/>
  <c r="J451" i="23"/>
  <c r="E451" i="23"/>
  <c r="A451" i="23" s="1"/>
  <c r="K450" i="23"/>
  <c r="J450" i="23"/>
  <c r="E450" i="23"/>
  <c r="A450" i="23" s="1"/>
  <c r="K449" i="23"/>
  <c r="J449" i="23"/>
  <c r="E449" i="23"/>
  <c r="A449" i="23" s="1"/>
  <c r="K448" i="23"/>
  <c r="J448" i="23"/>
  <c r="E448" i="23"/>
  <c r="A448" i="23" s="1"/>
  <c r="K447" i="23"/>
  <c r="J447" i="23"/>
  <c r="E447" i="23"/>
  <c r="A447" i="23" s="1"/>
  <c r="I446" i="23"/>
  <c r="I439" i="23" s="1"/>
  <c r="I438" i="23" s="1"/>
  <c r="H446" i="23"/>
  <c r="H439" i="23" s="1"/>
  <c r="G446" i="23"/>
  <c r="F446" i="23"/>
  <c r="K445" i="23"/>
  <c r="J445" i="23"/>
  <c r="E445" i="23"/>
  <c r="A445" i="23"/>
  <c r="K444" i="23"/>
  <c r="J444" i="23"/>
  <c r="E444" i="23"/>
  <c r="A444" i="23"/>
  <c r="K443" i="23"/>
  <c r="J443" i="23"/>
  <c r="E443" i="23"/>
  <c r="A443" i="23"/>
  <c r="K442" i="23"/>
  <c r="J442" i="23"/>
  <c r="E442" i="23"/>
  <c r="A442" i="23"/>
  <c r="K441" i="23"/>
  <c r="J441" i="23"/>
  <c r="E441" i="23"/>
  <c r="A441" i="23"/>
  <c r="K440" i="23"/>
  <c r="J440" i="23"/>
  <c r="E440" i="23"/>
  <c r="A440" i="23"/>
  <c r="G439" i="23"/>
  <c r="F439" i="23"/>
  <c r="G438" i="23"/>
  <c r="F438" i="23"/>
  <c r="K437" i="23"/>
  <c r="J437" i="23"/>
  <c r="E437" i="23"/>
  <c r="A437" i="23"/>
  <c r="K436" i="23"/>
  <c r="J436" i="23"/>
  <c r="E436" i="23"/>
  <c r="A436" i="23"/>
  <c r="K435" i="23"/>
  <c r="J435" i="23"/>
  <c r="E435" i="23"/>
  <c r="A435" i="23"/>
  <c r="K434" i="23"/>
  <c r="J434" i="23"/>
  <c r="E434" i="23"/>
  <c r="A434" i="23"/>
  <c r="K433" i="23"/>
  <c r="J433" i="23"/>
  <c r="E433" i="23"/>
  <c r="A433" i="23"/>
  <c r="I432" i="23"/>
  <c r="H432" i="23"/>
  <c r="G432" i="23"/>
  <c r="F432" i="23"/>
  <c r="K432" i="23" s="1"/>
  <c r="E432" i="23"/>
  <c r="A432" i="23" s="1"/>
  <c r="K431" i="23"/>
  <c r="J431" i="23"/>
  <c r="E431" i="23"/>
  <c r="A431" i="23" s="1"/>
  <c r="K430" i="23"/>
  <c r="J430" i="23"/>
  <c r="E430" i="23"/>
  <c r="A430" i="23" s="1"/>
  <c r="K429" i="23"/>
  <c r="J429" i="23"/>
  <c r="E429" i="23"/>
  <c r="A429" i="23" s="1"/>
  <c r="K428" i="23"/>
  <c r="J428" i="23"/>
  <c r="E428" i="23"/>
  <c r="A428" i="23" s="1"/>
  <c r="K427" i="23"/>
  <c r="J427" i="23"/>
  <c r="E427" i="23"/>
  <c r="A427" i="23" s="1"/>
  <c r="K426" i="23"/>
  <c r="J426" i="23"/>
  <c r="E426" i="23"/>
  <c r="A426" i="23" s="1"/>
  <c r="I425" i="23"/>
  <c r="I424" i="23" s="1"/>
  <c r="H425" i="23"/>
  <c r="H424" i="23" s="1"/>
  <c r="E424" i="23" s="1"/>
  <c r="A424" i="23" s="1"/>
  <c r="G425" i="23"/>
  <c r="F425" i="23"/>
  <c r="G424" i="23"/>
  <c r="F424" i="23"/>
  <c r="K423" i="23"/>
  <c r="J423" i="23"/>
  <c r="E423" i="23"/>
  <c r="A423" i="23" s="1"/>
  <c r="K422" i="23"/>
  <c r="J422" i="23"/>
  <c r="E422" i="23"/>
  <c r="A422" i="23" s="1"/>
  <c r="K421" i="23"/>
  <c r="J421" i="23"/>
  <c r="E421" i="23"/>
  <c r="A421" i="23" s="1"/>
  <c r="K420" i="23"/>
  <c r="J420" i="23"/>
  <c r="E420" i="23"/>
  <c r="A420" i="23" s="1"/>
  <c r="K419" i="23"/>
  <c r="J419" i="23"/>
  <c r="E419" i="23"/>
  <c r="A419" i="23" s="1"/>
  <c r="I418" i="23"/>
  <c r="I411" i="23" s="1"/>
  <c r="I410" i="23" s="1"/>
  <c r="H418" i="23"/>
  <c r="H411" i="23" s="1"/>
  <c r="G418" i="23"/>
  <c r="F418" i="23"/>
  <c r="K417" i="23"/>
  <c r="J417" i="23"/>
  <c r="E417" i="23"/>
  <c r="A417" i="23"/>
  <c r="K416" i="23"/>
  <c r="J416" i="23"/>
  <c r="E416" i="23"/>
  <c r="A416" i="23"/>
  <c r="K415" i="23"/>
  <c r="J415" i="23"/>
  <c r="E415" i="23"/>
  <c r="A415" i="23"/>
  <c r="K414" i="23"/>
  <c r="J414" i="23"/>
  <c r="E414" i="23"/>
  <c r="A414" i="23"/>
  <c r="K413" i="23"/>
  <c r="J413" i="23"/>
  <c r="E413" i="23"/>
  <c r="A413" i="23"/>
  <c r="K412" i="23"/>
  <c r="J412" i="23"/>
  <c r="E412" i="23"/>
  <c r="A412" i="23"/>
  <c r="G411" i="23"/>
  <c r="F411" i="23"/>
  <c r="G410" i="23"/>
  <c r="F410" i="23"/>
  <c r="K409" i="23"/>
  <c r="J409" i="23"/>
  <c r="E409" i="23"/>
  <c r="A409" i="23"/>
  <c r="K408" i="23"/>
  <c r="J408" i="23"/>
  <c r="E408" i="23"/>
  <c r="A408" i="23"/>
  <c r="K407" i="23"/>
  <c r="J407" i="23"/>
  <c r="E407" i="23"/>
  <c r="A407" i="23"/>
  <c r="K406" i="23"/>
  <c r="J406" i="23"/>
  <c r="E406" i="23"/>
  <c r="A406" i="23"/>
  <c r="K405" i="23"/>
  <c r="J405" i="23"/>
  <c r="E405" i="23"/>
  <c r="A405" i="23"/>
  <c r="I404" i="23"/>
  <c r="H404" i="23"/>
  <c r="G404" i="23"/>
  <c r="F404" i="23"/>
  <c r="K404" i="23" s="1"/>
  <c r="E404" i="23"/>
  <c r="A404" i="23" s="1"/>
  <c r="K403" i="23"/>
  <c r="J403" i="23"/>
  <c r="E403" i="23"/>
  <c r="A403" i="23" s="1"/>
  <c r="K402" i="23"/>
  <c r="J402" i="23"/>
  <c r="E402" i="23"/>
  <c r="A402" i="23" s="1"/>
  <c r="K401" i="23"/>
  <c r="J401" i="23"/>
  <c r="E401" i="23"/>
  <c r="A401" i="23" s="1"/>
  <c r="K400" i="23"/>
  <c r="J400" i="23"/>
  <c r="E400" i="23"/>
  <c r="A400" i="23" s="1"/>
  <c r="K399" i="23"/>
  <c r="J399" i="23"/>
  <c r="E399" i="23"/>
  <c r="A399" i="23" s="1"/>
  <c r="K398" i="23"/>
  <c r="J398" i="23"/>
  <c r="E398" i="23"/>
  <c r="A398" i="23" s="1"/>
  <c r="I397" i="23"/>
  <c r="I396" i="23" s="1"/>
  <c r="H397" i="23"/>
  <c r="H396" i="23" s="1"/>
  <c r="E396" i="23" s="1"/>
  <c r="A396" i="23" s="1"/>
  <c r="G397" i="23"/>
  <c r="F397" i="23"/>
  <c r="G396" i="23"/>
  <c r="F396" i="23"/>
  <c r="K395" i="23"/>
  <c r="J395" i="23"/>
  <c r="E395" i="23"/>
  <c r="A395" i="23" s="1"/>
  <c r="K394" i="23"/>
  <c r="J394" i="23"/>
  <c r="E394" i="23"/>
  <c r="A394" i="23" s="1"/>
  <c r="K393" i="23"/>
  <c r="J393" i="23"/>
  <c r="E393" i="23"/>
  <c r="A393" i="23" s="1"/>
  <c r="K392" i="23"/>
  <c r="J392" i="23"/>
  <c r="E392" i="23"/>
  <c r="A392" i="23" s="1"/>
  <c r="K391" i="23"/>
  <c r="J391" i="23"/>
  <c r="E391" i="23"/>
  <c r="A391" i="23" s="1"/>
  <c r="I390" i="23"/>
  <c r="I383" i="23" s="1"/>
  <c r="H390" i="23"/>
  <c r="H383" i="23" s="1"/>
  <c r="G390" i="23"/>
  <c r="F390" i="23"/>
  <c r="K389" i="23"/>
  <c r="J389" i="23"/>
  <c r="E389" i="23"/>
  <c r="A389" i="23"/>
  <c r="K388" i="23"/>
  <c r="J388" i="23"/>
  <c r="E388" i="23"/>
  <c r="A388" i="23"/>
  <c r="K387" i="23"/>
  <c r="J387" i="23"/>
  <c r="E387" i="23"/>
  <c r="A387" i="23"/>
  <c r="K386" i="23"/>
  <c r="J386" i="23"/>
  <c r="E386" i="23"/>
  <c r="A386" i="23"/>
  <c r="K385" i="23"/>
  <c r="J385" i="23"/>
  <c r="E385" i="23"/>
  <c r="A385" i="23"/>
  <c r="K384" i="23"/>
  <c r="J384" i="23"/>
  <c r="E384" i="23"/>
  <c r="A384" i="23"/>
  <c r="G383" i="23"/>
  <c r="F383" i="23"/>
  <c r="G382" i="23"/>
  <c r="F382" i="23"/>
  <c r="K381" i="23"/>
  <c r="J381" i="23"/>
  <c r="E381" i="23"/>
  <c r="A381" i="23"/>
  <c r="K380" i="23"/>
  <c r="J380" i="23"/>
  <c r="E380" i="23"/>
  <c r="A380" i="23"/>
  <c r="K379" i="23"/>
  <c r="J379" i="23"/>
  <c r="E379" i="23"/>
  <c r="A379" i="23"/>
  <c r="K378" i="23"/>
  <c r="J378" i="23"/>
  <c r="E378" i="23"/>
  <c r="A378" i="23"/>
  <c r="K377" i="23"/>
  <c r="J377" i="23"/>
  <c r="E377" i="23"/>
  <c r="A377" i="23"/>
  <c r="I376" i="23"/>
  <c r="H376" i="23"/>
  <c r="G376" i="23"/>
  <c r="F376" i="23"/>
  <c r="K376" i="23" s="1"/>
  <c r="E376" i="23"/>
  <c r="A376" i="23" s="1"/>
  <c r="K375" i="23"/>
  <c r="J375" i="23"/>
  <c r="E375" i="23"/>
  <c r="A375" i="23" s="1"/>
  <c r="K374" i="23"/>
  <c r="J374" i="23"/>
  <c r="E374" i="23"/>
  <c r="A374" i="23" s="1"/>
  <c r="K373" i="23"/>
  <c r="J373" i="23"/>
  <c r="E373" i="23"/>
  <c r="A373" i="23" s="1"/>
  <c r="K372" i="23"/>
  <c r="J372" i="23"/>
  <c r="E372" i="23"/>
  <c r="A372" i="23" s="1"/>
  <c r="K371" i="23"/>
  <c r="J371" i="23"/>
  <c r="E371" i="23"/>
  <c r="A371" i="23" s="1"/>
  <c r="K370" i="23"/>
  <c r="J370" i="23"/>
  <c r="E370" i="23"/>
  <c r="A370" i="23" s="1"/>
  <c r="I369" i="23"/>
  <c r="I368" i="23" s="1"/>
  <c r="H369" i="23"/>
  <c r="H368" i="23" s="1"/>
  <c r="G369" i="23"/>
  <c r="F369" i="23"/>
  <c r="G368" i="23"/>
  <c r="F368" i="23"/>
  <c r="I367" i="23"/>
  <c r="H367" i="23"/>
  <c r="E367" i="23" s="1"/>
  <c r="A367" i="23" s="1"/>
  <c r="G367" i="23"/>
  <c r="F367" i="23"/>
  <c r="I366" i="23"/>
  <c r="H366" i="23"/>
  <c r="G366" i="23"/>
  <c r="F366" i="23"/>
  <c r="K366" i="23" s="1"/>
  <c r="E366" i="23"/>
  <c r="A366" i="23" s="1"/>
  <c r="I365" i="23"/>
  <c r="H365" i="23"/>
  <c r="E365" i="23" s="1"/>
  <c r="A365" i="23" s="1"/>
  <c r="G365" i="23"/>
  <c r="F365" i="23"/>
  <c r="I364" i="23"/>
  <c r="H364" i="23"/>
  <c r="E364" i="23" s="1"/>
  <c r="A364" i="23" s="1"/>
  <c r="G364" i="23"/>
  <c r="K364" i="23" s="1"/>
  <c r="F364" i="23"/>
  <c r="J364" i="23" s="1"/>
  <c r="I363" i="23"/>
  <c r="H363" i="23"/>
  <c r="E363" i="23" s="1"/>
  <c r="A363" i="23" s="1"/>
  <c r="G363" i="23"/>
  <c r="K363" i="23" s="1"/>
  <c r="F363" i="23"/>
  <c r="J363" i="23" s="1"/>
  <c r="I362" i="23"/>
  <c r="H362" i="23"/>
  <c r="E362" i="23" s="1"/>
  <c r="A362" i="23" s="1"/>
  <c r="G362" i="23"/>
  <c r="K362" i="23" s="1"/>
  <c r="F362" i="23"/>
  <c r="J362" i="23" s="1"/>
  <c r="I361" i="23"/>
  <c r="H361" i="23"/>
  <c r="E361" i="23" s="1"/>
  <c r="A361" i="23" s="1"/>
  <c r="G361" i="23"/>
  <c r="K361" i="23" s="1"/>
  <c r="F361" i="23"/>
  <c r="J361" i="23" s="1"/>
  <c r="I360" i="23"/>
  <c r="H360" i="23"/>
  <c r="E360" i="23" s="1"/>
  <c r="A360" i="23" s="1"/>
  <c r="G360" i="23"/>
  <c r="K360" i="23" s="1"/>
  <c r="F360" i="23"/>
  <c r="J360" i="23" s="1"/>
  <c r="I359" i="23"/>
  <c r="H359" i="23"/>
  <c r="E359" i="23" s="1"/>
  <c r="A359" i="23" s="1"/>
  <c r="G359" i="23"/>
  <c r="K359" i="23" s="1"/>
  <c r="F359" i="23"/>
  <c r="J359" i="23" s="1"/>
  <c r="I358" i="23"/>
  <c r="H358" i="23"/>
  <c r="E358" i="23" s="1"/>
  <c r="A358" i="23" s="1"/>
  <c r="G358" i="23"/>
  <c r="K358" i="23" s="1"/>
  <c r="F358" i="23"/>
  <c r="J358" i="23" s="1"/>
  <c r="I357" i="23"/>
  <c r="H357" i="23"/>
  <c r="E357" i="23" s="1"/>
  <c r="A357" i="23" s="1"/>
  <c r="G357" i="23"/>
  <c r="K357" i="23" s="1"/>
  <c r="F357" i="23"/>
  <c r="J357" i="23" s="1"/>
  <c r="I356" i="23"/>
  <c r="H356" i="23"/>
  <c r="E356" i="23" s="1"/>
  <c r="A356" i="23" s="1"/>
  <c r="G356" i="23"/>
  <c r="K356" i="23" s="1"/>
  <c r="F356" i="23"/>
  <c r="J356" i="23" s="1"/>
  <c r="G355" i="23"/>
  <c r="F355" i="23"/>
  <c r="J355" i="23" s="1"/>
  <c r="G354" i="23"/>
  <c r="F354" i="23"/>
  <c r="J354" i="23" s="1"/>
  <c r="K353" i="23"/>
  <c r="J353" i="23"/>
  <c r="E353" i="23"/>
  <c r="A353" i="23"/>
  <c r="K352" i="23"/>
  <c r="J352" i="23"/>
  <c r="E352" i="23"/>
  <c r="A352" i="23"/>
  <c r="K351" i="23"/>
  <c r="J351" i="23"/>
  <c r="E351" i="23"/>
  <c r="A351" i="23"/>
  <c r="K350" i="23"/>
  <c r="J350" i="23"/>
  <c r="E350" i="23"/>
  <c r="A350" i="23"/>
  <c r="K349" i="23"/>
  <c r="J349" i="23"/>
  <c r="E349" i="23"/>
  <c r="A349" i="23"/>
  <c r="I348" i="23"/>
  <c r="H348" i="23"/>
  <c r="E348" i="23" s="1"/>
  <c r="A348" i="23" s="1"/>
  <c r="G348" i="23"/>
  <c r="K348" i="23" s="1"/>
  <c r="F348" i="23"/>
  <c r="J348" i="23" s="1"/>
  <c r="K347" i="23"/>
  <c r="J347" i="23"/>
  <c r="E347" i="23"/>
  <c r="A347" i="23"/>
  <c r="K346" i="23"/>
  <c r="J346" i="23"/>
  <c r="E346" i="23"/>
  <c r="A346" i="23"/>
  <c r="K345" i="23"/>
  <c r="J345" i="23"/>
  <c r="E345" i="23"/>
  <c r="A345" i="23"/>
  <c r="K344" i="23"/>
  <c r="J344" i="23"/>
  <c r="E344" i="23"/>
  <c r="A344" i="23"/>
  <c r="K343" i="23"/>
  <c r="J343" i="23"/>
  <c r="E343" i="23"/>
  <c r="A343" i="23"/>
  <c r="K342" i="23"/>
  <c r="J342" i="23"/>
  <c r="E342" i="23"/>
  <c r="A342" i="23"/>
  <c r="I341" i="23"/>
  <c r="H341" i="23"/>
  <c r="E341" i="23" s="1"/>
  <c r="A341" i="23" s="1"/>
  <c r="G341" i="23"/>
  <c r="K341" i="23" s="1"/>
  <c r="F341" i="23"/>
  <c r="J341" i="23" s="1"/>
  <c r="I340" i="23"/>
  <c r="H340" i="23"/>
  <c r="E340" i="23" s="1"/>
  <c r="A340" i="23" s="1"/>
  <c r="G340" i="23"/>
  <c r="K340" i="23" s="1"/>
  <c r="F340" i="23"/>
  <c r="J340" i="23" s="1"/>
  <c r="K339" i="23"/>
  <c r="J339" i="23"/>
  <c r="E339" i="23"/>
  <c r="A339" i="23"/>
  <c r="K338" i="23"/>
  <c r="J338" i="23"/>
  <c r="E338" i="23"/>
  <c r="A338" i="23"/>
  <c r="K337" i="23"/>
  <c r="J337" i="23"/>
  <c r="E337" i="23"/>
  <c r="A337" i="23"/>
  <c r="K336" i="23"/>
  <c r="J336" i="23"/>
  <c r="E336" i="23"/>
  <c r="A336" i="23"/>
  <c r="K335" i="23"/>
  <c r="J335" i="23"/>
  <c r="E335" i="23"/>
  <c r="A335" i="23"/>
  <c r="I334" i="23"/>
  <c r="H334" i="23"/>
  <c r="E334" i="23" s="1"/>
  <c r="A334" i="23" s="1"/>
  <c r="G334" i="23"/>
  <c r="K334" i="23" s="1"/>
  <c r="F334" i="23"/>
  <c r="J334" i="23" s="1"/>
  <c r="K333" i="23"/>
  <c r="J333" i="23"/>
  <c r="E333" i="23"/>
  <c r="A333" i="23"/>
  <c r="K332" i="23"/>
  <c r="J332" i="23"/>
  <c r="E332" i="23"/>
  <c r="A332" i="23"/>
  <c r="K331" i="23"/>
  <c r="J331" i="23"/>
  <c r="E331" i="23"/>
  <c r="A331" i="23"/>
  <c r="K330" i="23"/>
  <c r="J330" i="23"/>
  <c r="E330" i="23"/>
  <c r="A330" i="23"/>
  <c r="K329" i="23"/>
  <c r="J329" i="23"/>
  <c r="E329" i="23"/>
  <c r="A329" i="23"/>
  <c r="K328" i="23"/>
  <c r="J328" i="23"/>
  <c r="E328" i="23"/>
  <c r="A328" i="23"/>
  <c r="I327" i="23"/>
  <c r="H327" i="23"/>
  <c r="E327" i="23" s="1"/>
  <c r="A327" i="23" s="1"/>
  <c r="G327" i="23"/>
  <c r="K327" i="23" s="1"/>
  <c r="F327" i="23"/>
  <c r="J327" i="23" s="1"/>
  <c r="I326" i="23"/>
  <c r="H326" i="23"/>
  <c r="E326" i="23" s="1"/>
  <c r="A326" i="23" s="1"/>
  <c r="G326" i="23"/>
  <c r="K326" i="23" s="1"/>
  <c r="F326" i="23"/>
  <c r="J326" i="23" s="1"/>
  <c r="I325" i="23"/>
  <c r="H325" i="23"/>
  <c r="E325" i="23" s="1"/>
  <c r="A325" i="23" s="1"/>
  <c r="G325" i="23"/>
  <c r="K325" i="23" s="1"/>
  <c r="F325" i="23"/>
  <c r="J325" i="23" s="1"/>
  <c r="I324" i="23"/>
  <c r="H324" i="23"/>
  <c r="E324" i="23" s="1"/>
  <c r="A324" i="23" s="1"/>
  <c r="G324" i="23"/>
  <c r="K324" i="23" s="1"/>
  <c r="F324" i="23"/>
  <c r="J324" i="23" s="1"/>
  <c r="I323" i="23"/>
  <c r="H323" i="23"/>
  <c r="E323" i="23" s="1"/>
  <c r="A323" i="23" s="1"/>
  <c r="G323" i="23"/>
  <c r="K323" i="23" s="1"/>
  <c r="F323" i="23"/>
  <c r="J323" i="23" s="1"/>
  <c r="I322" i="23"/>
  <c r="H322" i="23"/>
  <c r="E322" i="23" s="1"/>
  <c r="A322" i="23" s="1"/>
  <c r="G322" i="23"/>
  <c r="K322" i="23" s="1"/>
  <c r="F322" i="23"/>
  <c r="J322" i="23" s="1"/>
  <c r="I321" i="23"/>
  <c r="H321" i="23"/>
  <c r="E321" i="23" s="1"/>
  <c r="A321" i="23" s="1"/>
  <c r="G321" i="23"/>
  <c r="K321" i="23" s="1"/>
  <c r="F321" i="23"/>
  <c r="J321" i="23" s="1"/>
  <c r="H320" i="23"/>
  <c r="G320" i="23"/>
  <c r="K320" i="23" s="1"/>
  <c r="F320" i="23"/>
  <c r="J320" i="23" s="1"/>
  <c r="I319" i="23"/>
  <c r="H319" i="23"/>
  <c r="E319" i="23" s="1"/>
  <c r="A319" i="23" s="1"/>
  <c r="G319" i="23"/>
  <c r="K319" i="23" s="1"/>
  <c r="F319" i="23"/>
  <c r="J319" i="23" s="1"/>
  <c r="I318" i="23"/>
  <c r="H318" i="23"/>
  <c r="E318" i="23" s="1"/>
  <c r="A318" i="23" s="1"/>
  <c r="G318" i="23"/>
  <c r="K318" i="23" s="1"/>
  <c r="F318" i="23"/>
  <c r="J318" i="23" s="1"/>
  <c r="I317" i="23"/>
  <c r="H317" i="23"/>
  <c r="E317" i="23" s="1"/>
  <c r="A317" i="23" s="1"/>
  <c r="G317" i="23"/>
  <c r="K317" i="23" s="1"/>
  <c r="F317" i="23"/>
  <c r="J317" i="23" s="1"/>
  <c r="I316" i="23"/>
  <c r="H316" i="23"/>
  <c r="E316" i="23" s="1"/>
  <c r="A316" i="23" s="1"/>
  <c r="G316" i="23"/>
  <c r="K316" i="23" s="1"/>
  <c r="F316" i="23"/>
  <c r="J316" i="23" s="1"/>
  <c r="I315" i="23"/>
  <c r="H315" i="23"/>
  <c r="E315" i="23" s="1"/>
  <c r="A315" i="23" s="1"/>
  <c r="G315" i="23"/>
  <c r="K315" i="23" s="1"/>
  <c r="F315" i="23"/>
  <c r="J315" i="23" s="1"/>
  <c r="I314" i="23"/>
  <c r="H314" i="23"/>
  <c r="E314" i="23" s="1"/>
  <c r="A314" i="23" s="1"/>
  <c r="G314" i="23"/>
  <c r="K314" i="23" s="1"/>
  <c r="F314" i="23"/>
  <c r="J314" i="23" s="1"/>
  <c r="G313" i="23"/>
  <c r="F313" i="23"/>
  <c r="J313" i="23" s="1"/>
  <c r="G312" i="23"/>
  <c r="F312" i="23"/>
  <c r="J312" i="23" s="1"/>
  <c r="K311" i="23"/>
  <c r="J311" i="23"/>
  <c r="E311" i="23"/>
  <c r="A311" i="23"/>
  <c r="K310" i="23"/>
  <c r="J310" i="23"/>
  <c r="E310" i="23"/>
  <c r="A310" i="23"/>
  <c r="K309" i="23"/>
  <c r="J309" i="23"/>
  <c r="E309" i="23"/>
  <c r="A309" i="23"/>
  <c r="K308" i="23"/>
  <c r="J308" i="23"/>
  <c r="E308" i="23"/>
  <c r="A308" i="23"/>
  <c r="K307" i="23"/>
  <c r="J307" i="23"/>
  <c r="E307" i="23"/>
  <c r="A307" i="23"/>
  <c r="I306" i="23"/>
  <c r="H306" i="23"/>
  <c r="E306" i="23" s="1"/>
  <c r="A306" i="23" s="1"/>
  <c r="G306" i="23"/>
  <c r="K306" i="23" s="1"/>
  <c r="F306" i="23"/>
  <c r="J306" i="23" s="1"/>
  <c r="K305" i="23"/>
  <c r="J305" i="23"/>
  <c r="E305" i="23"/>
  <c r="A305" i="23"/>
  <c r="K304" i="23"/>
  <c r="J304" i="23"/>
  <c r="E304" i="23"/>
  <c r="A304" i="23"/>
  <c r="K303" i="23"/>
  <c r="J303" i="23"/>
  <c r="E303" i="23"/>
  <c r="A303" i="23"/>
  <c r="K302" i="23"/>
  <c r="J302" i="23"/>
  <c r="E302" i="23"/>
  <c r="A302" i="23"/>
  <c r="K301" i="23"/>
  <c r="J301" i="23"/>
  <c r="E301" i="23"/>
  <c r="A301" i="23"/>
  <c r="K300" i="23"/>
  <c r="J300" i="23"/>
  <c r="E300" i="23"/>
  <c r="A300" i="23"/>
  <c r="I299" i="23"/>
  <c r="H299" i="23"/>
  <c r="E299" i="23" s="1"/>
  <c r="A299" i="23" s="1"/>
  <c r="G299" i="23"/>
  <c r="K299" i="23" s="1"/>
  <c r="F299" i="23"/>
  <c r="J299" i="23" s="1"/>
  <c r="I298" i="23"/>
  <c r="H298" i="23"/>
  <c r="E298" i="23" s="1"/>
  <c r="G298" i="23"/>
  <c r="K298" i="23" s="1"/>
  <c r="F298" i="23"/>
  <c r="J298" i="23" s="1"/>
  <c r="A298" i="23"/>
  <c r="K297" i="23"/>
  <c r="J297" i="23"/>
  <c r="E297" i="23"/>
  <c r="A297" i="23"/>
  <c r="K296" i="23"/>
  <c r="J296" i="23"/>
  <c r="E296" i="23"/>
  <c r="A296" i="23"/>
  <c r="K295" i="23"/>
  <c r="J295" i="23"/>
  <c r="E295" i="23"/>
  <c r="A295" i="23"/>
  <c r="K294" i="23"/>
  <c r="J294" i="23"/>
  <c r="E294" i="23"/>
  <c r="A294" i="23"/>
  <c r="K293" i="23"/>
  <c r="J293" i="23"/>
  <c r="E293" i="23"/>
  <c r="A293" i="23"/>
  <c r="I292" i="23"/>
  <c r="H292" i="23"/>
  <c r="E292" i="23" s="1"/>
  <c r="A292" i="23" s="1"/>
  <c r="G292" i="23"/>
  <c r="F292" i="23"/>
  <c r="J292" i="23" s="1"/>
  <c r="K291" i="23"/>
  <c r="J291" i="23"/>
  <c r="E291" i="23"/>
  <c r="A291" i="23"/>
  <c r="K290" i="23"/>
  <c r="J290" i="23"/>
  <c r="E290" i="23"/>
  <c r="A290" i="23"/>
  <c r="K289" i="23"/>
  <c r="J289" i="23"/>
  <c r="E289" i="23"/>
  <c r="A289" i="23"/>
  <c r="K288" i="23"/>
  <c r="J288" i="23"/>
  <c r="E288" i="23"/>
  <c r="A288" i="23"/>
  <c r="K287" i="23"/>
  <c r="J287" i="23"/>
  <c r="E287" i="23"/>
  <c r="A287" i="23"/>
  <c r="K286" i="23"/>
  <c r="J286" i="23"/>
  <c r="E286" i="23"/>
  <c r="A286" i="23"/>
  <c r="I285" i="23"/>
  <c r="G285" i="23"/>
  <c r="F285" i="23"/>
  <c r="J285" i="23" s="1"/>
  <c r="I284" i="23"/>
  <c r="G284" i="23"/>
  <c r="F284" i="23"/>
  <c r="J284" i="23" s="1"/>
  <c r="K283" i="23"/>
  <c r="J283" i="23"/>
  <c r="E283" i="23"/>
  <c r="A283" i="23"/>
  <c r="K282" i="23"/>
  <c r="J282" i="23"/>
  <c r="E282" i="23"/>
  <c r="A282" i="23"/>
  <c r="K281" i="23"/>
  <c r="J281" i="23"/>
  <c r="E281" i="23"/>
  <c r="A281" i="23"/>
  <c r="K280" i="23"/>
  <c r="J280" i="23"/>
  <c r="E280" i="23"/>
  <c r="A280" i="23"/>
  <c r="K279" i="23"/>
  <c r="J279" i="23"/>
  <c r="E279" i="23"/>
  <c r="A279" i="23"/>
  <c r="I278" i="23"/>
  <c r="H278" i="23"/>
  <c r="E278" i="23" s="1"/>
  <c r="G278" i="23"/>
  <c r="K278" i="23" s="1"/>
  <c r="F278" i="23"/>
  <c r="J278" i="23" s="1"/>
  <c r="A278" i="23"/>
  <c r="K277" i="23"/>
  <c r="J277" i="23"/>
  <c r="E277" i="23"/>
  <c r="A277" i="23"/>
  <c r="K276" i="23"/>
  <c r="J276" i="23"/>
  <c r="E276" i="23"/>
  <c r="A276" i="23"/>
  <c r="K275" i="23"/>
  <c r="J275" i="23"/>
  <c r="E275" i="23"/>
  <c r="A275" i="23"/>
  <c r="K274" i="23"/>
  <c r="J274" i="23"/>
  <c r="E274" i="23"/>
  <c r="A274" i="23"/>
  <c r="K273" i="23"/>
  <c r="J273" i="23"/>
  <c r="E273" i="23"/>
  <c r="A273" i="23"/>
  <c r="K272" i="23"/>
  <c r="J272" i="23"/>
  <c r="E272" i="23"/>
  <c r="A272" i="23"/>
  <c r="I271" i="23"/>
  <c r="H271" i="23"/>
  <c r="E271" i="23" s="1"/>
  <c r="A271" i="23" s="1"/>
  <c r="G271" i="23"/>
  <c r="F271" i="23"/>
  <c r="J271" i="23" s="1"/>
  <c r="I270" i="23"/>
  <c r="G270" i="23"/>
  <c r="F270" i="23"/>
  <c r="J270" i="23" s="1"/>
  <c r="K269" i="23"/>
  <c r="J269" i="23"/>
  <c r="E269" i="23"/>
  <c r="A269" i="23"/>
  <c r="K268" i="23"/>
  <c r="J268" i="23"/>
  <c r="E268" i="23"/>
  <c r="A268" i="23"/>
  <c r="K267" i="23"/>
  <c r="J267" i="23"/>
  <c r="E267" i="23"/>
  <c r="A267" i="23"/>
  <c r="K266" i="23"/>
  <c r="J266" i="23"/>
  <c r="E266" i="23"/>
  <c r="A266" i="23"/>
  <c r="K265" i="23"/>
  <c r="J265" i="23"/>
  <c r="E265" i="23"/>
  <c r="A265" i="23"/>
  <c r="I264" i="23"/>
  <c r="H264" i="23"/>
  <c r="E264" i="23" s="1"/>
  <c r="A264" i="23" s="1"/>
  <c r="G264" i="23"/>
  <c r="F264" i="23"/>
  <c r="J264" i="23" s="1"/>
  <c r="K263" i="23"/>
  <c r="J263" i="23"/>
  <c r="E263" i="23"/>
  <c r="A263" i="23"/>
  <c r="K262" i="23"/>
  <c r="J262" i="23"/>
  <c r="E262" i="23"/>
  <c r="A262" i="23"/>
  <c r="K261" i="23"/>
  <c r="J261" i="23"/>
  <c r="E261" i="23"/>
  <c r="A261" i="23"/>
  <c r="K260" i="23"/>
  <c r="J260" i="23"/>
  <c r="E260" i="23"/>
  <c r="A260" i="23"/>
  <c r="K259" i="23"/>
  <c r="J259" i="23"/>
  <c r="E259" i="23"/>
  <c r="A259" i="23"/>
  <c r="K258" i="23"/>
  <c r="J258" i="23"/>
  <c r="E258" i="23"/>
  <c r="A258" i="23"/>
  <c r="I257" i="23"/>
  <c r="G257" i="23"/>
  <c r="F257" i="23"/>
  <c r="J257" i="23" s="1"/>
  <c r="I256" i="23"/>
  <c r="G256" i="23"/>
  <c r="F256" i="23"/>
  <c r="J256" i="23" s="1"/>
  <c r="K255" i="23"/>
  <c r="J255" i="23"/>
  <c r="E255" i="23"/>
  <c r="A255" i="23"/>
  <c r="K254" i="23"/>
  <c r="J254" i="23"/>
  <c r="E254" i="23"/>
  <c r="A254" i="23"/>
  <c r="K253" i="23"/>
  <c r="J253" i="23"/>
  <c r="E253" i="23"/>
  <c r="A253" i="23"/>
  <c r="K252" i="23"/>
  <c r="J252" i="23"/>
  <c r="E252" i="23"/>
  <c r="A252" i="23"/>
  <c r="K251" i="23"/>
  <c r="J251" i="23"/>
  <c r="E251" i="23"/>
  <c r="A251" i="23"/>
  <c r="I250" i="23"/>
  <c r="H250" i="23"/>
  <c r="E250" i="23" s="1"/>
  <c r="G250" i="23"/>
  <c r="F250" i="23"/>
  <c r="J250" i="23" s="1"/>
  <c r="A250" i="23"/>
  <c r="K249" i="23"/>
  <c r="J249" i="23"/>
  <c r="E249" i="23"/>
  <c r="A249" i="23"/>
  <c r="K248" i="23"/>
  <c r="J248" i="23"/>
  <c r="E248" i="23"/>
  <c r="A248" i="23"/>
  <c r="K247" i="23"/>
  <c r="J247" i="23"/>
  <c r="E247" i="23"/>
  <c r="A247" i="23"/>
  <c r="K246" i="23"/>
  <c r="J246" i="23"/>
  <c r="E246" i="23"/>
  <c r="A246" i="23"/>
  <c r="K245" i="23"/>
  <c r="J245" i="23"/>
  <c r="E245" i="23"/>
  <c r="A245" i="23"/>
  <c r="K244" i="23"/>
  <c r="J244" i="23"/>
  <c r="E244" i="23"/>
  <c r="A244" i="23"/>
  <c r="I243" i="23"/>
  <c r="G243" i="23"/>
  <c r="F243" i="23"/>
  <c r="J243" i="23" s="1"/>
  <c r="I242" i="23"/>
  <c r="G242" i="23"/>
  <c r="F242" i="23"/>
  <c r="J242" i="23" s="1"/>
  <c r="K241" i="23"/>
  <c r="J241" i="23"/>
  <c r="E241" i="23"/>
  <c r="A241" i="23"/>
  <c r="K240" i="23"/>
  <c r="J240" i="23"/>
  <c r="E240" i="23"/>
  <c r="A240" i="23"/>
  <c r="K239" i="23"/>
  <c r="J239" i="23"/>
  <c r="E239" i="23"/>
  <c r="A239" i="23"/>
  <c r="K238" i="23"/>
  <c r="J238" i="23"/>
  <c r="E238" i="23"/>
  <c r="A238" i="23"/>
  <c r="K237" i="23"/>
  <c r="J237" i="23"/>
  <c r="E237" i="23"/>
  <c r="A237" i="23"/>
  <c r="I236" i="23"/>
  <c r="H236" i="23"/>
  <c r="E236" i="23" s="1"/>
  <c r="A236" i="23" s="1"/>
  <c r="G236" i="23"/>
  <c r="F236" i="23"/>
  <c r="J236" i="23" s="1"/>
  <c r="K235" i="23"/>
  <c r="J235" i="23"/>
  <c r="E235" i="23"/>
  <c r="A235" i="23"/>
  <c r="K234" i="23"/>
  <c r="J234" i="23"/>
  <c r="E234" i="23"/>
  <c r="A234" i="23"/>
  <c r="K233" i="23"/>
  <c r="J233" i="23"/>
  <c r="E233" i="23"/>
  <c r="A233" i="23" s="1"/>
  <c r="K232" i="23"/>
  <c r="J232" i="23"/>
  <c r="E232" i="23"/>
  <c r="A232" i="23" s="1"/>
  <c r="K231" i="23"/>
  <c r="J231" i="23"/>
  <c r="E231" i="23"/>
  <c r="A231" i="23" s="1"/>
  <c r="K230" i="23"/>
  <c r="J230" i="23"/>
  <c r="E230" i="23"/>
  <c r="A230" i="23" s="1"/>
  <c r="I229" i="23"/>
  <c r="I228" i="23" s="1"/>
  <c r="G229" i="23"/>
  <c r="F229" i="23"/>
  <c r="J229" i="23" s="1"/>
  <c r="G228" i="23"/>
  <c r="F228" i="23"/>
  <c r="J228" i="23" s="1"/>
  <c r="K227" i="23"/>
  <c r="J227" i="23"/>
  <c r="E227" i="23"/>
  <c r="A227" i="23" s="1"/>
  <c r="K226" i="23"/>
  <c r="J226" i="23"/>
  <c r="E226" i="23"/>
  <c r="A226" i="23" s="1"/>
  <c r="K225" i="23"/>
  <c r="J225" i="23"/>
  <c r="E225" i="23"/>
  <c r="A225" i="23" s="1"/>
  <c r="K224" i="23"/>
  <c r="J224" i="23"/>
  <c r="E224" i="23"/>
  <c r="A224" i="23" s="1"/>
  <c r="K223" i="23"/>
  <c r="J223" i="23"/>
  <c r="E223" i="23"/>
  <c r="A223" i="23" s="1"/>
  <c r="I222" i="23"/>
  <c r="I215" i="23" s="1"/>
  <c r="I214" i="23" s="1"/>
  <c r="H222" i="23"/>
  <c r="H215" i="23" s="1"/>
  <c r="G222" i="23"/>
  <c r="K222" i="23" s="1"/>
  <c r="F222" i="23"/>
  <c r="J222" i="23" s="1"/>
  <c r="E222" i="23"/>
  <c r="A222" i="23" s="1"/>
  <c r="K221" i="23"/>
  <c r="J221" i="23"/>
  <c r="E221" i="23"/>
  <c r="A221" i="23" s="1"/>
  <c r="K220" i="23"/>
  <c r="J220" i="23"/>
  <c r="E220" i="23"/>
  <c r="A220" i="23" s="1"/>
  <c r="K219" i="23"/>
  <c r="J219" i="23"/>
  <c r="E219" i="23"/>
  <c r="A219" i="23" s="1"/>
  <c r="K218" i="23"/>
  <c r="J218" i="23"/>
  <c r="E218" i="23"/>
  <c r="A218" i="23" s="1"/>
  <c r="K217" i="23"/>
  <c r="J217" i="23"/>
  <c r="E217" i="23"/>
  <c r="A217" i="23" s="1"/>
  <c r="K216" i="23"/>
  <c r="J216" i="23"/>
  <c r="E216" i="23"/>
  <c r="A216" i="23" s="1"/>
  <c r="G215" i="23"/>
  <c r="F215" i="23"/>
  <c r="J215" i="23" s="1"/>
  <c r="G214" i="23"/>
  <c r="F214" i="23"/>
  <c r="J214" i="23" s="1"/>
  <c r="K213" i="23"/>
  <c r="J213" i="23"/>
  <c r="E213" i="23"/>
  <c r="A213" i="23" s="1"/>
  <c r="K212" i="23"/>
  <c r="J212" i="23"/>
  <c r="E212" i="23"/>
  <c r="A212" i="23" s="1"/>
  <c r="K211" i="23"/>
  <c r="J211" i="23"/>
  <c r="E211" i="23"/>
  <c r="A211" i="23" s="1"/>
  <c r="K210" i="23"/>
  <c r="J210" i="23"/>
  <c r="E210" i="23"/>
  <c r="A210" i="23" s="1"/>
  <c r="K209" i="23"/>
  <c r="J209" i="23"/>
  <c r="E209" i="23"/>
  <c r="A209" i="23" s="1"/>
  <c r="I208" i="23"/>
  <c r="H208" i="23"/>
  <c r="G208" i="23"/>
  <c r="K208" i="23" s="1"/>
  <c r="F208" i="23"/>
  <c r="J208" i="23" s="1"/>
  <c r="E208" i="23"/>
  <c r="A208" i="23" s="1"/>
  <c r="K207" i="23"/>
  <c r="J207" i="23"/>
  <c r="E207" i="23"/>
  <c r="A207" i="23" s="1"/>
  <c r="K206" i="23"/>
  <c r="J206" i="23"/>
  <c r="E206" i="23"/>
  <c r="A206" i="23" s="1"/>
  <c r="K205" i="23"/>
  <c r="J205" i="23"/>
  <c r="E205" i="23"/>
  <c r="A205" i="23" s="1"/>
  <c r="K204" i="23"/>
  <c r="J204" i="23"/>
  <c r="E204" i="23"/>
  <c r="A204" i="23" s="1"/>
  <c r="K203" i="23"/>
  <c r="J203" i="23"/>
  <c r="E203" i="23"/>
  <c r="A203" i="23" s="1"/>
  <c r="K202" i="23"/>
  <c r="J202" i="23"/>
  <c r="E202" i="23"/>
  <c r="A202" i="23" s="1"/>
  <c r="I201" i="23"/>
  <c r="I200" i="23" s="1"/>
  <c r="H201" i="23"/>
  <c r="H200" i="23" s="1"/>
  <c r="G201" i="23"/>
  <c r="K201" i="23" s="1"/>
  <c r="F201" i="23"/>
  <c r="J201" i="23" s="1"/>
  <c r="E201" i="23"/>
  <c r="A201" i="23" s="1"/>
  <c r="G200" i="23"/>
  <c r="F200" i="23"/>
  <c r="J200" i="23" s="1"/>
  <c r="K199" i="23"/>
  <c r="J199" i="23"/>
  <c r="E199" i="23"/>
  <c r="A199" i="23" s="1"/>
  <c r="K198" i="23"/>
  <c r="J198" i="23"/>
  <c r="E198" i="23"/>
  <c r="A198" i="23" s="1"/>
  <c r="K197" i="23"/>
  <c r="J197" i="23"/>
  <c r="E197" i="23"/>
  <c r="A197" i="23" s="1"/>
  <c r="K196" i="23"/>
  <c r="J196" i="23"/>
  <c r="E196" i="23"/>
  <c r="A196" i="23" s="1"/>
  <c r="K195" i="23"/>
  <c r="J195" i="23"/>
  <c r="E195" i="23"/>
  <c r="A195" i="23" s="1"/>
  <c r="I194" i="23"/>
  <c r="I187" i="23" s="1"/>
  <c r="I186" i="23" s="1"/>
  <c r="H194" i="23"/>
  <c r="H187" i="23" s="1"/>
  <c r="G194" i="23"/>
  <c r="K194" i="23" s="1"/>
  <c r="F194" i="23"/>
  <c r="J194" i="23" s="1"/>
  <c r="E194" i="23"/>
  <c r="A194" i="23" s="1"/>
  <c r="K193" i="23"/>
  <c r="J193" i="23"/>
  <c r="E193" i="23"/>
  <c r="A193" i="23" s="1"/>
  <c r="K192" i="23"/>
  <c r="J192" i="23"/>
  <c r="E192" i="23"/>
  <c r="A192" i="23" s="1"/>
  <c r="K191" i="23"/>
  <c r="J191" i="23"/>
  <c r="E191" i="23"/>
  <c r="A191" i="23" s="1"/>
  <c r="K190" i="23"/>
  <c r="J190" i="23"/>
  <c r="E190" i="23"/>
  <c r="A190" i="23" s="1"/>
  <c r="K189" i="23"/>
  <c r="J189" i="23"/>
  <c r="E189" i="23"/>
  <c r="A189" i="23" s="1"/>
  <c r="K188" i="23"/>
  <c r="J188" i="23"/>
  <c r="E188" i="23"/>
  <c r="A188" i="23" s="1"/>
  <c r="G187" i="23"/>
  <c r="F187" i="23"/>
  <c r="J187" i="23" s="1"/>
  <c r="G186" i="23"/>
  <c r="F186" i="23"/>
  <c r="J186" i="23" s="1"/>
  <c r="K185" i="23"/>
  <c r="J185" i="23"/>
  <c r="E185" i="23"/>
  <c r="A185" i="23" s="1"/>
  <c r="K184" i="23"/>
  <c r="J184" i="23"/>
  <c r="E184" i="23"/>
  <c r="A184" i="23" s="1"/>
  <c r="K183" i="23"/>
  <c r="J183" i="23"/>
  <c r="E183" i="23"/>
  <c r="A183" i="23" s="1"/>
  <c r="K182" i="23"/>
  <c r="J182" i="23"/>
  <c r="E182" i="23"/>
  <c r="A182" i="23" s="1"/>
  <c r="K181" i="23"/>
  <c r="J181" i="23"/>
  <c r="E181" i="23"/>
  <c r="A181" i="23" s="1"/>
  <c r="I180" i="23"/>
  <c r="H180" i="23"/>
  <c r="G180" i="23"/>
  <c r="K180" i="23" s="1"/>
  <c r="F180" i="23"/>
  <c r="J180" i="23" s="1"/>
  <c r="E180" i="23"/>
  <c r="A180" i="23" s="1"/>
  <c r="K179" i="23"/>
  <c r="J179" i="23"/>
  <c r="E179" i="23"/>
  <c r="A179" i="23" s="1"/>
  <c r="K178" i="23"/>
  <c r="J178" i="23"/>
  <c r="E178" i="23"/>
  <c r="A178" i="23" s="1"/>
  <c r="K177" i="23"/>
  <c r="J177" i="23"/>
  <c r="E177" i="23"/>
  <c r="A177" i="23" s="1"/>
  <c r="K176" i="23"/>
  <c r="J176" i="23"/>
  <c r="E176" i="23"/>
  <c r="A176" i="23" s="1"/>
  <c r="K175" i="23"/>
  <c r="J175" i="23"/>
  <c r="E175" i="23"/>
  <c r="A175" i="23" s="1"/>
  <c r="K174" i="23"/>
  <c r="J174" i="23"/>
  <c r="E174" i="23"/>
  <c r="A174" i="23" s="1"/>
  <c r="I173" i="23"/>
  <c r="I172" i="23" s="1"/>
  <c r="H173" i="23"/>
  <c r="H172" i="23" s="1"/>
  <c r="E172" i="23" s="1"/>
  <c r="A172" i="23" s="1"/>
  <c r="G173" i="23"/>
  <c r="K173" i="23" s="1"/>
  <c r="F173" i="23"/>
  <c r="J173" i="23" s="1"/>
  <c r="E173" i="23"/>
  <c r="A173" i="23" s="1"/>
  <c r="G172" i="23"/>
  <c r="F172" i="23"/>
  <c r="J172" i="23" s="1"/>
  <c r="K171" i="23"/>
  <c r="J171" i="23"/>
  <c r="E171" i="23"/>
  <c r="A171" i="23" s="1"/>
  <c r="K170" i="23"/>
  <c r="J170" i="23"/>
  <c r="E170" i="23"/>
  <c r="A170" i="23" s="1"/>
  <c r="K169" i="23"/>
  <c r="J169" i="23"/>
  <c r="E169" i="23"/>
  <c r="A169" i="23" s="1"/>
  <c r="K168" i="23"/>
  <c r="J168" i="23"/>
  <c r="E168" i="23"/>
  <c r="A168" i="23" s="1"/>
  <c r="K167" i="23"/>
  <c r="J167" i="23"/>
  <c r="E167" i="23"/>
  <c r="A167" i="23" s="1"/>
  <c r="I166" i="23"/>
  <c r="I159" i="23" s="1"/>
  <c r="I158" i="23" s="1"/>
  <c r="H166" i="23"/>
  <c r="H159" i="23" s="1"/>
  <c r="G166" i="23"/>
  <c r="K166" i="23" s="1"/>
  <c r="F166" i="23"/>
  <c r="J166" i="23" s="1"/>
  <c r="E166" i="23"/>
  <c r="A166" i="23" s="1"/>
  <c r="K165" i="23"/>
  <c r="J165" i="23"/>
  <c r="E165" i="23"/>
  <c r="A165" i="23" s="1"/>
  <c r="K164" i="23"/>
  <c r="J164" i="23"/>
  <c r="E164" i="23"/>
  <c r="A164" i="23" s="1"/>
  <c r="K163" i="23"/>
  <c r="J163" i="23"/>
  <c r="E163" i="23"/>
  <c r="A163" i="23" s="1"/>
  <c r="K162" i="23"/>
  <c r="J162" i="23"/>
  <c r="E162" i="23"/>
  <c r="A162" i="23" s="1"/>
  <c r="K161" i="23"/>
  <c r="J161" i="23"/>
  <c r="E161" i="23"/>
  <c r="A161" i="23" s="1"/>
  <c r="K160" i="23"/>
  <c r="J160" i="23"/>
  <c r="E160" i="23"/>
  <c r="A160" i="23" s="1"/>
  <c r="G159" i="23"/>
  <c r="F159" i="23"/>
  <c r="J159" i="23" s="1"/>
  <c r="G158" i="23"/>
  <c r="F158" i="23"/>
  <c r="J158" i="23" s="1"/>
  <c r="K157" i="23"/>
  <c r="J157" i="23"/>
  <c r="E157" i="23"/>
  <c r="A157" i="23" s="1"/>
  <c r="K156" i="23"/>
  <c r="J156" i="23"/>
  <c r="E156" i="23"/>
  <c r="A156" i="23" s="1"/>
  <c r="K155" i="23"/>
  <c r="J155" i="23"/>
  <c r="E155" i="23"/>
  <c r="A155" i="23" s="1"/>
  <c r="K154" i="23"/>
  <c r="J154" i="23"/>
  <c r="E154" i="23"/>
  <c r="A154" i="23" s="1"/>
  <c r="K153" i="23"/>
  <c r="J153" i="23"/>
  <c r="E153" i="23"/>
  <c r="A153" i="23" s="1"/>
  <c r="I152" i="23"/>
  <c r="H152" i="23"/>
  <c r="G152" i="23"/>
  <c r="K152" i="23" s="1"/>
  <c r="F152" i="23"/>
  <c r="J152" i="23" s="1"/>
  <c r="E152" i="23"/>
  <c r="A152" i="23" s="1"/>
  <c r="K151" i="23"/>
  <c r="J151" i="23"/>
  <c r="E151" i="23"/>
  <c r="A151" i="23" s="1"/>
  <c r="K150" i="23"/>
  <c r="J150" i="23"/>
  <c r="E150" i="23"/>
  <c r="A150" i="23" s="1"/>
  <c r="K149" i="23"/>
  <c r="J149" i="23"/>
  <c r="E149" i="23"/>
  <c r="A149" i="23" s="1"/>
  <c r="K148" i="23"/>
  <c r="J148" i="23"/>
  <c r="E148" i="23"/>
  <c r="A148" i="23" s="1"/>
  <c r="K147" i="23"/>
  <c r="J147" i="23"/>
  <c r="E147" i="23"/>
  <c r="A147" i="23" s="1"/>
  <c r="K146" i="23"/>
  <c r="J146" i="23"/>
  <c r="E146" i="23"/>
  <c r="A146" i="23" s="1"/>
  <c r="I145" i="23"/>
  <c r="I144" i="23" s="1"/>
  <c r="H145" i="23"/>
  <c r="H144" i="23" s="1"/>
  <c r="E144" i="23" s="1"/>
  <c r="A144" i="23" s="1"/>
  <c r="G145" i="23"/>
  <c r="K145" i="23" s="1"/>
  <c r="F145" i="23"/>
  <c r="J145" i="23" s="1"/>
  <c r="E145" i="23"/>
  <c r="A145" i="23" s="1"/>
  <c r="G144" i="23"/>
  <c r="F144" i="23"/>
  <c r="J144" i="23" s="1"/>
  <c r="K143" i="23"/>
  <c r="J143" i="23"/>
  <c r="E143" i="23"/>
  <c r="A143" i="23" s="1"/>
  <c r="K142" i="23"/>
  <c r="J142" i="23"/>
  <c r="E142" i="23"/>
  <c r="A142" i="23" s="1"/>
  <c r="K141" i="23"/>
  <c r="J141" i="23"/>
  <c r="E141" i="23"/>
  <c r="A141" i="23" s="1"/>
  <c r="K140" i="23"/>
  <c r="J140" i="23"/>
  <c r="E140" i="23"/>
  <c r="A140" i="23" s="1"/>
  <c r="K139" i="23"/>
  <c r="J139" i="23"/>
  <c r="E139" i="23"/>
  <c r="A139" i="23" s="1"/>
  <c r="I138" i="23"/>
  <c r="I131" i="23" s="1"/>
  <c r="I130" i="23" s="1"/>
  <c r="H138" i="23"/>
  <c r="H131" i="23" s="1"/>
  <c r="G138" i="23"/>
  <c r="K138" i="23" s="1"/>
  <c r="F138" i="23"/>
  <c r="J138" i="23" s="1"/>
  <c r="E138" i="23"/>
  <c r="A138" i="23" s="1"/>
  <c r="K137" i="23"/>
  <c r="J137" i="23"/>
  <c r="E137" i="23"/>
  <c r="A137" i="23" s="1"/>
  <c r="K136" i="23"/>
  <c r="J136" i="23"/>
  <c r="E136" i="23"/>
  <c r="A136" i="23" s="1"/>
  <c r="K135" i="23"/>
  <c r="J135" i="23"/>
  <c r="E135" i="23"/>
  <c r="A135" i="23" s="1"/>
  <c r="K134" i="23"/>
  <c r="J134" i="23"/>
  <c r="E134" i="23"/>
  <c r="A134" i="23" s="1"/>
  <c r="K133" i="23"/>
  <c r="J133" i="23"/>
  <c r="E133" i="23"/>
  <c r="A133" i="23" s="1"/>
  <c r="K132" i="23"/>
  <c r="J132" i="23"/>
  <c r="E132" i="23"/>
  <c r="A132" i="23" s="1"/>
  <c r="G131" i="23"/>
  <c r="F131" i="23"/>
  <c r="J131" i="23" s="1"/>
  <c r="G130" i="23"/>
  <c r="F130" i="23"/>
  <c r="J130" i="23" s="1"/>
  <c r="I129" i="23"/>
  <c r="H129" i="23"/>
  <c r="G129" i="23"/>
  <c r="F129" i="23"/>
  <c r="K129" i="23" s="1"/>
  <c r="E129" i="23"/>
  <c r="A129" i="23" s="1"/>
  <c r="I128" i="23"/>
  <c r="H128" i="23"/>
  <c r="G128" i="23"/>
  <c r="F128" i="23"/>
  <c r="E128" i="23"/>
  <c r="A128" i="23" s="1"/>
  <c r="I127" i="23"/>
  <c r="H127" i="23"/>
  <c r="G127" i="23"/>
  <c r="F127" i="23"/>
  <c r="K127" i="23" s="1"/>
  <c r="E127" i="23"/>
  <c r="A127" i="23" s="1"/>
  <c r="I126" i="23"/>
  <c r="H126" i="23"/>
  <c r="G126" i="23"/>
  <c r="F126" i="23"/>
  <c r="E126" i="23"/>
  <c r="A126" i="23" s="1"/>
  <c r="I125" i="23"/>
  <c r="H125" i="23"/>
  <c r="G125" i="23"/>
  <c r="F125" i="23"/>
  <c r="K125" i="23" s="1"/>
  <c r="E125" i="23"/>
  <c r="A125" i="23" s="1"/>
  <c r="I124" i="23"/>
  <c r="H124" i="23"/>
  <c r="H117" i="23" s="1"/>
  <c r="H116" i="23" s="1"/>
  <c r="G124" i="23"/>
  <c r="F124" i="23"/>
  <c r="E124" i="23"/>
  <c r="A124" i="23" s="1"/>
  <c r="I123" i="23"/>
  <c r="H123" i="23"/>
  <c r="G123" i="23"/>
  <c r="F123" i="23"/>
  <c r="K123" i="23" s="1"/>
  <c r="E123" i="23"/>
  <c r="A123" i="23" s="1"/>
  <c r="I122" i="23"/>
  <c r="H122" i="23"/>
  <c r="G122" i="23"/>
  <c r="K122" i="23" s="1"/>
  <c r="F122" i="23"/>
  <c r="J122" i="23" s="1"/>
  <c r="E122" i="23"/>
  <c r="A122" i="23" s="1"/>
  <c r="I121" i="23"/>
  <c r="H121" i="23"/>
  <c r="G121" i="23"/>
  <c r="K121" i="23" s="1"/>
  <c r="F121" i="23"/>
  <c r="J121" i="23" s="1"/>
  <c r="E121" i="23"/>
  <c r="A121" i="23" s="1"/>
  <c r="I120" i="23"/>
  <c r="H120" i="23"/>
  <c r="G120" i="23"/>
  <c r="K120" i="23" s="1"/>
  <c r="F120" i="23"/>
  <c r="J120" i="23" s="1"/>
  <c r="E120" i="23"/>
  <c r="A120" i="23" s="1"/>
  <c r="I119" i="23"/>
  <c r="H119" i="23"/>
  <c r="G119" i="23"/>
  <c r="K119" i="23" s="1"/>
  <c r="F119" i="23"/>
  <c r="J119" i="23" s="1"/>
  <c r="E119" i="23"/>
  <c r="A119" i="23" s="1"/>
  <c r="I118" i="23"/>
  <c r="H118" i="23"/>
  <c r="G118" i="23"/>
  <c r="K118" i="23" s="1"/>
  <c r="F118" i="23"/>
  <c r="J118" i="23" s="1"/>
  <c r="E118" i="23"/>
  <c r="A118" i="23" s="1"/>
  <c r="I117" i="23"/>
  <c r="G117" i="23"/>
  <c r="K117" i="23" s="1"/>
  <c r="F117" i="23"/>
  <c r="J117" i="23" s="1"/>
  <c r="E117" i="23"/>
  <c r="A117" i="23" s="1"/>
  <c r="I116" i="23"/>
  <c r="G116" i="23"/>
  <c r="K116" i="23" s="1"/>
  <c r="F116" i="23"/>
  <c r="J116" i="23" s="1"/>
  <c r="E116" i="23"/>
  <c r="A116" i="23" s="1"/>
  <c r="K115" i="23"/>
  <c r="J115" i="23"/>
  <c r="E115" i="23"/>
  <c r="A115" i="23" s="1"/>
  <c r="K114" i="23"/>
  <c r="J114" i="23"/>
  <c r="E114" i="23"/>
  <c r="A114" i="23" s="1"/>
  <c r="K113" i="23"/>
  <c r="J113" i="23"/>
  <c r="E113" i="23"/>
  <c r="A113" i="23" s="1"/>
  <c r="K112" i="23"/>
  <c r="J112" i="23"/>
  <c r="E112" i="23"/>
  <c r="A112" i="23" s="1"/>
  <c r="K111" i="23"/>
  <c r="J111" i="23"/>
  <c r="E111" i="23"/>
  <c r="A111" i="23" s="1"/>
  <c r="I110" i="23"/>
  <c r="H110" i="23"/>
  <c r="G110" i="23"/>
  <c r="K110" i="23" s="1"/>
  <c r="F110" i="23"/>
  <c r="J110" i="23" s="1"/>
  <c r="K109" i="23"/>
  <c r="J109" i="23"/>
  <c r="E109" i="23"/>
  <c r="A109" i="23" s="1"/>
  <c r="K108" i="23"/>
  <c r="J108" i="23"/>
  <c r="E108" i="23"/>
  <c r="A108" i="23" s="1"/>
  <c r="K107" i="23"/>
  <c r="J107" i="23"/>
  <c r="E107" i="23"/>
  <c r="A107" i="23" s="1"/>
  <c r="K106" i="23"/>
  <c r="J106" i="23"/>
  <c r="E106" i="23"/>
  <c r="A106" i="23" s="1"/>
  <c r="K105" i="23"/>
  <c r="J105" i="23"/>
  <c r="E105" i="23"/>
  <c r="A105" i="23" s="1"/>
  <c r="K104" i="23"/>
  <c r="J104" i="23"/>
  <c r="E104" i="23"/>
  <c r="A104" i="23" s="1"/>
  <c r="I103" i="23"/>
  <c r="H103" i="23"/>
  <c r="G103" i="23"/>
  <c r="K103" i="23" s="1"/>
  <c r="F103" i="23"/>
  <c r="J103" i="23" s="1"/>
  <c r="I102" i="23"/>
  <c r="H102" i="23"/>
  <c r="G102" i="23"/>
  <c r="K102" i="23" s="1"/>
  <c r="F102" i="23"/>
  <c r="J102" i="23" s="1"/>
  <c r="K101" i="23"/>
  <c r="J101" i="23"/>
  <c r="E101" i="23"/>
  <c r="A101" i="23" s="1"/>
  <c r="K100" i="23"/>
  <c r="J100" i="23"/>
  <c r="E100" i="23"/>
  <c r="A100" i="23" s="1"/>
  <c r="K99" i="23"/>
  <c r="J99" i="23"/>
  <c r="E99" i="23"/>
  <c r="A99" i="23" s="1"/>
  <c r="K98" i="23"/>
  <c r="J98" i="23"/>
  <c r="E98" i="23"/>
  <c r="A98" i="23" s="1"/>
  <c r="K97" i="23"/>
  <c r="J97" i="23"/>
  <c r="E97" i="23"/>
  <c r="A97" i="23" s="1"/>
  <c r="I96" i="23"/>
  <c r="H96" i="23"/>
  <c r="G96" i="23"/>
  <c r="K96" i="23" s="1"/>
  <c r="F96" i="23"/>
  <c r="J96" i="23" s="1"/>
  <c r="K95" i="23"/>
  <c r="J95" i="23"/>
  <c r="E95" i="23"/>
  <c r="A95" i="23" s="1"/>
  <c r="K94" i="23"/>
  <c r="J94" i="23"/>
  <c r="E94" i="23"/>
  <c r="A94" i="23" s="1"/>
  <c r="K93" i="23"/>
  <c r="J93" i="23"/>
  <c r="E93" i="23"/>
  <c r="A93" i="23" s="1"/>
  <c r="K92" i="23"/>
  <c r="J92" i="23"/>
  <c r="E92" i="23"/>
  <c r="A92" i="23" s="1"/>
  <c r="K91" i="23"/>
  <c r="J91" i="23"/>
  <c r="E91" i="23"/>
  <c r="A91" i="23" s="1"/>
  <c r="K90" i="23"/>
  <c r="J90" i="23"/>
  <c r="E90" i="23"/>
  <c r="A90" i="23" s="1"/>
  <c r="I89" i="23"/>
  <c r="H89" i="23"/>
  <c r="G89" i="23"/>
  <c r="K89" i="23" s="1"/>
  <c r="F89" i="23"/>
  <c r="I88" i="23"/>
  <c r="H88" i="23"/>
  <c r="F88" i="23"/>
  <c r="K87" i="23"/>
  <c r="J87" i="23"/>
  <c r="E87" i="23"/>
  <c r="A87" i="23" s="1"/>
  <c r="K86" i="23"/>
  <c r="J86" i="23"/>
  <c r="E86" i="23"/>
  <c r="A86" i="23" s="1"/>
  <c r="K85" i="23"/>
  <c r="J85" i="23"/>
  <c r="E85" i="23"/>
  <c r="A85" i="23" s="1"/>
  <c r="K84" i="23"/>
  <c r="J84" i="23"/>
  <c r="E84" i="23"/>
  <c r="A84" i="23" s="1"/>
  <c r="K83" i="23"/>
  <c r="J83" i="23"/>
  <c r="E83" i="23"/>
  <c r="A83" i="23" s="1"/>
  <c r="K82" i="23"/>
  <c r="I82" i="23"/>
  <c r="H82" i="23"/>
  <c r="G82" i="23"/>
  <c r="F82" i="23"/>
  <c r="J82" i="23" s="1"/>
  <c r="E82" i="23"/>
  <c r="A82" i="23" s="1"/>
  <c r="K81" i="23"/>
  <c r="J81" i="23"/>
  <c r="E81" i="23"/>
  <c r="A81" i="23" s="1"/>
  <c r="K80" i="23"/>
  <c r="J80" i="23"/>
  <c r="E80" i="23"/>
  <c r="A80" i="23" s="1"/>
  <c r="K79" i="23"/>
  <c r="J79" i="23"/>
  <c r="E79" i="23"/>
  <c r="A79" i="23" s="1"/>
  <c r="K78" i="23"/>
  <c r="J78" i="23"/>
  <c r="E78" i="23"/>
  <c r="A78" i="23" s="1"/>
  <c r="K77" i="23"/>
  <c r="J77" i="23"/>
  <c r="E77" i="23"/>
  <c r="A77" i="23" s="1"/>
  <c r="K76" i="23"/>
  <c r="J76" i="23"/>
  <c r="E76" i="23"/>
  <c r="A76" i="23" s="1"/>
  <c r="K75" i="23"/>
  <c r="I75" i="23"/>
  <c r="I74" i="23" s="1"/>
  <c r="H75" i="23"/>
  <c r="G75" i="23"/>
  <c r="F75" i="23"/>
  <c r="J75" i="23" s="1"/>
  <c r="E75" i="23"/>
  <c r="A75" i="23" s="1"/>
  <c r="H74" i="23"/>
  <c r="G74" i="23"/>
  <c r="F74" i="23"/>
  <c r="K73" i="23"/>
  <c r="J73" i="23"/>
  <c r="E73" i="23"/>
  <c r="A73" i="23" s="1"/>
  <c r="K72" i="23"/>
  <c r="J72" i="23"/>
  <c r="E72" i="23"/>
  <c r="A72" i="23" s="1"/>
  <c r="K71" i="23"/>
  <c r="J71" i="23"/>
  <c r="E71" i="23"/>
  <c r="A71" i="23" s="1"/>
  <c r="K70" i="23"/>
  <c r="J70" i="23"/>
  <c r="E70" i="23"/>
  <c r="A70" i="23" s="1"/>
  <c r="K69" i="23"/>
  <c r="J69" i="23"/>
  <c r="E69" i="23"/>
  <c r="A69" i="23" s="1"/>
  <c r="I68" i="23"/>
  <c r="I61" i="23" s="1"/>
  <c r="H68" i="23"/>
  <c r="G68" i="23"/>
  <c r="F68" i="23"/>
  <c r="K68" i="23" s="1"/>
  <c r="K67" i="23"/>
  <c r="J67" i="23"/>
  <c r="E67" i="23"/>
  <c r="A67" i="23" s="1"/>
  <c r="K66" i="23"/>
  <c r="J66" i="23"/>
  <c r="E66" i="23"/>
  <c r="A66" i="23" s="1"/>
  <c r="K65" i="23"/>
  <c r="J65" i="23"/>
  <c r="E65" i="23"/>
  <c r="A65" i="23" s="1"/>
  <c r="K64" i="23"/>
  <c r="J64" i="23"/>
  <c r="E64" i="23"/>
  <c r="A64" i="23" s="1"/>
  <c r="K63" i="23"/>
  <c r="J63" i="23"/>
  <c r="E63" i="23"/>
  <c r="A63" i="23" s="1"/>
  <c r="K62" i="23"/>
  <c r="J62" i="23"/>
  <c r="E62" i="23"/>
  <c r="A62" i="23" s="1"/>
  <c r="H61" i="23"/>
  <c r="G61" i="23"/>
  <c r="G60" i="23" s="1"/>
  <c r="F61" i="23"/>
  <c r="E61" i="23" s="1"/>
  <c r="A61" i="23" s="1"/>
  <c r="H60" i="23"/>
  <c r="F60" i="23"/>
  <c r="I59" i="23"/>
  <c r="H59" i="23"/>
  <c r="G59" i="23"/>
  <c r="F59" i="23"/>
  <c r="K59" i="23" s="1"/>
  <c r="E59" i="23"/>
  <c r="A59" i="23" s="1"/>
  <c r="I58" i="23"/>
  <c r="H58" i="23"/>
  <c r="G58" i="23"/>
  <c r="E58" i="23" s="1"/>
  <c r="F58" i="23"/>
  <c r="J58" i="23" s="1"/>
  <c r="I57" i="23"/>
  <c r="H57" i="23"/>
  <c r="G57" i="23"/>
  <c r="K57" i="23" s="1"/>
  <c r="F57" i="23"/>
  <c r="E57" i="23" s="1"/>
  <c r="I56" i="23"/>
  <c r="H56" i="23"/>
  <c r="G56" i="23"/>
  <c r="F56" i="23"/>
  <c r="K56" i="23" s="1"/>
  <c r="I55" i="23"/>
  <c r="H55" i="23"/>
  <c r="G55" i="23"/>
  <c r="F55" i="23"/>
  <c r="K55" i="23" s="1"/>
  <c r="E55" i="23"/>
  <c r="A55" i="23" s="1"/>
  <c r="I54" i="23"/>
  <c r="H54" i="23"/>
  <c r="G54" i="23"/>
  <c r="E54" i="23" s="1"/>
  <c r="A54" i="23" s="1"/>
  <c r="F54" i="23"/>
  <c r="J54" i="23" s="1"/>
  <c r="I53" i="23"/>
  <c r="H53" i="23"/>
  <c r="G53" i="23"/>
  <c r="K53" i="23" s="1"/>
  <c r="F53" i="23"/>
  <c r="E53" i="23" s="1"/>
  <c r="I52" i="23"/>
  <c r="H52" i="23"/>
  <c r="G52" i="23"/>
  <c r="F52" i="23"/>
  <c r="K52" i="23" s="1"/>
  <c r="I51" i="23"/>
  <c r="H51" i="23"/>
  <c r="G51" i="23"/>
  <c r="F51" i="23"/>
  <c r="K51" i="23" s="1"/>
  <c r="E51" i="23"/>
  <c r="A51" i="23" s="1"/>
  <c r="I50" i="23"/>
  <c r="H50" i="23"/>
  <c r="G50" i="23"/>
  <c r="K50" i="23" s="1"/>
  <c r="F50" i="23"/>
  <c r="J50" i="23" s="1"/>
  <c r="I49" i="23"/>
  <c r="H49" i="23"/>
  <c r="G49" i="23"/>
  <c r="K49" i="23" s="1"/>
  <c r="F49" i="23"/>
  <c r="E49" i="23" s="1"/>
  <c r="I48" i="23"/>
  <c r="H48" i="23"/>
  <c r="G48" i="23"/>
  <c r="F48" i="23"/>
  <c r="K48" i="23" s="1"/>
  <c r="H47" i="23"/>
  <c r="G47" i="23"/>
  <c r="F47" i="23"/>
  <c r="K47" i="23" s="1"/>
  <c r="H46" i="23"/>
  <c r="F46" i="23"/>
  <c r="K45" i="23"/>
  <c r="J45" i="23"/>
  <c r="E45" i="23"/>
  <c r="A45" i="23" s="1"/>
  <c r="K44" i="23"/>
  <c r="J44" i="23"/>
  <c r="E44" i="23"/>
  <c r="A44" i="23" s="1"/>
  <c r="K43" i="23"/>
  <c r="J43" i="23"/>
  <c r="E43" i="23"/>
  <c r="A43" i="23" s="1"/>
  <c r="K42" i="23"/>
  <c r="J42" i="23"/>
  <c r="E42" i="23"/>
  <c r="A42" i="23" s="1"/>
  <c r="K41" i="23"/>
  <c r="J41" i="23"/>
  <c r="E41" i="23"/>
  <c r="A41" i="23" s="1"/>
  <c r="I40" i="23"/>
  <c r="H40" i="23"/>
  <c r="G40" i="23"/>
  <c r="F40" i="23"/>
  <c r="K40" i="23" s="1"/>
  <c r="K39" i="23"/>
  <c r="J39" i="23"/>
  <c r="E39" i="23"/>
  <c r="A39" i="23" s="1"/>
  <c r="K38" i="23"/>
  <c r="J38" i="23"/>
  <c r="E38" i="23"/>
  <c r="A38" i="23" s="1"/>
  <c r="K37" i="23"/>
  <c r="J37" i="23"/>
  <c r="E37" i="23"/>
  <c r="A37" i="23" s="1"/>
  <c r="K36" i="23"/>
  <c r="J36" i="23"/>
  <c r="E36" i="23"/>
  <c r="A36" i="23" s="1"/>
  <c r="K35" i="23"/>
  <c r="J35" i="23"/>
  <c r="E35" i="23"/>
  <c r="A35" i="23" s="1"/>
  <c r="K34" i="23"/>
  <c r="J34" i="23"/>
  <c r="E34" i="23"/>
  <c r="A34" i="23" s="1"/>
  <c r="I33" i="23"/>
  <c r="H33" i="23"/>
  <c r="G33" i="23"/>
  <c r="I32" i="23"/>
  <c r="H32" i="23"/>
  <c r="G32" i="23"/>
  <c r="I31" i="23"/>
  <c r="H31" i="23"/>
  <c r="G31" i="23"/>
  <c r="F31" i="23"/>
  <c r="K31" i="23" s="1"/>
  <c r="E31" i="23"/>
  <c r="A31" i="23" s="1"/>
  <c r="I30" i="23"/>
  <c r="H30" i="23"/>
  <c r="G30" i="23"/>
  <c r="F30" i="23"/>
  <c r="K30" i="23" s="1"/>
  <c r="I29" i="23"/>
  <c r="H29" i="23"/>
  <c r="G29" i="23"/>
  <c r="F29" i="23"/>
  <c r="K29" i="23" s="1"/>
  <c r="I28" i="23"/>
  <c r="H28" i="23"/>
  <c r="G28" i="23"/>
  <c r="F28" i="23"/>
  <c r="K28" i="23" s="1"/>
  <c r="I27" i="23"/>
  <c r="H27" i="23"/>
  <c r="G27" i="23"/>
  <c r="F27" i="23"/>
  <c r="K27" i="23" s="1"/>
  <c r="E27" i="23"/>
  <c r="A27" i="23" s="1"/>
  <c r="I26" i="23"/>
  <c r="H26" i="23"/>
  <c r="G26" i="23"/>
  <c r="F26" i="23"/>
  <c r="K26" i="23" s="1"/>
  <c r="I25" i="23"/>
  <c r="H25" i="23"/>
  <c r="G25" i="23"/>
  <c r="F25" i="23"/>
  <c r="K25" i="23" s="1"/>
  <c r="I24" i="23"/>
  <c r="H24" i="23"/>
  <c r="G24" i="23"/>
  <c r="F24" i="23"/>
  <c r="K24" i="23" s="1"/>
  <c r="I23" i="23"/>
  <c r="H23" i="23"/>
  <c r="G23" i="23"/>
  <c r="F23" i="23"/>
  <c r="K23" i="23" s="1"/>
  <c r="E23" i="23"/>
  <c r="A23" i="23" s="1"/>
  <c r="I22" i="23"/>
  <c r="H22" i="23"/>
  <c r="G22" i="23"/>
  <c r="F22" i="23"/>
  <c r="K22" i="23" s="1"/>
  <c r="I21" i="23"/>
  <c r="H21" i="23"/>
  <c r="G21" i="23"/>
  <c r="F21" i="23"/>
  <c r="K21" i="23" s="1"/>
  <c r="I20" i="23"/>
  <c r="H20" i="23"/>
  <c r="G20" i="23"/>
  <c r="F20" i="23"/>
  <c r="K20" i="23" s="1"/>
  <c r="G19" i="23"/>
  <c r="I17" i="23"/>
  <c r="H17" i="23"/>
  <c r="G17" i="23"/>
  <c r="F17" i="23"/>
  <c r="K17" i="23" s="1"/>
  <c r="E17" i="23"/>
  <c r="A17" i="23" s="1"/>
  <c r="I16" i="23"/>
  <c r="H16" i="23"/>
  <c r="G16" i="23"/>
  <c r="F16" i="23"/>
  <c r="K16" i="23" s="1"/>
  <c r="I15" i="23"/>
  <c r="H15" i="23"/>
  <c r="K14" i="23"/>
  <c r="J14" i="23"/>
  <c r="A14" i="23"/>
  <c r="K13" i="23"/>
  <c r="J13" i="23"/>
  <c r="A13" i="23"/>
  <c r="H12" i="23"/>
  <c r="G12" i="23"/>
  <c r="I11" i="23"/>
  <c r="H11" i="23"/>
  <c r="I10" i="23"/>
  <c r="H10" i="23"/>
  <c r="G10" i="23"/>
  <c r="K10" i="23" s="1"/>
  <c r="F10" i="23"/>
  <c r="J10" i="23" s="1"/>
  <c r="I9" i="23"/>
  <c r="H9" i="23"/>
  <c r="G9" i="23"/>
  <c r="K9" i="23" s="1"/>
  <c r="F9" i="23"/>
  <c r="J9" i="23" s="1"/>
  <c r="E9" i="23"/>
  <c r="A9" i="23" s="1"/>
  <c r="I8" i="23"/>
  <c r="H8" i="23"/>
  <c r="G8" i="23"/>
  <c r="K8" i="23" s="1"/>
  <c r="F8" i="23"/>
  <c r="J8" i="23" s="1"/>
  <c r="I7" i="23"/>
  <c r="H7" i="23"/>
  <c r="G7" i="23"/>
  <c r="I6" i="23"/>
  <c r="H6" i="23"/>
  <c r="G6" i="23"/>
  <c r="K1306" i="21"/>
  <c r="J1306" i="21"/>
  <c r="E1306" i="21"/>
  <c r="A1306" i="21"/>
  <c r="K1305" i="21"/>
  <c r="J1305" i="21"/>
  <c r="E1305" i="21"/>
  <c r="A1305" i="21"/>
  <c r="K1304" i="21"/>
  <c r="J1304" i="21"/>
  <c r="E1304" i="21"/>
  <c r="A1304" i="21"/>
  <c r="K1303" i="21"/>
  <c r="J1303" i="21"/>
  <c r="E1303" i="21"/>
  <c r="A1303" i="21"/>
  <c r="K1302" i="21"/>
  <c r="J1302" i="21"/>
  <c r="E1302" i="21"/>
  <c r="A1302" i="21"/>
  <c r="I1301" i="21"/>
  <c r="H1301" i="21"/>
  <c r="G1301" i="21"/>
  <c r="K1301" i="21" s="1"/>
  <c r="F1301" i="21"/>
  <c r="J1301" i="21" s="1"/>
  <c r="K1300" i="21"/>
  <c r="J1300" i="21"/>
  <c r="E1300" i="21"/>
  <c r="A1300" i="21"/>
  <c r="K1299" i="21"/>
  <c r="J1299" i="21"/>
  <c r="E1299" i="21"/>
  <c r="A1299" i="21"/>
  <c r="K1298" i="21"/>
  <c r="J1298" i="21"/>
  <c r="E1298" i="21"/>
  <c r="A1298" i="21"/>
  <c r="K1297" i="21"/>
  <c r="J1297" i="21"/>
  <c r="E1297" i="21"/>
  <c r="A1297" i="21"/>
  <c r="K1296" i="21"/>
  <c r="J1296" i="21"/>
  <c r="E1296" i="21"/>
  <c r="A1296" i="21"/>
  <c r="K1295" i="21"/>
  <c r="J1295" i="21"/>
  <c r="E1295" i="21"/>
  <c r="A1295" i="21"/>
  <c r="I1294" i="21"/>
  <c r="H1294" i="21"/>
  <c r="G1294" i="21"/>
  <c r="K1294" i="21" s="1"/>
  <c r="F1294" i="21"/>
  <c r="J1294" i="21" s="1"/>
  <c r="I1293" i="21"/>
  <c r="H1293" i="21"/>
  <c r="G1293" i="21"/>
  <c r="F1293" i="21"/>
  <c r="J1293" i="21" s="1"/>
  <c r="K1292" i="21"/>
  <c r="J1292" i="21"/>
  <c r="E1292" i="21"/>
  <c r="A1292" i="21"/>
  <c r="K1291" i="21"/>
  <c r="J1291" i="21"/>
  <c r="E1291" i="21"/>
  <c r="A1291" i="21"/>
  <c r="K1290" i="21"/>
  <c r="J1290" i="21"/>
  <c r="E1290" i="21"/>
  <c r="A1290" i="21"/>
  <c r="K1289" i="21"/>
  <c r="J1289" i="21"/>
  <c r="E1289" i="21"/>
  <c r="A1289" i="21"/>
  <c r="K1288" i="21"/>
  <c r="J1288" i="21"/>
  <c r="E1288" i="21"/>
  <c r="A1288" i="21"/>
  <c r="I1287" i="21"/>
  <c r="H1287" i="21"/>
  <c r="H1280" i="21" s="1"/>
  <c r="H1279" i="21" s="1"/>
  <c r="G1287" i="21"/>
  <c r="F1287" i="21"/>
  <c r="J1287" i="21" s="1"/>
  <c r="K1286" i="21"/>
  <c r="J1286" i="21"/>
  <c r="E1286" i="21"/>
  <c r="A1286" i="21"/>
  <c r="K1285" i="21"/>
  <c r="J1285" i="21"/>
  <c r="E1285" i="21"/>
  <c r="A1285" i="21"/>
  <c r="K1284" i="21"/>
  <c r="J1284" i="21"/>
  <c r="E1284" i="21"/>
  <c r="A1284" i="21"/>
  <c r="K1283" i="21"/>
  <c r="J1283" i="21"/>
  <c r="E1283" i="21"/>
  <c r="A1283" i="21"/>
  <c r="K1282" i="21"/>
  <c r="J1282" i="21"/>
  <c r="E1282" i="21"/>
  <c r="A1282" i="21"/>
  <c r="K1281" i="21"/>
  <c r="J1281" i="21"/>
  <c r="E1281" i="21"/>
  <c r="A1281" i="21"/>
  <c r="I1280" i="21"/>
  <c r="G1280" i="21"/>
  <c r="F1280" i="21"/>
  <c r="J1280" i="21" s="1"/>
  <c r="I1279" i="21"/>
  <c r="G1279" i="21"/>
  <c r="K1279" i="21" s="1"/>
  <c r="F1279" i="21"/>
  <c r="J1279" i="21" s="1"/>
  <c r="K1278" i="21"/>
  <c r="J1278" i="21"/>
  <c r="E1278" i="21"/>
  <c r="A1278" i="21"/>
  <c r="K1277" i="21"/>
  <c r="J1277" i="21"/>
  <c r="E1277" i="21"/>
  <c r="A1277" i="21"/>
  <c r="K1276" i="21"/>
  <c r="J1276" i="21"/>
  <c r="E1276" i="21"/>
  <c r="A1276" i="21"/>
  <c r="K1275" i="21"/>
  <c r="J1275" i="21"/>
  <c r="E1275" i="21"/>
  <c r="A1275" i="21"/>
  <c r="K1274" i="21"/>
  <c r="J1274" i="21"/>
  <c r="E1274" i="21"/>
  <c r="A1274" i="21"/>
  <c r="I1273" i="21"/>
  <c r="H1273" i="21"/>
  <c r="H1266" i="21" s="1"/>
  <c r="H1265" i="21" s="1"/>
  <c r="G1273" i="21"/>
  <c r="F1273" i="21"/>
  <c r="J1273" i="21" s="1"/>
  <c r="K1272" i="21"/>
  <c r="J1272" i="21"/>
  <c r="E1272" i="21"/>
  <c r="A1272" i="21"/>
  <c r="K1271" i="21"/>
  <c r="J1271" i="21"/>
  <c r="E1271" i="21"/>
  <c r="A1271" i="21"/>
  <c r="K1270" i="21"/>
  <c r="J1270" i="21"/>
  <c r="E1270" i="21"/>
  <c r="A1270" i="21"/>
  <c r="K1269" i="21"/>
  <c r="J1269" i="21"/>
  <c r="E1269" i="21"/>
  <c r="A1269" i="21"/>
  <c r="K1268" i="21"/>
  <c r="J1268" i="21"/>
  <c r="E1268" i="21"/>
  <c r="A1268" i="21"/>
  <c r="K1267" i="21"/>
  <c r="J1267" i="21"/>
  <c r="E1267" i="21"/>
  <c r="A1267" i="21"/>
  <c r="I1266" i="21"/>
  <c r="G1266" i="21"/>
  <c r="F1266" i="21"/>
  <c r="J1266" i="21" s="1"/>
  <c r="I1265" i="21"/>
  <c r="G1265" i="21"/>
  <c r="F1265" i="21"/>
  <c r="J1265" i="21" s="1"/>
  <c r="K1264" i="21"/>
  <c r="J1264" i="21"/>
  <c r="E1264" i="21"/>
  <c r="A1264" i="21"/>
  <c r="K1263" i="21"/>
  <c r="J1263" i="21"/>
  <c r="E1263" i="21"/>
  <c r="A1263" i="21"/>
  <c r="K1262" i="21"/>
  <c r="J1262" i="21"/>
  <c r="E1262" i="21"/>
  <c r="A1262" i="21"/>
  <c r="K1261" i="21"/>
  <c r="J1261" i="21"/>
  <c r="E1261" i="21"/>
  <c r="A1261" i="21"/>
  <c r="K1260" i="21"/>
  <c r="J1260" i="21"/>
  <c r="E1260" i="21"/>
  <c r="A1260" i="21"/>
  <c r="I1259" i="21"/>
  <c r="H1259" i="21"/>
  <c r="G1259" i="21"/>
  <c r="K1259" i="21" s="1"/>
  <c r="F1259" i="21"/>
  <c r="J1259" i="21" s="1"/>
  <c r="K1258" i="21"/>
  <c r="J1258" i="21"/>
  <c r="E1258" i="21"/>
  <c r="A1258" i="21"/>
  <c r="K1257" i="21"/>
  <c r="J1257" i="21"/>
  <c r="E1257" i="21"/>
  <c r="A1257" i="21"/>
  <c r="K1256" i="21"/>
  <c r="J1256" i="21"/>
  <c r="E1256" i="21"/>
  <c r="A1256" i="21"/>
  <c r="K1255" i="21"/>
  <c r="J1255" i="21"/>
  <c r="E1255" i="21"/>
  <c r="A1255" i="21"/>
  <c r="K1254" i="21"/>
  <c r="J1254" i="21"/>
  <c r="E1254" i="21"/>
  <c r="A1254" i="21"/>
  <c r="K1253" i="21"/>
  <c r="J1253" i="21"/>
  <c r="E1253" i="21"/>
  <c r="A1253" i="21"/>
  <c r="I1252" i="21"/>
  <c r="H1252" i="21"/>
  <c r="H1251" i="21" s="1"/>
  <c r="G1252" i="21"/>
  <c r="F1252" i="21"/>
  <c r="J1252" i="21" s="1"/>
  <c r="I1251" i="21"/>
  <c r="G1251" i="21"/>
  <c r="F1251" i="21"/>
  <c r="J1251" i="21" s="1"/>
  <c r="K1250" i="21"/>
  <c r="J1250" i="21"/>
  <c r="A1250" i="21"/>
  <c r="K1249" i="21"/>
  <c r="I1249" i="21"/>
  <c r="H1249" i="21"/>
  <c r="G1249" i="21"/>
  <c r="F1249" i="21"/>
  <c r="J1249" i="21" s="1"/>
  <c r="E1249" i="21"/>
  <c r="I1248" i="21"/>
  <c r="H1248" i="21"/>
  <c r="G1248" i="21"/>
  <c r="K1248" i="21" s="1"/>
  <c r="F1248" i="21"/>
  <c r="E1248" i="21"/>
  <c r="K1247" i="21"/>
  <c r="I1247" i="21"/>
  <c r="H1247" i="21"/>
  <c r="G1247" i="21"/>
  <c r="F1247" i="21"/>
  <c r="J1247" i="21" s="1"/>
  <c r="E1247" i="21"/>
  <c r="I1246" i="21"/>
  <c r="H1246" i="21"/>
  <c r="G1246" i="21"/>
  <c r="K1246" i="21" s="1"/>
  <c r="F1246" i="21"/>
  <c r="I1245" i="21"/>
  <c r="H1245" i="21"/>
  <c r="G1245" i="21"/>
  <c r="F1245" i="21"/>
  <c r="I1244" i="21"/>
  <c r="G1244" i="21"/>
  <c r="F1244" i="21"/>
  <c r="I1243" i="21"/>
  <c r="H1243" i="21"/>
  <c r="G1243" i="21"/>
  <c r="F1243" i="21"/>
  <c r="K1243" i="21" s="1"/>
  <c r="E1243" i="21"/>
  <c r="A1243" i="21" s="1"/>
  <c r="I1242" i="21"/>
  <c r="H1242" i="21"/>
  <c r="G1242" i="21"/>
  <c r="F1242" i="21"/>
  <c r="K1242" i="21" s="1"/>
  <c r="E1242" i="21"/>
  <c r="A1242" i="21" s="1"/>
  <c r="I1241" i="21"/>
  <c r="H1241" i="21"/>
  <c r="G1241" i="21"/>
  <c r="F1241" i="21"/>
  <c r="K1241" i="21" s="1"/>
  <c r="E1241" i="21"/>
  <c r="A1241" i="21" s="1"/>
  <c r="I1240" i="21"/>
  <c r="H1240" i="21"/>
  <c r="G1240" i="21"/>
  <c r="F1240" i="21"/>
  <c r="K1240" i="21" s="1"/>
  <c r="E1240" i="21"/>
  <c r="A1240" i="21" s="1"/>
  <c r="I1239" i="21"/>
  <c r="H1239" i="21"/>
  <c r="G1239" i="21"/>
  <c r="F1239" i="21"/>
  <c r="K1239" i="21" s="1"/>
  <c r="E1239" i="21"/>
  <c r="I1238" i="21"/>
  <c r="H1238" i="21"/>
  <c r="G1238" i="21"/>
  <c r="F1238" i="21"/>
  <c r="K1238" i="21" s="1"/>
  <c r="E1238" i="21"/>
  <c r="A1238" i="21" s="1"/>
  <c r="G1237" i="21"/>
  <c r="F1237" i="21"/>
  <c r="F1236" i="21"/>
  <c r="K1235" i="21"/>
  <c r="J1235" i="21"/>
  <c r="E1235" i="21"/>
  <c r="A1235" i="21" s="1"/>
  <c r="K1234" i="21"/>
  <c r="J1234" i="21"/>
  <c r="E1234" i="21"/>
  <c r="A1234" i="21" s="1"/>
  <c r="K1233" i="21"/>
  <c r="J1233" i="21"/>
  <c r="E1233" i="21"/>
  <c r="A1233" i="21" s="1"/>
  <c r="K1232" i="21"/>
  <c r="J1232" i="21"/>
  <c r="E1232" i="21"/>
  <c r="A1232" i="21" s="1"/>
  <c r="K1231" i="21"/>
  <c r="J1231" i="21"/>
  <c r="E1231" i="21"/>
  <c r="A1231" i="21" s="1"/>
  <c r="I1230" i="21"/>
  <c r="I1223" i="21" s="1"/>
  <c r="E1223" i="21" s="1"/>
  <c r="A1223" i="21" s="1"/>
  <c r="H1230" i="21"/>
  <c r="G1230" i="21"/>
  <c r="F1230" i="21"/>
  <c r="K1230" i="21" s="1"/>
  <c r="E1230" i="21"/>
  <c r="A1230" i="21" s="1"/>
  <c r="K1229" i="21"/>
  <c r="J1229" i="21"/>
  <c r="E1229" i="21"/>
  <c r="A1229" i="21" s="1"/>
  <c r="K1228" i="21"/>
  <c r="J1228" i="21"/>
  <c r="E1228" i="21"/>
  <c r="A1228" i="21" s="1"/>
  <c r="K1227" i="21"/>
  <c r="J1227" i="21"/>
  <c r="E1227" i="21"/>
  <c r="A1227" i="21" s="1"/>
  <c r="K1226" i="21"/>
  <c r="J1226" i="21"/>
  <c r="E1226" i="21"/>
  <c r="A1226" i="21" s="1"/>
  <c r="K1225" i="21"/>
  <c r="J1225" i="21"/>
  <c r="E1225" i="21"/>
  <c r="A1225" i="21" s="1"/>
  <c r="K1224" i="21"/>
  <c r="J1224" i="21"/>
  <c r="E1224" i="21"/>
  <c r="A1224" i="21" s="1"/>
  <c r="H1223" i="21"/>
  <c r="G1223" i="21"/>
  <c r="F1223" i="21"/>
  <c r="K1223" i="21" s="1"/>
  <c r="I1222" i="21"/>
  <c r="H1222" i="21"/>
  <c r="G1222" i="21"/>
  <c r="F1222" i="21"/>
  <c r="K1222" i="21" s="1"/>
  <c r="E1222" i="21"/>
  <c r="A1222" i="21" s="1"/>
  <c r="K1221" i="21"/>
  <c r="J1221" i="21"/>
  <c r="E1221" i="21"/>
  <c r="A1221" i="21" s="1"/>
  <c r="K1220" i="21"/>
  <c r="J1220" i="21"/>
  <c r="E1220" i="21"/>
  <c r="A1220" i="21" s="1"/>
  <c r="K1219" i="21"/>
  <c r="J1219" i="21"/>
  <c r="E1219" i="21"/>
  <c r="A1219" i="21" s="1"/>
  <c r="K1218" i="21"/>
  <c r="J1218" i="21"/>
  <c r="E1218" i="21"/>
  <c r="A1218" i="21" s="1"/>
  <c r="K1217" i="21"/>
  <c r="J1217" i="21"/>
  <c r="E1217" i="21"/>
  <c r="A1217" i="21" s="1"/>
  <c r="I1216" i="21"/>
  <c r="I1209" i="21" s="1"/>
  <c r="E1209" i="21" s="1"/>
  <c r="A1209" i="21" s="1"/>
  <c r="H1216" i="21"/>
  <c r="G1216" i="21"/>
  <c r="F1216" i="21"/>
  <c r="K1216" i="21" s="1"/>
  <c r="E1216" i="21"/>
  <c r="A1216" i="21" s="1"/>
  <c r="K1215" i="21"/>
  <c r="J1215" i="21"/>
  <c r="E1215" i="21"/>
  <c r="A1215" i="21" s="1"/>
  <c r="K1214" i="21"/>
  <c r="J1214" i="21"/>
  <c r="E1214" i="21"/>
  <c r="A1214" i="21" s="1"/>
  <c r="K1213" i="21"/>
  <c r="J1213" i="21"/>
  <c r="E1213" i="21"/>
  <c r="A1213" i="21" s="1"/>
  <c r="K1212" i="21"/>
  <c r="J1212" i="21"/>
  <c r="E1212" i="21"/>
  <c r="A1212" i="21" s="1"/>
  <c r="K1211" i="21"/>
  <c r="J1211" i="21"/>
  <c r="E1211" i="21"/>
  <c r="A1211" i="21" s="1"/>
  <c r="K1210" i="21"/>
  <c r="J1210" i="21"/>
  <c r="E1210" i="21"/>
  <c r="A1210" i="21" s="1"/>
  <c r="H1209" i="21"/>
  <c r="G1209" i="21"/>
  <c r="F1209" i="21"/>
  <c r="K1209" i="21" s="1"/>
  <c r="H1208" i="21"/>
  <c r="G1208" i="21"/>
  <c r="F1208" i="21"/>
  <c r="K1208" i="21" s="1"/>
  <c r="K1207" i="21"/>
  <c r="J1207" i="21"/>
  <c r="E1207" i="21"/>
  <c r="A1207" i="21" s="1"/>
  <c r="K1206" i="21"/>
  <c r="J1206" i="21"/>
  <c r="E1206" i="21"/>
  <c r="A1206" i="21" s="1"/>
  <c r="K1205" i="21"/>
  <c r="J1205" i="21"/>
  <c r="E1205" i="21"/>
  <c r="A1205" i="21" s="1"/>
  <c r="K1204" i="21"/>
  <c r="J1204" i="21"/>
  <c r="E1204" i="21"/>
  <c r="A1204" i="21" s="1"/>
  <c r="K1203" i="21"/>
  <c r="J1203" i="21"/>
  <c r="E1203" i="21"/>
  <c r="A1203" i="21" s="1"/>
  <c r="I1202" i="21"/>
  <c r="I1195" i="21" s="1"/>
  <c r="E1195" i="21" s="1"/>
  <c r="A1195" i="21" s="1"/>
  <c r="H1202" i="21"/>
  <c r="G1202" i="21"/>
  <c r="F1202" i="21"/>
  <c r="K1202" i="21" s="1"/>
  <c r="E1202" i="21"/>
  <c r="A1202" i="21" s="1"/>
  <c r="K1201" i="21"/>
  <c r="J1201" i="21"/>
  <c r="E1201" i="21"/>
  <c r="A1201" i="21" s="1"/>
  <c r="K1200" i="21"/>
  <c r="J1200" i="21"/>
  <c r="E1200" i="21"/>
  <c r="A1200" i="21" s="1"/>
  <c r="K1199" i="21"/>
  <c r="J1199" i="21"/>
  <c r="E1199" i="21"/>
  <c r="A1199" i="21" s="1"/>
  <c r="K1198" i="21"/>
  <c r="J1198" i="21"/>
  <c r="E1198" i="21"/>
  <c r="A1198" i="21" s="1"/>
  <c r="K1197" i="21"/>
  <c r="J1197" i="21"/>
  <c r="E1197" i="21"/>
  <c r="A1197" i="21" s="1"/>
  <c r="K1196" i="21"/>
  <c r="J1196" i="21"/>
  <c r="E1196" i="21"/>
  <c r="A1196" i="21" s="1"/>
  <c r="H1195" i="21"/>
  <c r="G1195" i="21"/>
  <c r="F1195" i="21"/>
  <c r="K1195" i="21" s="1"/>
  <c r="I1194" i="21"/>
  <c r="H1194" i="21"/>
  <c r="G1194" i="21"/>
  <c r="F1194" i="21"/>
  <c r="K1194" i="21" s="1"/>
  <c r="E1194" i="21"/>
  <c r="A1194" i="21" s="1"/>
  <c r="K1193" i="21"/>
  <c r="J1193" i="21"/>
  <c r="E1193" i="21"/>
  <c r="A1193" i="21" s="1"/>
  <c r="K1192" i="21"/>
  <c r="J1192" i="21"/>
  <c r="E1192" i="21"/>
  <c r="A1192" i="21" s="1"/>
  <c r="K1191" i="21"/>
  <c r="J1191" i="21"/>
  <c r="E1191" i="21"/>
  <c r="A1191" i="21" s="1"/>
  <c r="K1190" i="21"/>
  <c r="J1190" i="21"/>
  <c r="E1190" i="21"/>
  <c r="A1190" i="21" s="1"/>
  <c r="K1189" i="21"/>
  <c r="J1189" i="21"/>
  <c r="E1189" i="21"/>
  <c r="A1189" i="21" s="1"/>
  <c r="I1188" i="21"/>
  <c r="I1181" i="21" s="1"/>
  <c r="E1181" i="21" s="1"/>
  <c r="A1181" i="21" s="1"/>
  <c r="H1188" i="21"/>
  <c r="G1188" i="21"/>
  <c r="F1188" i="21"/>
  <c r="K1188" i="21" s="1"/>
  <c r="E1188" i="21"/>
  <c r="A1188" i="21" s="1"/>
  <c r="K1187" i="21"/>
  <c r="J1187" i="21"/>
  <c r="E1187" i="21"/>
  <c r="A1187" i="21" s="1"/>
  <c r="K1186" i="21"/>
  <c r="J1186" i="21"/>
  <c r="E1186" i="21"/>
  <c r="A1186" i="21" s="1"/>
  <c r="K1185" i="21"/>
  <c r="J1185" i="21"/>
  <c r="E1185" i="21"/>
  <c r="A1185" i="21" s="1"/>
  <c r="K1184" i="21"/>
  <c r="J1184" i="21"/>
  <c r="E1184" i="21"/>
  <c r="A1184" i="21" s="1"/>
  <c r="K1183" i="21"/>
  <c r="J1183" i="21"/>
  <c r="E1183" i="21"/>
  <c r="A1183" i="21" s="1"/>
  <c r="K1182" i="21"/>
  <c r="J1182" i="21"/>
  <c r="E1182" i="21"/>
  <c r="A1182" i="21" s="1"/>
  <c r="H1181" i="21"/>
  <c r="G1181" i="21"/>
  <c r="F1181" i="21"/>
  <c r="K1181" i="21" s="1"/>
  <c r="H1180" i="21"/>
  <c r="G1180" i="21"/>
  <c r="F1180" i="21"/>
  <c r="K1180" i="21" s="1"/>
  <c r="K1179" i="21"/>
  <c r="J1179" i="21"/>
  <c r="E1179" i="21"/>
  <c r="A1179" i="21"/>
  <c r="K1178" i="21"/>
  <c r="J1178" i="21"/>
  <c r="E1178" i="21"/>
  <c r="A1178" i="21"/>
  <c r="K1177" i="21"/>
  <c r="J1177" i="21"/>
  <c r="E1177" i="21"/>
  <c r="A1177" i="21"/>
  <c r="K1176" i="21"/>
  <c r="J1176" i="21"/>
  <c r="E1176" i="21"/>
  <c r="A1176" i="21"/>
  <c r="K1175" i="21"/>
  <c r="J1175" i="21"/>
  <c r="E1175" i="21"/>
  <c r="A1175" i="21"/>
  <c r="I1174" i="21"/>
  <c r="I1167" i="21" s="1"/>
  <c r="I1166" i="21" s="1"/>
  <c r="H1174" i="21"/>
  <c r="G1174" i="21"/>
  <c r="F1174" i="21"/>
  <c r="K1174" i="21" s="1"/>
  <c r="E1174" i="21"/>
  <c r="A1174" i="21" s="1"/>
  <c r="K1173" i="21"/>
  <c r="J1173" i="21"/>
  <c r="E1173" i="21"/>
  <c r="A1173" i="21" s="1"/>
  <c r="K1172" i="21"/>
  <c r="J1172" i="21"/>
  <c r="E1172" i="21"/>
  <c r="A1172" i="21" s="1"/>
  <c r="K1171" i="21"/>
  <c r="J1171" i="21"/>
  <c r="E1171" i="21"/>
  <c r="A1171" i="21" s="1"/>
  <c r="K1170" i="21"/>
  <c r="J1170" i="21"/>
  <c r="E1170" i="21"/>
  <c r="A1170" i="21" s="1"/>
  <c r="K1169" i="21"/>
  <c r="J1169" i="21"/>
  <c r="E1169" i="21"/>
  <c r="A1169" i="21" s="1"/>
  <c r="K1168" i="21"/>
  <c r="J1168" i="21"/>
  <c r="E1168" i="21"/>
  <c r="A1168" i="21" s="1"/>
  <c r="H1167" i="21"/>
  <c r="G1167" i="21"/>
  <c r="F1167" i="21"/>
  <c r="G1166" i="21"/>
  <c r="F1166" i="21"/>
  <c r="K1165" i="21"/>
  <c r="J1165" i="21"/>
  <c r="E1165" i="21"/>
  <c r="A1165" i="21" s="1"/>
  <c r="K1164" i="21"/>
  <c r="J1164" i="21"/>
  <c r="E1164" i="21"/>
  <c r="A1164" i="21" s="1"/>
  <c r="K1163" i="21"/>
  <c r="J1163" i="21"/>
  <c r="E1163" i="21"/>
  <c r="A1163" i="21" s="1"/>
  <c r="K1162" i="21"/>
  <c r="J1162" i="21"/>
  <c r="E1162" i="21"/>
  <c r="A1162" i="21" s="1"/>
  <c r="K1161" i="21"/>
  <c r="J1161" i="21"/>
  <c r="E1161" i="21"/>
  <c r="A1161" i="21" s="1"/>
  <c r="I1160" i="21"/>
  <c r="H1160" i="21"/>
  <c r="G1160" i="21"/>
  <c r="F1160" i="21"/>
  <c r="K1159" i="21"/>
  <c r="J1159" i="21"/>
  <c r="E1159" i="21"/>
  <c r="A1159" i="21"/>
  <c r="K1158" i="21"/>
  <c r="J1158" i="21"/>
  <c r="E1158" i="21"/>
  <c r="A1158" i="21"/>
  <c r="K1157" i="21"/>
  <c r="J1157" i="21"/>
  <c r="E1157" i="21"/>
  <c r="A1157" i="21"/>
  <c r="K1156" i="21"/>
  <c r="J1156" i="21"/>
  <c r="E1156" i="21"/>
  <c r="A1156" i="21"/>
  <c r="K1155" i="21"/>
  <c r="J1155" i="21"/>
  <c r="E1155" i="21"/>
  <c r="A1155" i="21"/>
  <c r="K1154" i="21"/>
  <c r="J1154" i="21"/>
  <c r="E1154" i="21"/>
  <c r="A1154" i="21"/>
  <c r="I1153" i="21"/>
  <c r="I1152" i="21" s="1"/>
  <c r="G1153" i="21"/>
  <c r="F1153" i="21"/>
  <c r="G1152" i="21"/>
  <c r="F1152" i="21"/>
  <c r="K1151" i="21"/>
  <c r="J1151" i="21"/>
  <c r="E1151" i="21"/>
  <c r="A1151" i="21"/>
  <c r="K1150" i="21"/>
  <c r="J1150" i="21"/>
  <c r="E1150" i="21"/>
  <c r="A1150" i="21"/>
  <c r="K1149" i="21"/>
  <c r="J1149" i="21"/>
  <c r="E1149" i="21"/>
  <c r="A1149" i="21"/>
  <c r="K1148" i="21"/>
  <c r="J1148" i="21"/>
  <c r="E1148" i="21"/>
  <c r="A1148" i="21"/>
  <c r="K1147" i="21"/>
  <c r="J1147" i="21"/>
  <c r="E1147" i="21"/>
  <c r="A1147" i="21"/>
  <c r="I1146" i="21"/>
  <c r="H1146" i="21"/>
  <c r="G1146" i="21"/>
  <c r="F1146" i="21"/>
  <c r="K1146" i="21" s="1"/>
  <c r="E1146" i="21"/>
  <c r="A1146" i="21" s="1"/>
  <c r="K1145" i="21"/>
  <c r="J1145" i="21"/>
  <c r="E1145" i="21"/>
  <c r="A1145" i="21" s="1"/>
  <c r="K1144" i="21"/>
  <c r="J1144" i="21"/>
  <c r="E1144" i="21"/>
  <c r="A1144" i="21" s="1"/>
  <c r="K1143" i="21"/>
  <c r="J1143" i="21"/>
  <c r="E1143" i="21"/>
  <c r="A1143" i="21" s="1"/>
  <c r="K1142" i="21"/>
  <c r="J1142" i="21"/>
  <c r="E1142" i="21"/>
  <c r="A1142" i="21" s="1"/>
  <c r="K1141" i="21"/>
  <c r="J1141" i="21"/>
  <c r="E1141" i="21"/>
  <c r="A1141" i="21" s="1"/>
  <c r="K1140" i="21"/>
  <c r="J1140" i="21"/>
  <c r="E1140" i="21"/>
  <c r="A1140" i="21" s="1"/>
  <c r="I1139" i="21"/>
  <c r="H1139" i="21"/>
  <c r="G1139" i="21"/>
  <c r="F1139" i="21"/>
  <c r="I1138" i="21"/>
  <c r="H1138" i="21"/>
  <c r="G1138" i="21"/>
  <c r="F1138" i="21"/>
  <c r="K1137" i="21"/>
  <c r="J1137" i="21"/>
  <c r="E1137" i="21"/>
  <c r="A1137" i="21" s="1"/>
  <c r="K1136" i="21"/>
  <c r="J1136" i="21"/>
  <c r="E1136" i="21"/>
  <c r="A1136" i="21" s="1"/>
  <c r="K1135" i="21"/>
  <c r="J1135" i="21"/>
  <c r="E1135" i="21"/>
  <c r="A1135" i="21" s="1"/>
  <c r="K1134" i="21"/>
  <c r="J1134" i="21"/>
  <c r="E1134" i="21"/>
  <c r="A1134" i="21" s="1"/>
  <c r="K1133" i="21"/>
  <c r="J1133" i="21"/>
  <c r="E1133" i="21"/>
  <c r="A1133" i="21" s="1"/>
  <c r="I1132" i="21"/>
  <c r="H1132" i="21"/>
  <c r="G1132" i="21"/>
  <c r="F1132" i="21"/>
  <c r="K1131" i="21"/>
  <c r="J1131" i="21"/>
  <c r="E1131" i="21"/>
  <c r="A1131" i="21" s="1"/>
  <c r="K1130" i="21"/>
  <c r="J1130" i="21"/>
  <c r="E1130" i="21"/>
  <c r="A1130" i="21" s="1"/>
  <c r="K1129" i="21"/>
  <c r="J1129" i="21"/>
  <c r="E1129" i="21"/>
  <c r="A1129" i="21" s="1"/>
  <c r="K1128" i="21"/>
  <c r="J1128" i="21"/>
  <c r="E1128" i="21"/>
  <c r="A1128" i="21" s="1"/>
  <c r="K1127" i="21"/>
  <c r="J1127" i="21"/>
  <c r="E1127" i="21"/>
  <c r="A1127" i="21" s="1"/>
  <c r="K1126" i="21"/>
  <c r="J1126" i="21"/>
  <c r="E1126" i="21"/>
  <c r="A1126" i="21" s="1"/>
  <c r="I1125" i="21"/>
  <c r="H1125" i="21"/>
  <c r="G1125" i="21"/>
  <c r="H1124" i="21"/>
  <c r="G1124" i="21"/>
  <c r="K1123" i="21"/>
  <c r="J1123" i="21"/>
  <c r="E1123" i="21"/>
  <c r="A1123" i="21" s="1"/>
  <c r="K1122" i="21"/>
  <c r="J1122" i="21"/>
  <c r="E1122" i="21"/>
  <c r="A1122" i="21" s="1"/>
  <c r="K1121" i="21"/>
  <c r="J1121" i="21"/>
  <c r="E1121" i="21"/>
  <c r="A1121" i="21" s="1"/>
  <c r="K1120" i="21"/>
  <c r="J1120" i="21"/>
  <c r="E1120" i="21"/>
  <c r="A1120" i="21" s="1"/>
  <c r="K1119" i="21"/>
  <c r="J1119" i="21"/>
  <c r="E1119" i="21"/>
  <c r="A1119" i="21" s="1"/>
  <c r="I1118" i="21"/>
  <c r="H1118" i="21"/>
  <c r="G1118" i="21"/>
  <c r="F1118" i="21"/>
  <c r="K1118" i="21" s="1"/>
  <c r="E1118" i="21"/>
  <c r="A1118" i="21" s="1"/>
  <c r="K1117" i="21"/>
  <c r="J1117" i="21"/>
  <c r="E1117" i="21"/>
  <c r="A1117" i="21" s="1"/>
  <c r="K1116" i="21"/>
  <c r="J1116" i="21"/>
  <c r="E1116" i="21"/>
  <c r="A1116" i="21" s="1"/>
  <c r="K1115" i="21"/>
  <c r="J1115" i="21"/>
  <c r="E1115" i="21"/>
  <c r="A1115" i="21" s="1"/>
  <c r="K1114" i="21"/>
  <c r="J1114" i="21"/>
  <c r="E1114" i="21"/>
  <c r="A1114" i="21" s="1"/>
  <c r="K1113" i="21"/>
  <c r="J1113" i="21"/>
  <c r="E1113" i="21"/>
  <c r="A1113" i="21" s="1"/>
  <c r="K1112" i="21"/>
  <c r="J1112" i="21"/>
  <c r="E1112" i="21"/>
  <c r="A1112" i="21" s="1"/>
  <c r="I1111" i="21"/>
  <c r="H1111" i="21"/>
  <c r="G1111" i="21"/>
  <c r="F1111" i="21"/>
  <c r="K1111" i="21" s="1"/>
  <c r="E1111" i="21"/>
  <c r="A1111" i="21" s="1"/>
  <c r="I1110" i="21"/>
  <c r="H1110" i="21"/>
  <c r="G1110" i="21"/>
  <c r="F1110" i="21"/>
  <c r="I1109" i="21"/>
  <c r="H1109" i="21"/>
  <c r="G1109" i="21"/>
  <c r="F1109" i="21"/>
  <c r="K1109" i="21" s="1"/>
  <c r="E1109" i="21"/>
  <c r="A1109" i="21" s="1"/>
  <c r="I1108" i="21"/>
  <c r="H1108" i="21"/>
  <c r="G1108" i="21"/>
  <c r="F1108" i="21"/>
  <c r="I1107" i="21"/>
  <c r="H1107" i="21"/>
  <c r="G1107" i="21"/>
  <c r="F1107" i="21"/>
  <c r="K1107" i="21" s="1"/>
  <c r="E1107" i="21"/>
  <c r="A1107" i="21" s="1"/>
  <c r="I1106" i="21"/>
  <c r="H1106" i="21"/>
  <c r="G1106" i="21"/>
  <c r="F1106" i="21"/>
  <c r="I1105" i="21"/>
  <c r="H1105" i="21"/>
  <c r="G1105" i="21"/>
  <c r="F1105" i="21"/>
  <c r="I1104" i="21"/>
  <c r="I1006" i="21" s="1"/>
  <c r="H1104" i="21"/>
  <c r="G1104" i="21"/>
  <c r="I1103" i="21"/>
  <c r="H1103" i="21"/>
  <c r="G1103" i="21"/>
  <c r="K1103" i="21" s="1"/>
  <c r="F1103" i="21"/>
  <c r="J1103" i="21" s="1"/>
  <c r="K1102" i="21"/>
  <c r="I1102" i="21"/>
  <c r="H1102" i="21"/>
  <c r="G1102" i="21"/>
  <c r="G1004" i="21" s="1"/>
  <c r="F1102" i="21"/>
  <c r="J1102" i="21" s="1"/>
  <c r="I1101" i="21"/>
  <c r="H1101" i="21"/>
  <c r="G1101" i="21"/>
  <c r="F1101" i="21"/>
  <c r="I1100" i="21"/>
  <c r="I1002" i="21" s="1"/>
  <c r="H1100" i="21"/>
  <c r="G1100" i="21"/>
  <c r="F1100" i="21"/>
  <c r="K1100" i="21" s="1"/>
  <c r="E1100" i="21"/>
  <c r="A1100" i="21" s="1"/>
  <c r="I1099" i="21"/>
  <c r="H1099" i="21"/>
  <c r="G1099" i="21"/>
  <c r="K1099" i="21" s="1"/>
  <c r="F1099" i="21"/>
  <c r="J1099" i="21" s="1"/>
  <c r="I1098" i="21"/>
  <c r="H1098" i="21"/>
  <c r="G1098" i="21"/>
  <c r="G1000" i="21" s="1"/>
  <c r="F1098" i="21"/>
  <c r="H1097" i="21"/>
  <c r="G1097" i="21"/>
  <c r="H1096" i="21"/>
  <c r="G1096" i="21"/>
  <c r="K1095" i="21"/>
  <c r="J1095" i="21"/>
  <c r="E1095" i="21"/>
  <c r="A1095" i="21"/>
  <c r="K1094" i="21"/>
  <c r="J1094" i="21"/>
  <c r="E1094" i="21"/>
  <c r="A1094" i="21"/>
  <c r="K1093" i="21"/>
  <c r="J1093" i="21"/>
  <c r="E1093" i="21"/>
  <c r="A1093" i="21"/>
  <c r="K1092" i="21"/>
  <c r="J1092" i="21"/>
  <c r="E1092" i="21"/>
  <c r="A1092" i="21"/>
  <c r="K1091" i="21"/>
  <c r="J1091" i="21"/>
  <c r="E1091" i="21"/>
  <c r="A1091" i="21"/>
  <c r="I1090" i="21"/>
  <c r="H1090" i="21"/>
  <c r="H1083" i="21" s="1"/>
  <c r="H1082" i="21" s="1"/>
  <c r="G1090" i="21"/>
  <c r="F1090" i="21"/>
  <c r="J1090" i="21" s="1"/>
  <c r="K1089" i="21"/>
  <c r="J1089" i="21"/>
  <c r="E1089" i="21"/>
  <c r="A1089" i="21"/>
  <c r="K1088" i="21"/>
  <c r="J1088" i="21"/>
  <c r="E1088" i="21"/>
  <c r="A1088" i="21"/>
  <c r="K1087" i="21"/>
  <c r="J1087" i="21"/>
  <c r="E1087" i="21"/>
  <c r="A1087" i="21"/>
  <c r="K1086" i="21"/>
  <c r="J1086" i="21"/>
  <c r="E1086" i="21"/>
  <c r="A1086" i="21"/>
  <c r="K1085" i="21"/>
  <c r="J1085" i="21"/>
  <c r="E1085" i="21"/>
  <c r="A1085" i="21"/>
  <c r="K1084" i="21"/>
  <c r="J1084" i="21"/>
  <c r="E1084" i="21"/>
  <c r="A1084" i="21"/>
  <c r="I1083" i="21"/>
  <c r="G1083" i="21"/>
  <c r="F1083" i="21"/>
  <c r="J1083" i="21" s="1"/>
  <c r="I1082" i="21"/>
  <c r="G1082" i="21"/>
  <c r="F1082" i="21"/>
  <c r="J1082" i="21" s="1"/>
  <c r="K1081" i="21"/>
  <c r="J1081" i="21"/>
  <c r="E1081" i="21"/>
  <c r="A1081" i="21"/>
  <c r="K1080" i="21"/>
  <c r="J1080" i="21"/>
  <c r="E1080" i="21"/>
  <c r="A1080" i="21"/>
  <c r="K1079" i="21"/>
  <c r="J1079" i="21"/>
  <c r="E1079" i="21"/>
  <c r="A1079" i="21"/>
  <c r="K1078" i="21"/>
  <c r="J1078" i="21"/>
  <c r="E1078" i="21"/>
  <c r="A1078" i="21"/>
  <c r="K1077" i="21"/>
  <c r="J1077" i="21"/>
  <c r="E1077" i="21"/>
  <c r="A1077" i="21"/>
  <c r="I1076" i="21"/>
  <c r="H1076" i="21"/>
  <c r="G1076" i="21"/>
  <c r="K1076" i="21" s="1"/>
  <c r="F1076" i="21"/>
  <c r="J1076" i="21" s="1"/>
  <c r="K1075" i="21"/>
  <c r="J1075" i="21"/>
  <c r="E1075" i="21"/>
  <c r="A1075" i="21"/>
  <c r="K1074" i="21"/>
  <c r="J1074" i="21"/>
  <c r="E1074" i="21"/>
  <c r="A1074" i="21"/>
  <c r="K1073" i="21"/>
  <c r="J1073" i="21"/>
  <c r="E1073" i="21"/>
  <c r="A1073" i="21"/>
  <c r="K1072" i="21"/>
  <c r="J1072" i="21"/>
  <c r="E1072" i="21"/>
  <c r="A1072" i="21"/>
  <c r="K1071" i="21"/>
  <c r="J1071" i="21"/>
  <c r="E1071" i="21"/>
  <c r="A1071" i="21"/>
  <c r="K1070" i="21"/>
  <c r="J1070" i="21"/>
  <c r="E1070" i="21"/>
  <c r="A1070" i="21"/>
  <c r="I1069" i="21"/>
  <c r="H1069" i="21"/>
  <c r="H1068" i="21" s="1"/>
  <c r="G1069" i="21"/>
  <c r="F1069" i="21"/>
  <c r="J1069" i="21" s="1"/>
  <c r="I1068" i="21"/>
  <c r="G1068" i="21"/>
  <c r="F1068" i="21"/>
  <c r="J1068" i="21" s="1"/>
  <c r="K1067" i="21"/>
  <c r="J1067" i="21"/>
  <c r="E1067" i="21"/>
  <c r="A1067" i="21"/>
  <c r="K1066" i="21"/>
  <c r="J1066" i="21"/>
  <c r="E1066" i="21"/>
  <c r="A1066" i="21"/>
  <c r="K1065" i="21"/>
  <c r="J1065" i="21"/>
  <c r="E1065" i="21"/>
  <c r="A1065" i="21"/>
  <c r="K1064" i="21"/>
  <c r="J1064" i="21"/>
  <c r="E1064" i="21"/>
  <c r="A1064" i="21"/>
  <c r="K1063" i="21"/>
  <c r="J1063" i="21"/>
  <c r="E1063" i="21"/>
  <c r="A1063" i="21"/>
  <c r="I1062" i="21"/>
  <c r="H1062" i="21"/>
  <c r="H1055" i="21" s="1"/>
  <c r="H1054" i="21" s="1"/>
  <c r="G1062" i="21"/>
  <c r="F1062" i="21"/>
  <c r="J1062" i="21" s="1"/>
  <c r="K1061" i="21"/>
  <c r="J1061" i="21"/>
  <c r="E1061" i="21"/>
  <c r="A1061" i="21"/>
  <c r="K1060" i="21"/>
  <c r="J1060" i="21"/>
  <c r="E1060" i="21"/>
  <c r="A1060" i="21"/>
  <c r="K1059" i="21"/>
  <c r="J1059" i="21"/>
  <c r="E1059" i="21"/>
  <c r="A1059" i="21"/>
  <c r="K1058" i="21"/>
  <c r="J1058" i="21"/>
  <c r="E1058" i="21"/>
  <c r="A1058" i="21"/>
  <c r="K1057" i="21"/>
  <c r="J1057" i="21"/>
  <c r="E1057" i="21"/>
  <c r="A1057" i="21"/>
  <c r="K1056" i="21"/>
  <c r="J1056" i="21"/>
  <c r="E1056" i="21"/>
  <c r="A1056" i="21"/>
  <c r="I1055" i="21"/>
  <c r="G1055" i="21"/>
  <c r="K1055" i="21" s="1"/>
  <c r="F1055" i="21"/>
  <c r="J1055" i="21" s="1"/>
  <c r="I1054" i="21"/>
  <c r="G1054" i="21"/>
  <c r="F1054" i="21"/>
  <c r="J1054" i="21" s="1"/>
  <c r="K1053" i="21"/>
  <c r="J1053" i="21"/>
  <c r="E1053" i="21"/>
  <c r="A1053" i="21"/>
  <c r="K1052" i="21"/>
  <c r="J1052" i="21"/>
  <c r="E1052" i="21"/>
  <c r="A1052" i="21"/>
  <c r="K1051" i="21"/>
  <c r="J1051" i="21"/>
  <c r="E1051" i="21"/>
  <c r="A1051" i="21"/>
  <c r="K1050" i="21"/>
  <c r="J1050" i="21"/>
  <c r="E1050" i="21"/>
  <c r="A1050" i="21"/>
  <c r="K1049" i="21"/>
  <c r="J1049" i="21"/>
  <c r="E1049" i="21"/>
  <c r="A1049" i="21"/>
  <c r="I1048" i="21"/>
  <c r="H1048" i="21"/>
  <c r="H1041" i="21" s="1"/>
  <c r="H1040" i="21" s="1"/>
  <c r="G1048" i="21"/>
  <c r="F1048" i="21"/>
  <c r="J1048" i="21" s="1"/>
  <c r="K1047" i="21"/>
  <c r="J1047" i="21"/>
  <c r="E1047" i="21"/>
  <c r="A1047" i="21"/>
  <c r="K1046" i="21"/>
  <c r="J1046" i="21"/>
  <c r="E1046" i="21"/>
  <c r="A1046" i="21"/>
  <c r="K1045" i="21"/>
  <c r="J1045" i="21"/>
  <c r="E1045" i="21"/>
  <c r="A1045" i="21"/>
  <c r="K1044" i="21"/>
  <c r="J1044" i="21"/>
  <c r="E1044" i="21"/>
  <c r="A1044" i="21"/>
  <c r="K1043" i="21"/>
  <c r="J1043" i="21"/>
  <c r="E1043" i="21"/>
  <c r="A1043" i="21"/>
  <c r="K1042" i="21"/>
  <c r="J1042" i="21"/>
  <c r="E1042" i="21"/>
  <c r="A1042" i="21"/>
  <c r="I1041" i="21"/>
  <c r="G1041" i="21"/>
  <c r="F1041" i="21"/>
  <c r="J1041" i="21" s="1"/>
  <c r="I1040" i="21"/>
  <c r="G1040" i="21"/>
  <c r="K1040" i="21" s="1"/>
  <c r="F1040" i="21"/>
  <c r="J1040" i="21" s="1"/>
  <c r="K1039" i="21"/>
  <c r="J1039" i="21"/>
  <c r="E1039" i="21"/>
  <c r="A1039" i="21"/>
  <c r="K1038" i="21"/>
  <c r="J1038" i="21"/>
  <c r="E1038" i="21"/>
  <c r="A1038" i="21"/>
  <c r="K1037" i="21"/>
  <c r="J1037" i="21"/>
  <c r="E1037" i="21"/>
  <c r="A1037" i="21"/>
  <c r="K1036" i="21"/>
  <c r="J1036" i="21"/>
  <c r="E1036" i="21"/>
  <c r="A1036" i="21"/>
  <c r="K1035" i="21"/>
  <c r="J1035" i="21"/>
  <c r="E1035" i="21"/>
  <c r="A1035" i="21"/>
  <c r="I1034" i="21"/>
  <c r="H1034" i="21"/>
  <c r="G1034" i="21"/>
  <c r="F1034" i="21"/>
  <c r="J1034" i="21" s="1"/>
  <c r="K1033" i="21"/>
  <c r="J1033" i="21"/>
  <c r="E1033" i="21"/>
  <c r="A1033" i="21"/>
  <c r="K1032" i="21"/>
  <c r="J1032" i="21"/>
  <c r="E1032" i="21"/>
  <c r="A1032" i="21"/>
  <c r="K1031" i="21"/>
  <c r="J1031" i="21"/>
  <c r="E1031" i="21"/>
  <c r="A1031" i="21"/>
  <c r="K1030" i="21"/>
  <c r="J1030" i="21"/>
  <c r="E1030" i="21"/>
  <c r="A1030" i="21"/>
  <c r="K1029" i="21"/>
  <c r="J1029" i="21"/>
  <c r="E1029" i="21"/>
  <c r="A1029" i="21"/>
  <c r="K1028" i="21"/>
  <c r="J1028" i="21"/>
  <c r="E1028" i="21"/>
  <c r="A1028" i="21"/>
  <c r="I1027" i="21"/>
  <c r="G1027" i="21"/>
  <c r="F1027" i="21"/>
  <c r="J1027" i="21" s="1"/>
  <c r="I1026" i="21"/>
  <c r="G1026" i="21"/>
  <c r="F1026" i="21"/>
  <c r="J1026" i="21" s="1"/>
  <c r="K1025" i="21"/>
  <c r="J1025" i="21"/>
  <c r="E1025" i="21"/>
  <c r="A1025" i="21"/>
  <c r="K1024" i="21"/>
  <c r="J1024" i="21"/>
  <c r="E1024" i="21"/>
  <c r="A1024" i="21"/>
  <c r="K1023" i="21"/>
  <c r="J1023" i="21"/>
  <c r="E1023" i="21"/>
  <c r="A1023" i="21"/>
  <c r="K1022" i="21"/>
  <c r="J1022" i="21"/>
  <c r="E1022" i="21"/>
  <c r="A1022" i="21"/>
  <c r="K1021" i="21"/>
  <c r="J1021" i="21"/>
  <c r="E1021" i="21"/>
  <c r="A1021" i="21"/>
  <c r="I1020" i="21"/>
  <c r="H1020" i="21"/>
  <c r="G1020" i="21"/>
  <c r="K1020" i="21" s="1"/>
  <c r="F1020" i="21"/>
  <c r="J1020" i="21" s="1"/>
  <c r="K1019" i="21"/>
  <c r="J1019" i="21"/>
  <c r="E1019" i="21"/>
  <c r="A1019" i="21"/>
  <c r="K1018" i="21"/>
  <c r="J1018" i="21"/>
  <c r="E1018" i="21"/>
  <c r="A1018" i="21"/>
  <c r="K1017" i="21"/>
  <c r="J1017" i="21"/>
  <c r="E1017" i="21"/>
  <c r="A1017" i="21"/>
  <c r="K1016" i="21"/>
  <c r="J1016" i="21"/>
  <c r="E1016" i="21"/>
  <c r="A1016" i="21"/>
  <c r="K1015" i="21"/>
  <c r="J1015" i="21"/>
  <c r="E1015" i="21"/>
  <c r="A1015" i="21"/>
  <c r="K1014" i="21"/>
  <c r="J1014" i="21"/>
  <c r="E1014" i="21"/>
  <c r="A1014" i="21"/>
  <c r="I1013" i="21"/>
  <c r="H1013" i="21"/>
  <c r="H1012" i="21" s="1"/>
  <c r="G1013" i="21"/>
  <c r="F1013" i="21"/>
  <c r="J1013" i="21" s="1"/>
  <c r="I1012" i="21"/>
  <c r="G1012" i="21"/>
  <c r="F1012" i="21"/>
  <c r="J1012" i="21" s="1"/>
  <c r="I1011" i="21"/>
  <c r="H1011" i="21"/>
  <c r="G1011" i="21"/>
  <c r="K1011" i="21" s="1"/>
  <c r="F1011" i="21"/>
  <c r="J1011" i="21" s="1"/>
  <c r="I1010" i="21"/>
  <c r="H1010" i="21"/>
  <c r="G1010" i="21"/>
  <c r="I1009" i="21"/>
  <c r="H1009" i="21"/>
  <c r="G1009" i="21"/>
  <c r="K1009" i="21" s="1"/>
  <c r="F1009" i="21"/>
  <c r="J1009" i="21" s="1"/>
  <c r="I1008" i="21"/>
  <c r="H1008" i="21"/>
  <c r="F1008" i="21"/>
  <c r="I1007" i="21"/>
  <c r="H1007" i="21"/>
  <c r="G1007" i="21"/>
  <c r="G1006" i="21"/>
  <c r="I1005" i="21"/>
  <c r="H1005" i="21"/>
  <c r="G1005" i="21"/>
  <c r="K1005" i="21" s="1"/>
  <c r="F1005" i="21"/>
  <c r="J1005" i="21" s="1"/>
  <c r="I1004" i="21"/>
  <c r="H1004" i="21"/>
  <c r="F1004" i="21"/>
  <c r="J1004" i="21" s="1"/>
  <c r="I1003" i="21"/>
  <c r="H1003" i="21"/>
  <c r="G1003" i="21"/>
  <c r="H1002" i="21"/>
  <c r="G1002" i="21"/>
  <c r="K1002" i="21" s="1"/>
  <c r="F1002" i="21"/>
  <c r="J1002" i="21" s="1"/>
  <c r="I1001" i="21"/>
  <c r="H1001" i="21"/>
  <c r="G1001" i="21"/>
  <c r="F1001" i="21"/>
  <c r="J1001" i="21" s="1"/>
  <c r="I1000" i="21"/>
  <c r="H1000" i="21"/>
  <c r="F1000" i="21"/>
  <c r="J1000" i="21" s="1"/>
  <c r="G999" i="21"/>
  <c r="G998" i="21"/>
  <c r="K997" i="21"/>
  <c r="J997" i="21"/>
  <c r="E997" i="21"/>
  <c r="A997" i="21"/>
  <c r="K996" i="21"/>
  <c r="J996" i="21"/>
  <c r="E996" i="21"/>
  <c r="A996" i="21"/>
  <c r="K995" i="21"/>
  <c r="J995" i="21"/>
  <c r="E995" i="21"/>
  <c r="A995" i="21"/>
  <c r="K994" i="21"/>
  <c r="J994" i="21"/>
  <c r="E994" i="21"/>
  <c r="A994" i="21"/>
  <c r="K993" i="21"/>
  <c r="J993" i="21"/>
  <c r="E993" i="21"/>
  <c r="A993" i="21"/>
  <c r="I992" i="21"/>
  <c r="H992" i="21"/>
  <c r="G992" i="21"/>
  <c r="K992" i="21" s="1"/>
  <c r="F992" i="21"/>
  <c r="J992" i="21" s="1"/>
  <c r="K991" i="21"/>
  <c r="J991" i="21"/>
  <c r="E991" i="21"/>
  <c r="A991" i="21"/>
  <c r="K990" i="21"/>
  <c r="J990" i="21"/>
  <c r="E990" i="21"/>
  <c r="A990" i="21"/>
  <c r="K989" i="21"/>
  <c r="J989" i="21"/>
  <c r="E989" i="21"/>
  <c r="A989" i="21"/>
  <c r="K988" i="21"/>
  <c r="J988" i="21"/>
  <c r="E988" i="21"/>
  <c r="A988" i="21"/>
  <c r="K987" i="21"/>
  <c r="J987" i="21"/>
  <c r="E987" i="21"/>
  <c r="A987" i="21"/>
  <c r="K986" i="21"/>
  <c r="J986" i="21"/>
  <c r="E986" i="21"/>
  <c r="A986" i="21"/>
  <c r="I985" i="21"/>
  <c r="H985" i="21"/>
  <c r="H984" i="21" s="1"/>
  <c r="G985" i="21"/>
  <c r="F985" i="21"/>
  <c r="J985" i="21" s="1"/>
  <c r="I984" i="21"/>
  <c r="G984" i="21"/>
  <c r="F984" i="21"/>
  <c r="J984" i="21" s="1"/>
  <c r="K983" i="21"/>
  <c r="J983" i="21"/>
  <c r="E983" i="21"/>
  <c r="A983" i="21"/>
  <c r="K982" i="21"/>
  <c r="J982" i="21"/>
  <c r="E982" i="21"/>
  <c r="A982" i="21"/>
  <c r="K981" i="21"/>
  <c r="J981" i="21"/>
  <c r="E981" i="21"/>
  <c r="A981" i="21"/>
  <c r="K980" i="21"/>
  <c r="J980" i="21"/>
  <c r="E980" i="21"/>
  <c r="A980" i="21"/>
  <c r="K979" i="21"/>
  <c r="J979" i="21"/>
  <c r="E979" i="21"/>
  <c r="A979" i="21"/>
  <c r="I978" i="21"/>
  <c r="H978" i="21"/>
  <c r="G978" i="21"/>
  <c r="F978" i="21"/>
  <c r="J978" i="21" s="1"/>
  <c r="K977" i="21"/>
  <c r="J977" i="21"/>
  <c r="E977" i="21"/>
  <c r="A977" i="21"/>
  <c r="K976" i="21"/>
  <c r="J976" i="21"/>
  <c r="E976" i="21"/>
  <c r="A976" i="21"/>
  <c r="K975" i="21"/>
  <c r="J975" i="21"/>
  <c r="E975" i="21"/>
  <c r="A975" i="21"/>
  <c r="K974" i="21"/>
  <c r="J974" i="21"/>
  <c r="E974" i="21"/>
  <c r="A974" i="21"/>
  <c r="K973" i="21"/>
  <c r="J973" i="21"/>
  <c r="E973" i="21"/>
  <c r="A973" i="21"/>
  <c r="K972" i="21"/>
  <c r="J972" i="21"/>
  <c r="E972" i="21"/>
  <c r="A972" i="21"/>
  <c r="I971" i="21"/>
  <c r="H971" i="21"/>
  <c r="H970" i="21" s="1"/>
  <c r="H956" i="21" s="1"/>
  <c r="G971" i="21"/>
  <c r="F971" i="21"/>
  <c r="I970" i="21"/>
  <c r="F970" i="21"/>
  <c r="I969" i="21"/>
  <c r="H969" i="21"/>
  <c r="G969" i="21"/>
  <c r="K969" i="21" s="1"/>
  <c r="F969" i="21"/>
  <c r="K968" i="21"/>
  <c r="I968" i="21"/>
  <c r="H968" i="21"/>
  <c r="G968" i="21"/>
  <c r="F968" i="21"/>
  <c r="J968" i="21" s="1"/>
  <c r="I967" i="21"/>
  <c r="H967" i="21"/>
  <c r="G967" i="21"/>
  <c r="F967" i="21"/>
  <c r="K966" i="21"/>
  <c r="I966" i="21"/>
  <c r="H966" i="21"/>
  <c r="G966" i="21"/>
  <c r="F966" i="21"/>
  <c r="J966" i="21" s="1"/>
  <c r="I965" i="21"/>
  <c r="H965" i="21"/>
  <c r="G965" i="21"/>
  <c r="K965" i="21" s="1"/>
  <c r="F965" i="21"/>
  <c r="K964" i="21"/>
  <c r="I964" i="21"/>
  <c r="H964" i="21"/>
  <c r="G964" i="21"/>
  <c r="F964" i="21"/>
  <c r="J964" i="21" s="1"/>
  <c r="I963" i="21"/>
  <c r="H963" i="21"/>
  <c r="G963" i="21"/>
  <c r="F963" i="21"/>
  <c r="K962" i="21"/>
  <c r="I962" i="21"/>
  <c r="H962" i="21"/>
  <c r="G962" i="21"/>
  <c r="F962" i="21"/>
  <c r="J962" i="21" s="1"/>
  <c r="I961" i="21"/>
  <c r="H961" i="21"/>
  <c r="G961" i="21"/>
  <c r="K961" i="21" s="1"/>
  <c r="F961" i="21"/>
  <c r="K960" i="21"/>
  <c r="I960" i="21"/>
  <c r="H960" i="21"/>
  <c r="G960" i="21"/>
  <c r="F960" i="21"/>
  <c r="J960" i="21" s="1"/>
  <c r="I959" i="21"/>
  <c r="H959" i="21"/>
  <c r="G959" i="21"/>
  <c r="F959" i="21"/>
  <c r="K958" i="21"/>
  <c r="I958" i="21"/>
  <c r="H958" i="21"/>
  <c r="G958" i="21"/>
  <c r="F958" i="21"/>
  <c r="J958" i="21" s="1"/>
  <c r="I957" i="21"/>
  <c r="G957" i="21"/>
  <c r="F957" i="21"/>
  <c r="I956" i="21"/>
  <c r="F956" i="21"/>
  <c r="K955" i="21"/>
  <c r="J955" i="21"/>
  <c r="E955" i="21"/>
  <c r="A955" i="21"/>
  <c r="K954" i="21"/>
  <c r="J954" i="21"/>
  <c r="E954" i="21"/>
  <c r="A954" i="21"/>
  <c r="K953" i="21"/>
  <c r="J953" i="21"/>
  <c r="E953" i="21"/>
  <c r="A953" i="21"/>
  <c r="K952" i="21"/>
  <c r="J952" i="21"/>
  <c r="E952" i="21"/>
  <c r="A952" i="21"/>
  <c r="K951" i="21"/>
  <c r="J951" i="21"/>
  <c r="E951" i="21"/>
  <c r="A951" i="21"/>
  <c r="I950" i="21"/>
  <c r="H950" i="21"/>
  <c r="H943" i="21" s="1"/>
  <c r="H942" i="21" s="1"/>
  <c r="G950" i="21"/>
  <c r="F950" i="21"/>
  <c r="K949" i="21"/>
  <c r="J949" i="21"/>
  <c r="E949" i="21"/>
  <c r="A949" i="21"/>
  <c r="K948" i="21"/>
  <c r="J948" i="21"/>
  <c r="E948" i="21"/>
  <c r="A948" i="21"/>
  <c r="K947" i="21"/>
  <c r="J947" i="21"/>
  <c r="E947" i="21"/>
  <c r="A947" i="21"/>
  <c r="K946" i="21"/>
  <c r="J946" i="21"/>
  <c r="E946" i="21"/>
  <c r="A946" i="21"/>
  <c r="K945" i="21"/>
  <c r="J945" i="21"/>
  <c r="E945" i="21"/>
  <c r="A945" i="21"/>
  <c r="K944" i="21"/>
  <c r="J944" i="21"/>
  <c r="E944" i="21"/>
  <c r="A944" i="21"/>
  <c r="I943" i="21"/>
  <c r="F943" i="21"/>
  <c r="I942" i="21"/>
  <c r="F942" i="21"/>
  <c r="K941" i="21"/>
  <c r="J941" i="21"/>
  <c r="E941" i="21"/>
  <c r="A941" i="21"/>
  <c r="K940" i="21"/>
  <c r="J940" i="21"/>
  <c r="E940" i="21"/>
  <c r="A940" i="21"/>
  <c r="K939" i="21"/>
  <c r="J939" i="21"/>
  <c r="E939" i="21"/>
  <c r="A939" i="21"/>
  <c r="K938" i="21"/>
  <c r="J938" i="21"/>
  <c r="E938" i="21"/>
  <c r="A938" i="21"/>
  <c r="K937" i="21"/>
  <c r="J937" i="21"/>
  <c r="E937" i="21"/>
  <c r="A937" i="21"/>
  <c r="K936" i="21"/>
  <c r="I936" i="21"/>
  <c r="H936" i="21"/>
  <c r="G936" i="21"/>
  <c r="E936" i="21" s="1"/>
  <c r="F936" i="21"/>
  <c r="J936" i="21" s="1"/>
  <c r="A936" i="21"/>
  <c r="K935" i="21"/>
  <c r="J935" i="21"/>
  <c r="E935" i="21"/>
  <c r="A935" i="21"/>
  <c r="K934" i="21"/>
  <c r="J934" i="21"/>
  <c r="E934" i="21"/>
  <c r="A934" i="21"/>
  <c r="K933" i="21"/>
  <c r="J933" i="21"/>
  <c r="E933" i="21"/>
  <c r="A933" i="21"/>
  <c r="K932" i="21"/>
  <c r="J932" i="21"/>
  <c r="E932" i="21"/>
  <c r="A932" i="21"/>
  <c r="K931" i="21"/>
  <c r="J931" i="21"/>
  <c r="E931" i="21"/>
  <c r="A931" i="21"/>
  <c r="K930" i="21"/>
  <c r="J930" i="21"/>
  <c r="E930" i="21"/>
  <c r="A930" i="21"/>
  <c r="I929" i="21"/>
  <c r="H929" i="21"/>
  <c r="H928" i="21" s="1"/>
  <c r="G929" i="21"/>
  <c r="F929" i="21"/>
  <c r="I928" i="21"/>
  <c r="F928" i="21"/>
  <c r="K927" i="21"/>
  <c r="J927" i="21"/>
  <c r="E927" i="21"/>
  <c r="A927" i="21" s="1"/>
  <c r="K926" i="21"/>
  <c r="J926" i="21"/>
  <c r="E926" i="21"/>
  <c r="A926" i="21" s="1"/>
  <c r="K925" i="21"/>
  <c r="J925" i="21"/>
  <c r="E925" i="21"/>
  <c r="A925" i="21" s="1"/>
  <c r="K924" i="21"/>
  <c r="J924" i="21"/>
  <c r="E924" i="21"/>
  <c r="A924" i="21" s="1"/>
  <c r="K923" i="21"/>
  <c r="J923" i="21"/>
  <c r="E923" i="21"/>
  <c r="A923" i="21" s="1"/>
  <c r="I922" i="21"/>
  <c r="H922" i="21"/>
  <c r="G922" i="21"/>
  <c r="F922" i="21"/>
  <c r="K921" i="21"/>
  <c r="J921" i="21"/>
  <c r="E921" i="21"/>
  <c r="A921" i="21"/>
  <c r="K920" i="21"/>
  <c r="J920" i="21"/>
  <c r="E920" i="21"/>
  <c r="A920" i="21"/>
  <c r="K919" i="21"/>
  <c r="J919" i="21"/>
  <c r="E919" i="21"/>
  <c r="A919" i="21"/>
  <c r="K918" i="21"/>
  <c r="J918" i="21"/>
  <c r="E918" i="21"/>
  <c r="A918" i="21"/>
  <c r="K917" i="21"/>
  <c r="J917" i="21"/>
  <c r="E917" i="21"/>
  <c r="A917" i="21"/>
  <c r="K916" i="21"/>
  <c r="J916" i="21"/>
  <c r="E916" i="21"/>
  <c r="A916" i="21"/>
  <c r="I915" i="21"/>
  <c r="G915" i="21"/>
  <c r="F915" i="21"/>
  <c r="I914" i="21"/>
  <c r="F914" i="21"/>
  <c r="K913" i="21"/>
  <c r="J913" i="21"/>
  <c r="E913" i="21"/>
  <c r="A913" i="21" s="1"/>
  <c r="K912" i="21"/>
  <c r="J912" i="21"/>
  <c r="E912" i="21"/>
  <c r="A912" i="21" s="1"/>
  <c r="K911" i="21"/>
  <c r="J911" i="21"/>
  <c r="E911" i="21"/>
  <c r="A911" i="21" s="1"/>
  <c r="K910" i="21"/>
  <c r="J910" i="21"/>
  <c r="E910" i="21"/>
  <c r="A910" i="21" s="1"/>
  <c r="K909" i="21"/>
  <c r="J909" i="21"/>
  <c r="E909" i="21"/>
  <c r="A909" i="21" s="1"/>
  <c r="I908" i="21"/>
  <c r="I901" i="21" s="1"/>
  <c r="H908" i="21"/>
  <c r="K908" i="21" s="1"/>
  <c r="G908" i="21"/>
  <c r="F908" i="21"/>
  <c r="J908" i="21" s="1"/>
  <c r="E908" i="21"/>
  <c r="A908" i="21" s="1"/>
  <c r="K907" i="21"/>
  <c r="J907" i="21"/>
  <c r="E907" i="21"/>
  <c r="A907" i="21" s="1"/>
  <c r="K906" i="21"/>
  <c r="J906" i="21"/>
  <c r="E906" i="21"/>
  <c r="A906" i="21" s="1"/>
  <c r="K905" i="21"/>
  <c r="J905" i="21"/>
  <c r="E905" i="21"/>
  <c r="A905" i="21" s="1"/>
  <c r="K904" i="21"/>
  <c r="J904" i="21"/>
  <c r="E904" i="21"/>
  <c r="A904" i="21" s="1"/>
  <c r="K903" i="21"/>
  <c r="J903" i="21"/>
  <c r="E903" i="21"/>
  <c r="A903" i="21" s="1"/>
  <c r="K902" i="21"/>
  <c r="J902" i="21"/>
  <c r="E902" i="21"/>
  <c r="A902" i="21" s="1"/>
  <c r="H901" i="21"/>
  <c r="G901" i="21"/>
  <c r="F901" i="21"/>
  <c r="G900" i="21"/>
  <c r="F900" i="21"/>
  <c r="K899" i="21"/>
  <c r="I899" i="21"/>
  <c r="H899" i="21"/>
  <c r="G899" i="21"/>
  <c r="F899" i="21"/>
  <c r="J899" i="21" s="1"/>
  <c r="E899" i="21"/>
  <c r="A899" i="21" s="1"/>
  <c r="I898" i="21"/>
  <c r="I688" i="21" s="1"/>
  <c r="I660" i="21" s="1"/>
  <c r="H898" i="21"/>
  <c r="K898" i="21" s="1"/>
  <c r="G898" i="21"/>
  <c r="F898" i="21"/>
  <c r="J898" i="21" s="1"/>
  <c r="E898" i="21"/>
  <c r="A898" i="21" s="1"/>
  <c r="I897" i="21"/>
  <c r="H897" i="21"/>
  <c r="G897" i="21"/>
  <c r="F897" i="21"/>
  <c r="I896" i="21"/>
  <c r="H896" i="21"/>
  <c r="G896" i="21"/>
  <c r="F896" i="21"/>
  <c r="K895" i="21"/>
  <c r="I895" i="21"/>
  <c r="H895" i="21"/>
  <c r="G895" i="21"/>
  <c r="F895" i="21"/>
  <c r="J895" i="21" s="1"/>
  <c r="E895" i="21"/>
  <c r="A895" i="21" s="1"/>
  <c r="I894" i="21"/>
  <c r="I684" i="21" s="1"/>
  <c r="I656" i="21" s="1"/>
  <c r="F894" i="21"/>
  <c r="I893" i="21"/>
  <c r="H893" i="21"/>
  <c r="G893" i="21"/>
  <c r="F893" i="21"/>
  <c r="I892" i="21"/>
  <c r="H892" i="21"/>
  <c r="G892" i="21"/>
  <c r="F892" i="21"/>
  <c r="K891" i="21"/>
  <c r="I891" i="21"/>
  <c r="H891" i="21"/>
  <c r="G891" i="21"/>
  <c r="F891" i="21"/>
  <c r="J891" i="21" s="1"/>
  <c r="E891" i="21"/>
  <c r="A891" i="21" s="1"/>
  <c r="I890" i="21"/>
  <c r="I680" i="21" s="1"/>
  <c r="H890" i="21"/>
  <c r="K890" i="21" s="1"/>
  <c r="G890" i="21"/>
  <c r="F890" i="21"/>
  <c r="J890" i="21" s="1"/>
  <c r="E890" i="21"/>
  <c r="A890" i="21" s="1"/>
  <c r="I889" i="21"/>
  <c r="H889" i="21"/>
  <c r="H679" i="21" s="1"/>
  <c r="G889" i="21"/>
  <c r="F889" i="21"/>
  <c r="I888" i="21"/>
  <c r="H888" i="21"/>
  <c r="G888" i="21"/>
  <c r="F888" i="21"/>
  <c r="J888" i="21" s="1"/>
  <c r="F887" i="21"/>
  <c r="F886" i="21"/>
  <c r="K885" i="21"/>
  <c r="J885" i="21"/>
  <c r="E885" i="21"/>
  <c r="A885" i="21"/>
  <c r="K884" i="21"/>
  <c r="J884" i="21"/>
  <c r="E884" i="21"/>
  <c r="A884" i="21"/>
  <c r="K883" i="21"/>
  <c r="J883" i="21"/>
  <c r="E883" i="21"/>
  <c r="A883" i="21"/>
  <c r="K882" i="21"/>
  <c r="J882" i="21"/>
  <c r="E882" i="21"/>
  <c r="A882" i="21"/>
  <c r="K881" i="21"/>
  <c r="J881" i="21"/>
  <c r="E881" i="21"/>
  <c r="A881" i="21"/>
  <c r="I880" i="21"/>
  <c r="H880" i="21"/>
  <c r="G880" i="21"/>
  <c r="F880" i="21"/>
  <c r="J880" i="21" s="1"/>
  <c r="K879" i="21"/>
  <c r="J879" i="21"/>
  <c r="E879" i="21"/>
  <c r="A879" i="21"/>
  <c r="K878" i="21"/>
  <c r="J878" i="21"/>
  <c r="E878" i="21"/>
  <c r="A878" i="21"/>
  <c r="K877" i="21"/>
  <c r="J877" i="21"/>
  <c r="E877" i="21"/>
  <c r="A877" i="21"/>
  <c r="K876" i="21"/>
  <c r="J876" i="21"/>
  <c r="E876" i="21"/>
  <c r="A876" i="21"/>
  <c r="K875" i="21"/>
  <c r="J875" i="21"/>
  <c r="E875" i="21"/>
  <c r="A875" i="21"/>
  <c r="K874" i="21"/>
  <c r="J874" i="21"/>
  <c r="E874" i="21"/>
  <c r="A874" i="21"/>
  <c r="I873" i="21"/>
  <c r="G873" i="21"/>
  <c r="F873" i="21"/>
  <c r="J873" i="21" s="1"/>
  <c r="I872" i="21"/>
  <c r="G872" i="21"/>
  <c r="F872" i="21"/>
  <c r="J872" i="21" s="1"/>
  <c r="K871" i="21"/>
  <c r="J871" i="21"/>
  <c r="E871" i="21"/>
  <c r="A871" i="21"/>
  <c r="K870" i="21"/>
  <c r="J870" i="21"/>
  <c r="E870" i="21"/>
  <c r="A870" i="21"/>
  <c r="K869" i="21"/>
  <c r="J869" i="21"/>
  <c r="E869" i="21"/>
  <c r="A869" i="21"/>
  <c r="K868" i="21"/>
  <c r="J868" i="21"/>
  <c r="E868" i="21"/>
  <c r="A868" i="21"/>
  <c r="K867" i="21"/>
  <c r="J867" i="21"/>
  <c r="E867" i="21"/>
  <c r="A867" i="21"/>
  <c r="I866" i="21"/>
  <c r="H866" i="21"/>
  <c r="G866" i="21"/>
  <c r="K866" i="21" s="1"/>
  <c r="F866" i="21"/>
  <c r="J866" i="21" s="1"/>
  <c r="K865" i="21"/>
  <c r="J865" i="21"/>
  <c r="E865" i="21"/>
  <c r="A865" i="21"/>
  <c r="K864" i="21"/>
  <c r="J864" i="21"/>
  <c r="E864" i="21"/>
  <c r="A864" i="21"/>
  <c r="K863" i="21"/>
  <c r="J863" i="21"/>
  <c r="E863" i="21"/>
  <c r="A863" i="21"/>
  <c r="K862" i="21"/>
  <c r="J862" i="21"/>
  <c r="E862" i="21"/>
  <c r="A862" i="21"/>
  <c r="K861" i="21"/>
  <c r="J861" i="21"/>
  <c r="E861" i="21"/>
  <c r="A861" i="21"/>
  <c r="K860" i="21"/>
  <c r="J860" i="21"/>
  <c r="E860" i="21"/>
  <c r="A860" i="21"/>
  <c r="I859" i="21"/>
  <c r="H859" i="21"/>
  <c r="H858" i="21" s="1"/>
  <c r="G859" i="21"/>
  <c r="F859" i="21"/>
  <c r="J859" i="21" s="1"/>
  <c r="I858" i="21"/>
  <c r="G858" i="21"/>
  <c r="F858" i="21"/>
  <c r="J858" i="21" s="1"/>
  <c r="K857" i="21"/>
  <c r="J857" i="21"/>
  <c r="E857" i="21"/>
  <c r="A857" i="21"/>
  <c r="K856" i="21"/>
  <c r="J856" i="21"/>
  <c r="E856" i="21"/>
  <c r="A856" i="21"/>
  <c r="K855" i="21"/>
  <c r="J855" i="21"/>
  <c r="E855" i="21"/>
  <c r="A855" i="21"/>
  <c r="K854" i="21"/>
  <c r="J854" i="21"/>
  <c r="E854" i="21"/>
  <c r="A854" i="21"/>
  <c r="K853" i="21"/>
  <c r="J853" i="21"/>
  <c r="E853" i="21"/>
  <c r="A853" i="21"/>
  <c r="I852" i="21"/>
  <c r="H852" i="21"/>
  <c r="H845" i="21" s="1"/>
  <c r="G852" i="21"/>
  <c r="F852" i="21"/>
  <c r="J852" i="21" s="1"/>
  <c r="K851" i="21"/>
  <c r="J851" i="21"/>
  <c r="E851" i="21"/>
  <c r="A851" i="21"/>
  <c r="K850" i="21"/>
  <c r="J850" i="21"/>
  <c r="E850" i="21"/>
  <c r="A850" i="21"/>
  <c r="K849" i="21"/>
  <c r="J849" i="21"/>
  <c r="E849" i="21"/>
  <c r="A849" i="21"/>
  <c r="K848" i="21"/>
  <c r="J848" i="21"/>
  <c r="E848" i="21"/>
  <c r="A848" i="21"/>
  <c r="K847" i="21"/>
  <c r="J847" i="21"/>
  <c r="E847" i="21"/>
  <c r="A847" i="21"/>
  <c r="K846" i="21"/>
  <c r="J846" i="21"/>
  <c r="E846" i="21"/>
  <c r="A846" i="21"/>
  <c r="I845" i="21"/>
  <c r="G845" i="21"/>
  <c r="K845" i="21" s="1"/>
  <c r="F845" i="21"/>
  <c r="J845" i="21" s="1"/>
  <c r="I844" i="21"/>
  <c r="G844" i="21"/>
  <c r="F844" i="21"/>
  <c r="J844" i="21" s="1"/>
  <c r="I843" i="21"/>
  <c r="H843" i="21"/>
  <c r="G843" i="21"/>
  <c r="F843" i="21"/>
  <c r="J843" i="21" s="1"/>
  <c r="I842" i="21"/>
  <c r="H842" i="21"/>
  <c r="G842" i="21"/>
  <c r="F842" i="21"/>
  <c r="J842" i="21" s="1"/>
  <c r="I841" i="21"/>
  <c r="H841" i="21"/>
  <c r="G841" i="21"/>
  <c r="K841" i="21" s="1"/>
  <c r="F841" i="21"/>
  <c r="J841" i="21" s="1"/>
  <c r="I840" i="21"/>
  <c r="H840" i="21"/>
  <c r="H686" i="21" s="1"/>
  <c r="H658" i="21" s="1"/>
  <c r="G840" i="21"/>
  <c r="F840" i="21"/>
  <c r="J840" i="21" s="1"/>
  <c r="I839" i="21"/>
  <c r="H839" i="21"/>
  <c r="G839" i="21"/>
  <c r="F839" i="21"/>
  <c r="J839" i="21" s="1"/>
  <c r="I838" i="21"/>
  <c r="G838" i="21"/>
  <c r="F838" i="21"/>
  <c r="J838" i="21" s="1"/>
  <c r="I837" i="21"/>
  <c r="H837" i="21"/>
  <c r="G837" i="21"/>
  <c r="K837" i="21" s="1"/>
  <c r="F837" i="21"/>
  <c r="J837" i="21" s="1"/>
  <c r="I836" i="21"/>
  <c r="H836" i="21"/>
  <c r="H682" i="21" s="1"/>
  <c r="H654" i="21" s="1"/>
  <c r="G836" i="21"/>
  <c r="F836" i="21"/>
  <c r="J836" i="21" s="1"/>
  <c r="I835" i="21"/>
  <c r="H835" i="21"/>
  <c r="G835" i="21"/>
  <c r="F835" i="21"/>
  <c r="J835" i="21" s="1"/>
  <c r="I834" i="21"/>
  <c r="H834" i="21"/>
  <c r="G834" i="21"/>
  <c r="F834" i="21"/>
  <c r="J834" i="21" s="1"/>
  <c r="I833" i="21"/>
  <c r="H833" i="21"/>
  <c r="G833" i="21"/>
  <c r="K833" i="21" s="1"/>
  <c r="F833" i="21"/>
  <c r="J833" i="21" s="1"/>
  <c r="I832" i="21"/>
  <c r="H832" i="21"/>
  <c r="G832" i="21"/>
  <c r="F832" i="21"/>
  <c r="J832" i="21" s="1"/>
  <c r="I831" i="21"/>
  <c r="G831" i="21"/>
  <c r="F831" i="21"/>
  <c r="J831" i="21" s="1"/>
  <c r="I830" i="21"/>
  <c r="G830" i="21"/>
  <c r="F830" i="21"/>
  <c r="J830" i="21" s="1"/>
  <c r="K829" i="21"/>
  <c r="J829" i="21"/>
  <c r="E829" i="21"/>
  <c r="A829" i="21"/>
  <c r="K828" i="21"/>
  <c r="J828" i="21"/>
  <c r="E828" i="21"/>
  <c r="A828" i="21"/>
  <c r="K827" i="21"/>
  <c r="J827" i="21"/>
  <c r="E827" i="21"/>
  <c r="A827" i="21"/>
  <c r="K826" i="21"/>
  <c r="J826" i="21"/>
  <c r="E826" i="21"/>
  <c r="A826" i="21"/>
  <c r="K825" i="21"/>
  <c r="J825" i="21"/>
  <c r="E825" i="21"/>
  <c r="A825" i="21"/>
  <c r="I824" i="21"/>
  <c r="H824" i="21"/>
  <c r="G824" i="21"/>
  <c r="K824" i="21" s="1"/>
  <c r="F824" i="21"/>
  <c r="J824" i="21" s="1"/>
  <c r="K823" i="21"/>
  <c r="J823" i="21"/>
  <c r="E823" i="21"/>
  <c r="A823" i="21"/>
  <c r="K822" i="21"/>
  <c r="J822" i="21"/>
  <c r="E822" i="21"/>
  <c r="A822" i="21"/>
  <c r="K821" i="21"/>
  <c r="J821" i="21"/>
  <c r="E821" i="21"/>
  <c r="A821" i="21"/>
  <c r="K820" i="21"/>
  <c r="J820" i="21"/>
  <c r="E820" i="21"/>
  <c r="A820" i="21"/>
  <c r="K819" i="21"/>
  <c r="J819" i="21"/>
  <c r="E819" i="21"/>
  <c r="A819" i="21"/>
  <c r="K818" i="21"/>
  <c r="J818" i="21"/>
  <c r="E818" i="21"/>
  <c r="A818" i="21"/>
  <c r="I817" i="21"/>
  <c r="H817" i="21"/>
  <c r="H816" i="21" s="1"/>
  <c r="G817" i="21"/>
  <c r="F817" i="21"/>
  <c r="J817" i="21" s="1"/>
  <c r="I816" i="21"/>
  <c r="G816" i="21"/>
  <c r="F816" i="21"/>
  <c r="J816" i="21" s="1"/>
  <c r="K815" i="21"/>
  <c r="J815" i="21"/>
  <c r="E815" i="21"/>
  <c r="A815" i="21"/>
  <c r="K814" i="21"/>
  <c r="J814" i="21"/>
  <c r="E814" i="21"/>
  <c r="A814" i="21"/>
  <c r="K813" i="21"/>
  <c r="J813" i="21"/>
  <c r="E813" i="21"/>
  <c r="A813" i="21"/>
  <c r="K812" i="21"/>
  <c r="J812" i="21"/>
  <c r="E812" i="21"/>
  <c r="A812" i="21"/>
  <c r="K811" i="21"/>
  <c r="J811" i="21"/>
  <c r="E811" i="21"/>
  <c r="A811" i="21"/>
  <c r="I810" i="21"/>
  <c r="H810" i="21"/>
  <c r="H803" i="21" s="1"/>
  <c r="G810" i="21"/>
  <c r="F810" i="21"/>
  <c r="J810" i="21" s="1"/>
  <c r="K809" i="21"/>
  <c r="J809" i="21"/>
  <c r="E809" i="21"/>
  <c r="A809" i="21"/>
  <c r="K808" i="21"/>
  <c r="J808" i="21"/>
  <c r="E808" i="21"/>
  <c r="A808" i="21"/>
  <c r="K807" i="21"/>
  <c r="J807" i="21"/>
  <c r="E807" i="21"/>
  <c r="A807" i="21"/>
  <c r="K806" i="21"/>
  <c r="J806" i="21"/>
  <c r="E806" i="21"/>
  <c r="A806" i="21"/>
  <c r="K805" i="21"/>
  <c r="J805" i="21"/>
  <c r="E805" i="21"/>
  <c r="A805" i="21"/>
  <c r="K804" i="21"/>
  <c r="J804" i="21"/>
  <c r="E804" i="21"/>
  <c r="A804" i="21"/>
  <c r="I803" i="21"/>
  <c r="G803" i="21"/>
  <c r="K803" i="21" s="1"/>
  <c r="F803" i="21"/>
  <c r="J803" i="21" s="1"/>
  <c r="I802" i="21"/>
  <c r="G802" i="21"/>
  <c r="F802" i="21"/>
  <c r="J802" i="21" s="1"/>
  <c r="K801" i="21"/>
  <c r="J801" i="21"/>
  <c r="E801" i="21"/>
  <c r="A801" i="21"/>
  <c r="K800" i="21"/>
  <c r="J800" i="21"/>
  <c r="E800" i="21"/>
  <c r="A800" i="21"/>
  <c r="K799" i="21"/>
  <c r="J799" i="21"/>
  <c r="E799" i="21"/>
  <c r="A799" i="21"/>
  <c r="K798" i="21"/>
  <c r="J798" i="21"/>
  <c r="E798" i="21"/>
  <c r="A798" i="21"/>
  <c r="K797" i="21"/>
  <c r="J797" i="21"/>
  <c r="E797" i="21"/>
  <c r="A797" i="21"/>
  <c r="I796" i="21"/>
  <c r="H796" i="21"/>
  <c r="H789" i="21" s="1"/>
  <c r="H788" i="21" s="1"/>
  <c r="G796" i="21"/>
  <c r="F796" i="21"/>
  <c r="J796" i="21" s="1"/>
  <c r="K795" i="21"/>
  <c r="J795" i="21"/>
  <c r="E795" i="21"/>
  <c r="A795" i="21"/>
  <c r="K794" i="21"/>
  <c r="J794" i="21"/>
  <c r="E794" i="21"/>
  <c r="A794" i="21"/>
  <c r="K793" i="21"/>
  <c r="J793" i="21"/>
  <c r="E793" i="21"/>
  <c r="A793" i="21"/>
  <c r="K792" i="21"/>
  <c r="J792" i="21"/>
  <c r="E792" i="21"/>
  <c r="A792" i="21"/>
  <c r="K791" i="21"/>
  <c r="J791" i="21"/>
  <c r="E791" i="21"/>
  <c r="A791" i="21"/>
  <c r="K790" i="21"/>
  <c r="J790" i="21"/>
  <c r="E790" i="21"/>
  <c r="A790" i="21"/>
  <c r="I789" i="21"/>
  <c r="G789" i="21"/>
  <c r="F789" i="21"/>
  <c r="J789" i="21" s="1"/>
  <c r="I788" i="21"/>
  <c r="G788" i="21"/>
  <c r="K788" i="21" s="1"/>
  <c r="F788" i="21"/>
  <c r="J788" i="21" s="1"/>
  <c r="I787" i="21"/>
  <c r="H787" i="21"/>
  <c r="H689" i="21" s="1"/>
  <c r="H661" i="21" s="1"/>
  <c r="G787" i="21"/>
  <c r="F787" i="21"/>
  <c r="J787" i="21" s="1"/>
  <c r="I786" i="21"/>
  <c r="H786" i="21"/>
  <c r="G786" i="21"/>
  <c r="F786" i="21"/>
  <c r="J786" i="21" s="1"/>
  <c r="I785" i="21"/>
  <c r="H785" i="21"/>
  <c r="G785" i="21"/>
  <c r="F785" i="21"/>
  <c r="J785" i="21" s="1"/>
  <c r="I784" i="21"/>
  <c r="H784" i="21"/>
  <c r="G784" i="21"/>
  <c r="K784" i="21" s="1"/>
  <c r="F784" i="21"/>
  <c r="J784" i="21" s="1"/>
  <c r="I783" i="21"/>
  <c r="H783" i="21"/>
  <c r="G783" i="21"/>
  <c r="F783" i="21"/>
  <c r="J783" i="21" s="1"/>
  <c r="I782" i="21"/>
  <c r="H782" i="21"/>
  <c r="G782" i="21"/>
  <c r="F782" i="21"/>
  <c r="J782" i="21" s="1"/>
  <c r="I781" i="21"/>
  <c r="H781" i="21"/>
  <c r="G781" i="21"/>
  <c r="F781" i="21"/>
  <c r="J781" i="21" s="1"/>
  <c r="I780" i="21"/>
  <c r="H780" i="21"/>
  <c r="G780" i="21"/>
  <c r="K780" i="21" s="1"/>
  <c r="F780" i="21"/>
  <c r="J780" i="21" s="1"/>
  <c r="I779" i="21"/>
  <c r="H779" i="21"/>
  <c r="H681" i="21" s="1"/>
  <c r="H653" i="21" s="1"/>
  <c r="G779" i="21"/>
  <c r="F779" i="21"/>
  <c r="J779" i="21" s="1"/>
  <c r="I778" i="21"/>
  <c r="H778" i="21"/>
  <c r="G778" i="21"/>
  <c r="F778" i="21"/>
  <c r="J778" i="21" s="1"/>
  <c r="I777" i="21"/>
  <c r="H777" i="21"/>
  <c r="G777" i="21"/>
  <c r="F777" i="21"/>
  <c r="J777" i="21" s="1"/>
  <c r="I776" i="21"/>
  <c r="H776" i="21"/>
  <c r="G776" i="21"/>
  <c r="K776" i="21" s="1"/>
  <c r="F776" i="21"/>
  <c r="J776" i="21" s="1"/>
  <c r="I775" i="21"/>
  <c r="G775" i="21"/>
  <c r="F775" i="21"/>
  <c r="J775" i="21" s="1"/>
  <c r="I774" i="21"/>
  <c r="G774" i="21"/>
  <c r="F774" i="21"/>
  <c r="J774" i="21" s="1"/>
  <c r="K773" i="21"/>
  <c r="J773" i="21"/>
  <c r="E773" i="21"/>
  <c r="A773" i="21"/>
  <c r="K772" i="21"/>
  <c r="J772" i="21"/>
  <c r="E772" i="21"/>
  <c r="A772" i="21"/>
  <c r="K771" i="21"/>
  <c r="J771" i="21"/>
  <c r="E771" i="21"/>
  <c r="A771" i="21"/>
  <c r="K770" i="21"/>
  <c r="J770" i="21"/>
  <c r="E770" i="21"/>
  <c r="A770" i="21"/>
  <c r="K769" i="21"/>
  <c r="J769" i="21"/>
  <c r="E769" i="21"/>
  <c r="A769" i="21"/>
  <c r="I768" i="21"/>
  <c r="H768" i="21"/>
  <c r="H761" i="21" s="1"/>
  <c r="G768" i="21"/>
  <c r="F768" i="21"/>
  <c r="J768" i="21" s="1"/>
  <c r="K767" i="21"/>
  <c r="J767" i="21"/>
  <c r="E767" i="21"/>
  <c r="A767" i="21"/>
  <c r="K766" i="21"/>
  <c r="J766" i="21"/>
  <c r="E766" i="21"/>
  <c r="A766" i="21"/>
  <c r="K765" i="21"/>
  <c r="J765" i="21"/>
  <c r="E765" i="21"/>
  <c r="A765" i="21"/>
  <c r="K764" i="21"/>
  <c r="J764" i="21"/>
  <c r="E764" i="21"/>
  <c r="A764" i="21"/>
  <c r="K763" i="21"/>
  <c r="J763" i="21"/>
  <c r="E763" i="21"/>
  <c r="A763" i="21"/>
  <c r="K762" i="21"/>
  <c r="J762" i="21"/>
  <c r="E762" i="21"/>
  <c r="A762" i="21"/>
  <c r="I761" i="21"/>
  <c r="G761" i="21"/>
  <c r="K761" i="21" s="1"/>
  <c r="F761" i="21"/>
  <c r="J761" i="21" s="1"/>
  <c r="I760" i="21"/>
  <c r="H760" i="21"/>
  <c r="G760" i="21"/>
  <c r="F760" i="21"/>
  <c r="J760" i="21" s="1"/>
  <c r="K759" i="21"/>
  <c r="J759" i="21"/>
  <c r="E759" i="21"/>
  <c r="A759" i="21"/>
  <c r="K758" i="21"/>
  <c r="J758" i="21"/>
  <c r="E758" i="21"/>
  <c r="A758" i="21"/>
  <c r="K757" i="21"/>
  <c r="J757" i="21"/>
  <c r="E757" i="21"/>
  <c r="A757" i="21"/>
  <c r="K756" i="21"/>
  <c r="J756" i="21"/>
  <c r="E756" i="21"/>
  <c r="A756" i="21"/>
  <c r="K755" i="21"/>
  <c r="J755" i="21"/>
  <c r="E755" i="21"/>
  <c r="A755" i="21"/>
  <c r="I754" i="21"/>
  <c r="H754" i="21"/>
  <c r="H747" i="21" s="1"/>
  <c r="H746" i="21" s="1"/>
  <c r="G754" i="21"/>
  <c r="F754" i="21"/>
  <c r="J754" i="21" s="1"/>
  <c r="K753" i="21"/>
  <c r="J753" i="21"/>
  <c r="E753" i="21"/>
  <c r="A753" i="21"/>
  <c r="K752" i="21"/>
  <c r="J752" i="21"/>
  <c r="E752" i="21"/>
  <c r="A752" i="21"/>
  <c r="K751" i="21"/>
  <c r="J751" i="21"/>
  <c r="E751" i="21"/>
  <c r="A751" i="21"/>
  <c r="K750" i="21"/>
  <c r="J750" i="21"/>
  <c r="E750" i="21"/>
  <c r="A750" i="21"/>
  <c r="K749" i="21"/>
  <c r="J749" i="21"/>
  <c r="E749" i="21"/>
  <c r="A749" i="21"/>
  <c r="K748" i="21"/>
  <c r="J748" i="21"/>
  <c r="E748" i="21"/>
  <c r="A748" i="21"/>
  <c r="I747" i="21"/>
  <c r="G747" i="21"/>
  <c r="F747" i="21"/>
  <c r="J747" i="21" s="1"/>
  <c r="I746" i="21"/>
  <c r="G746" i="21"/>
  <c r="F746" i="21"/>
  <c r="J746" i="21" s="1"/>
  <c r="K745" i="21"/>
  <c r="J745" i="21"/>
  <c r="E745" i="21"/>
  <c r="A745" i="21"/>
  <c r="K744" i="21"/>
  <c r="J744" i="21"/>
  <c r="E744" i="21"/>
  <c r="A744" i="21"/>
  <c r="K743" i="21"/>
  <c r="J743" i="21"/>
  <c r="E743" i="21"/>
  <c r="A743" i="21"/>
  <c r="K742" i="21"/>
  <c r="J742" i="21"/>
  <c r="E742" i="21"/>
  <c r="A742" i="21"/>
  <c r="K741" i="21"/>
  <c r="J741" i="21"/>
  <c r="E741" i="21"/>
  <c r="A741" i="21"/>
  <c r="I740" i="21"/>
  <c r="H740" i="21"/>
  <c r="H733" i="21" s="1"/>
  <c r="H732" i="21" s="1"/>
  <c r="G740" i="21"/>
  <c r="K740" i="21" s="1"/>
  <c r="F740" i="21"/>
  <c r="K739" i="21"/>
  <c r="J739" i="21"/>
  <c r="E739" i="21"/>
  <c r="A739" i="21"/>
  <c r="K738" i="21"/>
  <c r="J738" i="21"/>
  <c r="E738" i="21"/>
  <c r="A738" i="21"/>
  <c r="K737" i="21"/>
  <c r="J737" i="21"/>
  <c r="E737" i="21"/>
  <c r="A737" i="21"/>
  <c r="K736" i="21"/>
  <c r="J736" i="21"/>
  <c r="E736" i="21"/>
  <c r="A736" i="21"/>
  <c r="K735" i="21"/>
  <c r="J735" i="21"/>
  <c r="E735" i="21"/>
  <c r="A735" i="21"/>
  <c r="K734" i="21"/>
  <c r="J734" i="21"/>
  <c r="E734" i="21"/>
  <c r="A734" i="21"/>
  <c r="I733" i="21"/>
  <c r="G733" i="21"/>
  <c r="F733" i="21"/>
  <c r="I732" i="21"/>
  <c r="F732" i="21"/>
  <c r="K731" i="21"/>
  <c r="J731" i="21"/>
  <c r="E731" i="21"/>
  <c r="A731" i="21"/>
  <c r="K730" i="21"/>
  <c r="J730" i="21"/>
  <c r="E730" i="21"/>
  <c r="A730" i="21"/>
  <c r="K729" i="21"/>
  <c r="J729" i="21"/>
  <c r="E729" i="21"/>
  <c r="A729" i="21"/>
  <c r="K728" i="21"/>
  <c r="J728" i="21"/>
  <c r="E728" i="21"/>
  <c r="A728" i="21"/>
  <c r="K727" i="21"/>
  <c r="J727" i="21"/>
  <c r="E727" i="21"/>
  <c r="A727" i="21"/>
  <c r="I726" i="21"/>
  <c r="H726" i="21"/>
  <c r="G726" i="21"/>
  <c r="F726" i="21"/>
  <c r="K725" i="21"/>
  <c r="J725" i="21"/>
  <c r="E725" i="21"/>
  <c r="A725" i="21"/>
  <c r="K724" i="21"/>
  <c r="J724" i="21"/>
  <c r="E724" i="21"/>
  <c r="A724" i="21"/>
  <c r="K723" i="21"/>
  <c r="J723" i="21"/>
  <c r="E723" i="21"/>
  <c r="A723" i="21"/>
  <c r="K722" i="21"/>
  <c r="J722" i="21"/>
  <c r="E722" i="21"/>
  <c r="A722" i="21"/>
  <c r="K721" i="21"/>
  <c r="J721" i="21"/>
  <c r="E721" i="21"/>
  <c r="A721" i="21"/>
  <c r="K720" i="21"/>
  <c r="J720" i="21"/>
  <c r="E720" i="21"/>
  <c r="A720" i="21"/>
  <c r="I719" i="21"/>
  <c r="H719" i="21"/>
  <c r="H718" i="21" s="1"/>
  <c r="F719" i="21"/>
  <c r="I718" i="21"/>
  <c r="F718" i="21"/>
  <c r="K717" i="21"/>
  <c r="J717" i="21"/>
  <c r="E717" i="21"/>
  <c r="A717" i="21"/>
  <c r="K716" i="21"/>
  <c r="J716" i="21"/>
  <c r="E716" i="21"/>
  <c r="A716" i="21"/>
  <c r="K715" i="21"/>
  <c r="J715" i="21"/>
  <c r="E715" i="21"/>
  <c r="A715" i="21"/>
  <c r="K714" i="21"/>
  <c r="J714" i="21"/>
  <c r="E714" i="21"/>
  <c r="A714" i="21"/>
  <c r="K713" i="21"/>
  <c r="J713" i="21"/>
  <c r="E713" i="21"/>
  <c r="A713" i="21"/>
  <c r="I712" i="21"/>
  <c r="H712" i="21"/>
  <c r="H705" i="21" s="1"/>
  <c r="G712" i="21"/>
  <c r="K712" i="21" s="1"/>
  <c r="F712" i="21"/>
  <c r="K711" i="21"/>
  <c r="J711" i="21"/>
  <c r="E711" i="21"/>
  <c r="A711" i="21"/>
  <c r="K710" i="21"/>
  <c r="J710" i="21"/>
  <c r="E710" i="21"/>
  <c r="A710" i="21"/>
  <c r="K709" i="21"/>
  <c r="J709" i="21"/>
  <c r="E709" i="21"/>
  <c r="A709" i="21"/>
  <c r="K708" i="21"/>
  <c r="J708" i="21"/>
  <c r="E708" i="21"/>
  <c r="A708" i="21"/>
  <c r="K707" i="21"/>
  <c r="J707" i="21"/>
  <c r="E707" i="21"/>
  <c r="A707" i="21"/>
  <c r="K706" i="21"/>
  <c r="J706" i="21"/>
  <c r="E706" i="21"/>
  <c r="A706" i="21"/>
  <c r="I705" i="21"/>
  <c r="G705" i="21"/>
  <c r="F705" i="21"/>
  <c r="I704" i="21"/>
  <c r="F704" i="21"/>
  <c r="K703" i="21"/>
  <c r="J703" i="21"/>
  <c r="E703" i="21"/>
  <c r="A703" i="21"/>
  <c r="K702" i="21"/>
  <c r="J702" i="21"/>
  <c r="E702" i="21"/>
  <c r="A702" i="21"/>
  <c r="K701" i="21"/>
  <c r="J701" i="21"/>
  <c r="E701" i="21"/>
  <c r="A701" i="21"/>
  <c r="K700" i="21"/>
  <c r="J700" i="21"/>
  <c r="E700" i="21"/>
  <c r="A700" i="21"/>
  <c r="K699" i="21"/>
  <c r="J699" i="21"/>
  <c r="E699" i="21"/>
  <c r="A699" i="21"/>
  <c r="I698" i="21"/>
  <c r="H698" i="21"/>
  <c r="G698" i="21"/>
  <c r="F698" i="21"/>
  <c r="K697" i="21"/>
  <c r="J697" i="21"/>
  <c r="E697" i="21"/>
  <c r="A697" i="21"/>
  <c r="K696" i="21"/>
  <c r="J696" i="21"/>
  <c r="E696" i="21"/>
  <c r="A696" i="21"/>
  <c r="K695" i="21"/>
  <c r="J695" i="21"/>
  <c r="E695" i="21"/>
  <c r="A695" i="21"/>
  <c r="K694" i="21"/>
  <c r="J694" i="21"/>
  <c r="E694" i="21"/>
  <c r="A694" i="21"/>
  <c r="K693" i="21"/>
  <c r="J693" i="21"/>
  <c r="E693" i="21"/>
  <c r="A693" i="21"/>
  <c r="K692" i="21"/>
  <c r="J692" i="21"/>
  <c r="E692" i="21"/>
  <c r="A692" i="21"/>
  <c r="I691" i="21"/>
  <c r="H691" i="21"/>
  <c r="H690" i="21" s="1"/>
  <c r="F691" i="21"/>
  <c r="I690" i="21"/>
  <c r="F690" i="21"/>
  <c r="I689" i="21"/>
  <c r="G689" i="21"/>
  <c r="F689" i="21"/>
  <c r="K688" i="21"/>
  <c r="H688" i="21"/>
  <c r="H660" i="21" s="1"/>
  <c r="G688" i="21"/>
  <c r="F688" i="21"/>
  <c r="J688" i="21" s="1"/>
  <c r="I687" i="21"/>
  <c r="H687" i="21"/>
  <c r="G687" i="21"/>
  <c r="K687" i="21" s="1"/>
  <c r="F687" i="21"/>
  <c r="I686" i="21"/>
  <c r="F686" i="21"/>
  <c r="I685" i="21"/>
  <c r="H685" i="21"/>
  <c r="H657" i="21" s="1"/>
  <c r="G685" i="21"/>
  <c r="F685" i="21"/>
  <c r="F684" i="21"/>
  <c r="I683" i="21"/>
  <c r="G683" i="21"/>
  <c r="F683" i="21"/>
  <c r="I682" i="21"/>
  <c r="G682" i="21"/>
  <c r="F682" i="21"/>
  <c r="I681" i="21"/>
  <c r="G681" i="21"/>
  <c r="F681" i="21"/>
  <c r="H680" i="21"/>
  <c r="H652" i="21" s="1"/>
  <c r="G680" i="21"/>
  <c r="F680" i="21"/>
  <c r="K679" i="21"/>
  <c r="I679" i="21"/>
  <c r="G679" i="21"/>
  <c r="F679" i="21"/>
  <c r="J679" i="21" s="1"/>
  <c r="I678" i="21"/>
  <c r="H678" i="21"/>
  <c r="H650" i="21" s="1"/>
  <c r="G678" i="21"/>
  <c r="F678" i="21"/>
  <c r="F677" i="21"/>
  <c r="F676" i="21"/>
  <c r="K675" i="21"/>
  <c r="J675" i="21"/>
  <c r="E675" i="21"/>
  <c r="A675" i="21"/>
  <c r="K674" i="21"/>
  <c r="J674" i="21"/>
  <c r="E674" i="21"/>
  <c r="A674" i="21"/>
  <c r="K673" i="21"/>
  <c r="J673" i="21"/>
  <c r="E673" i="21"/>
  <c r="A673" i="21"/>
  <c r="K672" i="21"/>
  <c r="J672" i="21"/>
  <c r="E672" i="21"/>
  <c r="A672" i="21"/>
  <c r="K671" i="21"/>
  <c r="J671" i="21"/>
  <c r="E671" i="21"/>
  <c r="A671" i="21"/>
  <c r="I670" i="21"/>
  <c r="H670" i="21"/>
  <c r="H663" i="21" s="1"/>
  <c r="H662" i="21" s="1"/>
  <c r="G670" i="21"/>
  <c r="F670" i="21"/>
  <c r="K669" i="21"/>
  <c r="J669" i="21"/>
  <c r="E669" i="21"/>
  <c r="A669" i="21"/>
  <c r="K668" i="21"/>
  <c r="J668" i="21"/>
  <c r="E668" i="21"/>
  <c r="A668" i="21"/>
  <c r="K667" i="21"/>
  <c r="J667" i="21"/>
  <c r="E667" i="21"/>
  <c r="A667" i="21"/>
  <c r="K666" i="21"/>
  <c r="J666" i="21"/>
  <c r="E666" i="21"/>
  <c r="A666" i="21"/>
  <c r="K665" i="21"/>
  <c r="J665" i="21"/>
  <c r="E665" i="21"/>
  <c r="A665" i="21"/>
  <c r="K664" i="21"/>
  <c r="J664" i="21"/>
  <c r="E664" i="21"/>
  <c r="A664" i="21"/>
  <c r="I663" i="21"/>
  <c r="F663" i="21"/>
  <c r="I662" i="21"/>
  <c r="F662" i="21"/>
  <c r="I661" i="21"/>
  <c r="F661" i="21"/>
  <c r="G660" i="21"/>
  <c r="I659" i="21"/>
  <c r="H659" i="21"/>
  <c r="G659" i="21"/>
  <c r="F659" i="21"/>
  <c r="I658" i="21"/>
  <c r="F658" i="21"/>
  <c r="I657" i="21"/>
  <c r="G657" i="21"/>
  <c r="I655" i="21"/>
  <c r="F655" i="21"/>
  <c r="I654" i="21"/>
  <c r="G654" i="21"/>
  <c r="F654" i="21"/>
  <c r="J654" i="21" s="1"/>
  <c r="I653" i="21"/>
  <c r="I652" i="21"/>
  <c r="G652" i="21"/>
  <c r="F652" i="21"/>
  <c r="J652" i="21" s="1"/>
  <c r="I651" i="21"/>
  <c r="H651" i="21"/>
  <c r="G651" i="21"/>
  <c r="F651" i="21"/>
  <c r="J651" i="21" s="1"/>
  <c r="I650" i="21"/>
  <c r="G650" i="21"/>
  <c r="K650" i="21" s="1"/>
  <c r="F650" i="21"/>
  <c r="J650" i="21" s="1"/>
  <c r="K647" i="21"/>
  <c r="J647" i="21"/>
  <c r="E647" i="21"/>
  <c r="A647" i="21"/>
  <c r="K646" i="21"/>
  <c r="J646" i="21"/>
  <c r="E646" i="21"/>
  <c r="A646" i="21"/>
  <c r="K645" i="21"/>
  <c r="J645" i="21"/>
  <c r="E645" i="21"/>
  <c r="A645" i="21"/>
  <c r="K644" i="21"/>
  <c r="J644" i="21"/>
  <c r="E644" i="21"/>
  <c r="A644" i="21"/>
  <c r="K643" i="21"/>
  <c r="J643" i="21"/>
  <c r="E643" i="21"/>
  <c r="A643" i="21"/>
  <c r="I642" i="21"/>
  <c r="H642" i="21"/>
  <c r="H635" i="21" s="1"/>
  <c r="H634" i="21" s="1"/>
  <c r="G642" i="21"/>
  <c r="F642" i="21"/>
  <c r="J642" i="21" s="1"/>
  <c r="K641" i="21"/>
  <c r="J641" i="21"/>
  <c r="E641" i="21"/>
  <c r="A641" i="21"/>
  <c r="K640" i="21"/>
  <c r="J640" i="21"/>
  <c r="E640" i="21"/>
  <c r="A640" i="21"/>
  <c r="K639" i="21"/>
  <c r="J639" i="21"/>
  <c r="E639" i="21"/>
  <c r="A639" i="21"/>
  <c r="K638" i="21"/>
  <c r="J638" i="21"/>
  <c r="E638" i="21"/>
  <c r="A638" i="21"/>
  <c r="K637" i="21"/>
  <c r="J637" i="21"/>
  <c r="E637" i="21"/>
  <c r="A637" i="21"/>
  <c r="K636" i="21"/>
  <c r="J636" i="21"/>
  <c r="E636" i="21"/>
  <c r="A636" i="21"/>
  <c r="I635" i="21"/>
  <c r="G635" i="21"/>
  <c r="F635" i="21"/>
  <c r="J635" i="21" s="1"/>
  <c r="I634" i="21"/>
  <c r="G634" i="21"/>
  <c r="F634" i="21"/>
  <c r="J634" i="21" s="1"/>
  <c r="K633" i="21"/>
  <c r="J633" i="21"/>
  <c r="E633" i="21"/>
  <c r="A633" i="21"/>
  <c r="K632" i="21"/>
  <c r="J632" i="21"/>
  <c r="E632" i="21"/>
  <c r="A632" i="21"/>
  <c r="K631" i="21"/>
  <c r="J631" i="21"/>
  <c r="E631" i="21"/>
  <c r="A631" i="21"/>
  <c r="K630" i="21"/>
  <c r="J630" i="21"/>
  <c r="E630" i="21"/>
  <c r="A630" i="21"/>
  <c r="K629" i="21"/>
  <c r="J629" i="21"/>
  <c r="E629" i="21"/>
  <c r="A629" i="21"/>
  <c r="I628" i="21"/>
  <c r="H628" i="21"/>
  <c r="G628" i="21"/>
  <c r="K628" i="21" s="1"/>
  <c r="F628" i="21"/>
  <c r="J628" i="21" s="1"/>
  <c r="K627" i="21"/>
  <c r="J627" i="21"/>
  <c r="E627" i="21"/>
  <c r="A627" i="21"/>
  <c r="K626" i="21"/>
  <c r="J626" i="21"/>
  <c r="E626" i="21"/>
  <c r="A626" i="21"/>
  <c r="K625" i="21"/>
  <c r="J625" i="21"/>
  <c r="E625" i="21"/>
  <c r="A625" i="21"/>
  <c r="K624" i="21"/>
  <c r="J624" i="21"/>
  <c r="E624" i="21"/>
  <c r="A624" i="21"/>
  <c r="K623" i="21"/>
  <c r="J623" i="21"/>
  <c r="E623" i="21"/>
  <c r="A623" i="21"/>
  <c r="K622" i="21"/>
  <c r="J622" i="21"/>
  <c r="E622" i="21"/>
  <c r="A622" i="21"/>
  <c r="I621" i="21"/>
  <c r="H621" i="21"/>
  <c r="H620" i="21" s="1"/>
  <c r="G621" i="21"/>
  <c r="F621" i="21"/>
  <c r="J621" i="21" s="1"/>
  <c r="I620" i="21"/>
  <c r="G620" i="21"/>
  <c r="F620" i="21"/>
  <c r="J620" i="21" s="1"/>
  <c r="K619" i="21"/>
  <c r="J619" i="21"/>
  <c r="E619" i="21"/>
  <c r="A619" i="21"/>
  <c r="K618" i="21"/>
  <c r="J618" i="21"/>
  <c r="E618" i="21"/>
  <c r="A618" i="21"/>
  <c r="K617" i="21"/>
  <c r="J617" i="21"/>
  <c r="E617" i="21"/>
  <c r="A617" i="21"/>
  <c r="K616" i="21"/>
  <c r="J616" i="21"/>
  <c r="E616" i="21"/>
  <c r="A616" i="21"/>
  <c r="K615" i="21"/>
  <c r="J615" i="21"/>
  <c r="E615" i="21"/>
  <c r="A615" i="21"/>
  <c r="I614" i="21"/>
  <c r="H614" i="21"/>
  <c r="H607" i="21" s="1"/>
  <c r="G614" i="21"/>
  <c r="F614" i="21"/>
  <c r="J614" i="21" s="1"/>
  <c r="K613" i="21"/>
  <c r="J613" i="21"/>
  <c r="E613" i="21"/>
  <c r="A613" i="21"/>
  <c r="K612" i="21"/>
  <c r="J612" i="21"/>
  <c r="E612" i="21"/>
  <c r="A612" i="21"/>
  <c r="K611" i="21"/>
  <c r="J611" i="21"/>
  <c r="E611" i="21"/>
  <c r="A611" i="21"/>
  <c r="K610" i="21"/>
  <c r="J610" i="21"/>
  <c r="E610" i="21"/>
  <c r="A610" i="21"/>
  <c r="K609" i="21"/>
  <c r="J609" i="21"/>
  <c r="E609" i="21"/>
  <c r="A609" i="21"/>
  <c r="K608" i="21"/>
  <c r="J608" i="21"/>
  <c r="E608" i="21"/>
  <c r="A608" i="21"/>
  <c r="I607" i="21"/>
  <c r="G607" i="21"/>
  <c r="K607" i="21" s="1"/>
  <c r="F607" i="21"/>
  <c r="J607" i="21" s="1"/>
  <c r="I606" i="21"/>
  <c r="H606" i="21"/>
  <c r="G606" i="21"/>
  <c r="F606" i="21"/>
  <c r="J606" i="21" s="1"/>
  <c r="K605" i="21"/>
  <c r="J605" i="21"/>
  <c r="E605" i="21"/>
  <c r="A605" i="21"/>
  <c r="K604" i="21"/>
  <c r="J604" i="21"/>
  <c r="E604" i="21"/>
  <c r="A604" i="21"/>
  <c r="K603" i="21"/>
  <c r="J603" i="21"/>
  <c r="E603" i="21"/>
  <c r="A603" i="21"/>
  <c r="K602" i="21"/>
  <c r="J602" i="21"/>
  <c r="E602" i="21"/>
  <c r="A602" i="21"/>
  <c r="K601" i="21"/>
  <c r="J601" i="21"/>
  <c r="E601" i="21"/>
  <c r="A601" i="21"/>
  <c r="I600" i="21"/>
  <c r="H600" i="21"/>
  <c r="G600" i="21"/>
  <c r="K600" i="21" s="1"/>
  <c r="F600" i="21"/>
  <c r="J600" i="21" s="1"/>
  <c r="K599" i="21"/>
  <c r="J599" i="21"/>
  <c r="E599" i="21"/>
  <c r="A599" i="21"/>
  <c r="K598" i="21"/>
  <c r="J598" i="21"/>
  <c r="E598" i="21"/>
  <c r="A598" i="21"/>
  <c r="K597" i="21"/>
  <c r="J597" i="21"/>
  <c r="E597" i="21"/>
  <c r="A597" i="21"/>
  <c r="K596" i="21"/>
  <c r="J596" i="21"/>
  <c r="E596" i="21"/>
  <c r="A596" i="21"/>
  <c r="K595" i="21"/>
  <c r="J595" i="21"/>
  <c r="E595" i="21"/>
  <c r="A595" i="21"/>
  <c r="K594" i="21"/>
  <c r="J594" i="21"/>
  <c r="E594" i="21"/>
  <c r="A594" i="21"/>
  <c r="I593" i="21"/>
  <c r="H593" i="21"/>
  <c r="H592" i="21" s="1"/>
  <c r="G593" i="21"/>
  <c r="F593" i="21"/>
  <c r="J593" i="21" s="1"/>
  <c r="I592" i="21"/>
  <c r="G592" i="21"/>
  <c r="K592" i="21" s="1"/>
  <c r="F592" i="21"/>
  <c r="J592" i="21" s="1"/>
  <c r="K591" i="21"/>
  <c r="J591" i="21"/>
  <c r="E591" i="21"/>
  <c r="A591" i="21"/>
  <c r="K590" i="21"/>
  <c r="J590" i="21"/>
  <c r="E590" i="21"/>
  <c r="A590" i="21"/>
  <c r="K589" i="21"/>
  <c r="J589" i="21"/>
  <c r="E589" i="21"/>
  <c r="A589" i="21"/>
  <c r="K588" i="21"/>
  <c r="J588" i="21"/>
  <c r="E588" i="21"/>
  <c r="A588" i="21"/>
  <c r="K587" i="21"/>
  <c r="J587" i="21"/>
  <c r="E587" i="21"/>
  <c r="A587" i="21"/>
  <c r="I586" i="21"/>
  <c r="H586" i="21"/>
  <c r="H579" i="21" s="1"/>
  <c r="G586" i="21"/>
  <c r="F586" i="21"/>
  <c r="J586" i="21" s="1"/>
  <c r="K585" i="21"/>
  <c r="J585" i="21"/>
  <c r="E585" i="21"/>
  <c r="A585" i="21"/>
  <c r="K584" i="21"/>
  <c r="J584" i="21"/>
  <c r="E584" i="21"/>
  <c r="A584" i="21"/>
  <c r="K583" i="21"/>
  <c r="J583" i="21"/>
  <c r="E583" i="21"/>
  <c r="A583" i="21"/>
  <c r="K582" i="21"/>
  <c r="J582" i="21"/>
  <c r="E582" i="21"/>
  <c r="A582" i="21"/>
  <c r="K581" i="21"/>
  <c r="J581" i="21"/>
  <c r="E581" i="21"/>
  <c r="A581" i="21"/>
  <c r="K580" i="21"/>
  <c r="J580" i="21"/>
  <c r="E580" i="21"/>
  <c r="A580" i="21"/>
  <c r="I579" i="21"/>
  <c r="G579" i="21"/>
  <c r="F579" i="21"/>
  <c r="J579" i="21" s="1"/>
  <c r="I578" i="21"/>
  <c r="G578" i="21"/>
  <c r="F578" i="21"/>
  <c r="J578" i="21" s="1"/>
  <c r="I577" i="21"/>
  <c r="H577" i="21"/>
  <c r="G577" i="21"/>
  <c r="K577" i="21" s="1"/>
  <c r="F577" i="21"/>
  <c r="J577" i="21" s="1"/>
  <c r="I576" i="21"/>
  <c r="H576" i="21"/>
  <c r="H324" i="21" s="1"/>
  <c r="G576" i="21"/>
  <c r="F576" i="21"/>
  <c r="J576" i="21" s="1"/>
  <c r="I575" i="21"/>
  <c r="H575" i="21"/>
  <c r="G575" i="21"/>
  <c r="K575" i="21" s="1"/>
  <c r="F575" i="21"/>
  <c r="J575" i="21" s="1"/>
  <c r="I574" i="21"/>
  <c r="H574" i="21"/>
  <c r="G574" i="21"/>
  <c r="F574" i="21"/>
  <c r="J574" i="21" s="1"/>
  <c r="I573" i="21"/>
  <c r="H573" i="21"/>
  <c r="G573" i="21"/>
  <c r="K573" i="21" s="1"/>
  <c r="F573" i="21"/>
  <c r="J573" i="21" s="1"/>
  <c r="I572" i="21"/>
  <c r="H572" i="21"/>
  <c r="G572" i="21"/>
  <c r="F572" i="21"/>
  <c r="J572" i="21" s="1"/>
  <c r="I571" i="21"/>
  <c r="H571" i="21"/>
  <c r="G571" i="21"/>
  <c r="K571" i="21" s="1"/>
  <c r="F571" i="21"/>
  <c r="J571" i="21" s="1"/>
  <c r="I570" i="21"/>
  <c r="H570" i="21"/>
  <c r="G570" i="21"/>
  <c r="F570" i="21"/>
  <c r="J570" i="21" s="1"/>
  <c r="I569" i="21"/>
  <c r="H569" i="21"/>
  <c r="G569" i="21"/>
  <c r="K569" i="21" s="1"/>
  <c r="F569" i="21"/>
  <c r="J569" i="21" s="1"/>
  <c r="I568" i="21"/>
  <c r="H568" i="21"/>
  <c r="H316" i="21" s="1"/>
  <c r="G568" i="21"/>
  <c r="F568" i="21"/>
  <c r="J568" i="21" s="1"/>
  <c r="I567" i="21"/>
  <c r="H567" i="21"/>
  <c r="G567" i="21"/>
  <c r="K567" i="21" s="1"/>
  <c r="F567" i="21"/>
  <c r="J567" i="21" s="1"/>
  <c r="I566" i="21"/>
  <c r="H566" i="21"/>
  <c r="G566" i="21"/>
  <c r="F566" i="21"/>
  <c r="J566" i="21" s="1"/>
  <c r="I565" i="21"/>
  <c r="G565" i="21"/>
  <c r="F565" i="21"/>
  <c r="J565" i="21" s="1"/>
  <c r="I564" i="21"/>
  <c r="G564" i="21"/>
  <c r="F564" i="21"/>
  <c r="J564" i="21" s="1"/>
  <c r="K563" i="21"/>
  <c r="J563" i="21"/>
  <c r="E563" i="21"/>
  <c r="A563" i="21"/>
  <c r="K562" i="21"/>
  <c r="J562" i="21"/>
  <c r="E562" i="21"/>
  <c r="A562" i="21"/>
  <c r="K561" i="21"/>
  <c r="J561" i="21"/>
  <c r="E561" i="21"/>
  <c r="A561" i="21"/>
  <c r="K560" i="21"/>
  <c r="J560" i="21"/>
  <c r="E560" i="21"/>
  <c r="A560" i="21"/>
  <c r="K559" i="21"/>
  <c r="J559" i="21"/>
  <c r="E559" i="21"/>
  <c r="A559" i="21"/>
  <c r="I558" i="21"/>
  <c r="H558" i="21"/>
  <c r="G558" i="21"/>
  <c r="K558" i="21" s="1"/>
  <c r="F558" i="21"/>
  <c r="J558" i="21" s="1"/>
  <c r="K557" i="21"/>
  <c r="J557" i="21"/>
  <c r="E557" i="21"/>
  <c r="A557" i="21"/>
  <c r="K556" i="21"/>
  <c r="J556" i="21"/>
  <c r="E556" i="21"/>
  <c r="A556" i="21"/>
  <c r="K555" i="21"/>
  <c r="J555" i="21"/>
  <c r="E555" i="21"/>
  <c r="A555" i="21"/>
  <c r="K554" i="21"/>
  <c r="J554" i="21"/>
  <c r="E554" i="21"/>
  <c r="A554" i="21"/>
  <c r="K553" i="21"/>
  <c r="J553" i="21"/>
  <c r="E553" i="21"/>
  <c r="A553" i="21"/>
  <c r="K552" i="21"/>
  <c r="J552" i="21"/>
  <c r="E552" i="21"/>
  <c r="A552" i="21"/>
  <c r="I551" i="21"/>
  <c r="H551" i="21"/>
  <c r="H550" i="21" s="1"/>
  <c r="G551" i="21"/>
  <c r="F551" i="21"/>
  <c r="J551" i="21" s="1"/>
  <c r="I550" i="21"/>
  <c r="G550" i="21"/>
  <c r="K550" i="21" s="1"/>
  <c r="F550" i="21"/>
  <c r="J550" i="21" s="1"/>
  <c r="K549" i="21"/>
  <c r="J549" i="21"/>
  <c r="E549" i="21"/>
  <c r="A549" i="21"/>
  <c r="K548" i="21"/>
  <c r="J548" i="21"/>
  <c r="E548" i="21"/>
  <c r="A548" i="21"/>
  <c r="K547" i="21"/>
  <c r="J547" i="21"/>
  <c r="E547" i="21"/>
  <c r="A547" i="21"/>
  <c r="K546" i="21"/>
  <c r="J546" i="21"/>
  <c r="E546" i="21"/>
  <c r="A546" i="21"/>
  <c r="K545" i="21"/>
  <c r="J545" i="21"/>
  <c r="E545" i="21"/>
  <c r="A545" i="21"/>
  <c r="I544" i="21"/>
  <c r="H544" i="21"/>
  <c r="H537" i="21" s="1"/>
  <c r="H536" i="21" s="1"/>
  <c r="G544" i="21"/>
  <c r="F544" i="21"/>
  <c r="J544" i="21" s="1"/>
  <c r="K543" i="21"/>
  <c r="J543" i="21"/>
  <c r="E543" i="21"/>
  <c r="A543" i="21"/>
  <c r="K542" i="21"/>
  <c r="J542" i="21"/>
  <c r="E542" i="21"/>
  <c r="A542" i="21"/>
  <c r="K541" i="21"/>
  <c r="J541" i="21"/>
  <c r="E541" i="21"/>
  <c r="A541" i="21"/>
  <c r="K540" i="21"/>
  <c r="J540" i="21"/>
  <c r="E540" i="21"/>
  <c r="A540" i="21"/>
  <c r="K539" i="21"/>
  <c r="J539" i="21"/>
  <c r="E539" i="21"/>
  <c r="A539" i="21"/>
  <c r="K538" i="21"/>
  <c r="J538" i="21"/>
  <c r="E538" i="21"/>
  <c r="A538" i="21"/>
  <c r="I537" i="21"/>
  <c r="G537" i="21"/>
  <c r="F537" i="21"/>
  <c r="J537" i="21" s="1"/>
  <c r="I536" i="21"/>
  <c r="G536" i="21"/>
  <c r="F536" i="21"/>
  <c r="J536" i="21" s="1"/>
  <c r="K535" i="21"/>
  <c r="J535" i="21"/>
  <c r="E535" i="21"/>
  <c r="A535" i="21"/>
  <c r="K534" i="21"/>
  <c r="J534" i="21"/>
  <c r="E534" i="21"/>
  <c r="A534" i="21"/>
  <c r="K533" i="21"/>
  <c r="J533" i="21"/>
  <c r="E533" i="21"/>
  <c r="A533" i="21"/>
  <c r="K532" i="21"/>
  <c r="J532" i="21"/>
  <c r="E532" i="21"/>
  <c r="A532" i="21"/>
  <c r="K531" i="21"/>
  <c r="J531" i="21"/>
  <c r="E531" i="21"/>
  <c r="A531" i="21"/>
  <c r="I530" i="21"/>
  <c r="H530" i="21"/>
  <c r="G530" i="21"/>
  <c r="K530" i="21" s="1"/>
  <c r="F530" i="21"/>
  <c r="J530" i="21" s="1"/>
  <c r="K529" i="21"/>
  <c r="J529" i="21"/>
  <c r="E529" i="21"/>
  <c r="A529" i="21"/>
  <c r="K528" i="21"/>
  <c r="J528" i="21"/>
  <c r="E528" i="21"/>
  <c r="A528" i="21"/>
  <c r="K527" i="21"/>
  <c r="J527" i="21"/>
  <c r="E527" i="21"/>
  <c r="A527" i="21"/>
  <c r="K526" i="21"/>
  <c r="J526" i="21"/>
  <c r="E526" i="21"/>
  <c r="A526" i="21"/>
  <c r="K525" i="21"/>
  <c r="J525" i="21"/>
  <c r="E525" i="21"/>
  <c r="A525" i="21"/>
  <c r="K524" i="21"/>
  <c r="J524" i="21"/>
  <c r="E524" i="21"/>
  <c r="A524" i="21"/>
  <c r="I523" i="21"/>
  <c r="H523" i="21"/>
  <c r="H522" i="21" s="1"/>
  <c r="G523" i="21"/>
  <c r="F523" i="21"/>
  <c r="J523" i="21" s="1"/>
  <c r="I522" i="21"/>
  <c r="G522" i="21"/>
  <c r="F522" i="21"/>
  <c r="J522" i="21" s="1"/>
  <c r="K521" i="21"/>
  <c r="J521" i="21"/>
  <c r="E521" i="21"/>
  <c r="A521" i="21"/>
  <c r="K520" i="21"/>
  <c r="J520" i="21"/>
  <c r="E520" i="21"/>
  <c r="A520" i="21"/>
  <c r="K519" i="21"/>
  <c r="J519" i="21"/>
  <c r="E519" i="21"/>
  <c r="A519" i="21"/>
  <c r="K518" i="21"/>
  <c r="J518" i="21"/>
  <c r="E518" i="21"/>
  <c r="A518" i="21"/>
  <c r="K517" i="21"/>
  <c r="J517" i="21"/>
  <c r="E517" i="21"/>
  <c r="A517" i="21"/>
  <c r="I516" i="21"/>
  <c r="H516" i="21"/>
  <c r="G516" i="21"/>
  <c r="F516" i="21"/>
  <c r="J516" i="21" s="1"/>
  <c r="K515" i="21"/>
  <c r="J515" i="21"/>
  <c r="E515" i="21"/>
  <c r="A515" i="21"/>
  <c r="K514" i="21"/>
  <c r="J514" i="21"/>
  <c r="E514" i="21"/>
  <c r="A514" i="21"/>
  <c r="K513" i="21"/>
  <c r="J513" i="21"/>
  <c r="E513" i="21"/>
  <c r="A513" i="21"/>
  <c r="K512" i="21"/>
  <c r="J512" i="21"/>
  <c r="E512" i="21"/>
  <c r="A512" i="21"/>
  <c r="K511" i="21"/>
  <c r="J511" i="21"/>
  <c r="E511" i="21"/>
  <c r="A511" i="21"/>
  <c r="K510" i="21"/>
  <c r="J510" i="21"/>
  <c r="E510" i="21"/>
  <c r="A510" i="21"/>
  <c r="I509" i="21"/>
  <c r="H509" i="21"/>
  <c r="G509" i="21"/>
  <c r="F509" i="21"/>
  <c r="J509" i="21" s="1"/>
  <c r="I508" i="21"/>
  <c r="G508" i="21"/>
  <c r="F508" i="21"/>
  <c r="J508" i="21" s="1"/>
  <c r="K507" i="21"/>
  <c r="J507" i="21"/>
  <c r="E507" i="21"/>
  <c r="A507" i="21"/>
  <c r="K506" i="21"/>
  <c r="J506" i="21"/>
  <c r="E506" i="21"/>
  <c r="A506" i="21"/>
  <c r="K505" i="21"/>
  <c r="J505" i="21"/>
  <c r="E505" i="21"/>
  <c r="A505" i="21"/>
  <c r="K504" i="21"/>
  <c r="J504" i="21"/>
  <c r="E504" i="21"/>
  <c r="A504" i="21"/>
  <c r="K503" i="21"/>
  <c r="J503" i="21"/>
  <c r="E503" i="21"/>
  <c r="A503" i="21"/>
  <c r="I502" i="21"/>
  <c r="H502" i="21"/>
  <c r="G502" i="21"/>
  <c r="F502" i="21"/>
  <c r="J502" i="21" s="1"/>
  <c r="K501" i="21"/>
  <c r="J501" i="21"/>
  <c r="E501" i="21"/>
  <c r="A501" i="21"/>
  <c r="K500" i="21"/>
  <c r="J500" i="21"/>
  <c r="E500" i="21"/>
  <c r="A500" i="21"/>
  <c r="K499" i="21"/>
  <c r="J499" i="21"/>
  <c r="E499" i="21"/>
  <c r="A499" i="21"/>
  <c r="K498" i="21"/>
  <c r="J498" i="21"/>
  <c r="E498" i="21"/>
  <c r="A498" i="21"/>
  <c r="K497" i="21"/>
  <c r="J497" i="21"/>
  <c r="E497" i="21"/>
  <c r="A497" i="21"/>
  <c r="K496" i="21"/>
  <c r="J496" i="21"/>
  <c r="E496" i="21"/>
  <c r="A496" i="21"/>
  <c r="I495" i="21"/>
  <c r="G495" i="21"/>
  <c r="F495" i="21"/>
  <c r="J495" i="21" s="1"/>
  <c r="I494" i="21"/>
  <c r="F494" i="21"/>
  <c r="K493" i="21"/>
  <c r="J493" i="21"/>
  <c r="E493" i="21"/>
  <c r="A493" i="21"/>
  <c r="K492" i="21"/>
  <c r="J492" i="21"/>
  <c r="E492" i="21"/>
  <c r="A492" i="21"/>
  <c r="K491" i="21"/>
  <c r="J491" i="21"/>
  <c r="E491" i="21"/>
  <c r="A491" i="21"/>
  <c r="K490" i="21"/>
  <c r="J490" i="21"/>
  <c r="E490" i="21"/>
  <c r="A490" i="21"/>
  <c r="K489" i="21"/>
  <c r="J489" i="21"/>
  <c r="E489" i="21"/>
  <c r="A489" i="21"/>
  <c r="K488" i="21"/>
  <c r="I488" i="21"/>
  <c r="H488" i="21"/>
  <c r="G488" i="21"/>
  <c r="F488" i="21"/>
  <c r="J488" i="21" s="1"/>
  <c r="K487" i="21"/>
  <c r="J487" i="21"/>
  <c r="E487" i="21"/>
  <c r="A487" i="21"/>
  <c r="K486" i="21"/>
  <c r="J486" i="21"/>
  <c r="E486" i="21"/>
  <c r="A486" i="21"/>
  <c r="K485" i="21"/>
  <c r="J485" i="21"/>
  <c r="E485" i="21"/>
  <c r="A485" i="21"/>
  <c r="K484" i="21"/>
  <c r="J484" i="21"/>
  <c r="E484" i="21"/>
  <c r="A484" i="21"/>
  <c r="K483" i="21"/>
  <c r="J483" i="21"/>
  <c r="E483" i="21"/>
  <c r="A483" i="21"/>
  <c r="K482" i="21"/>
  <c r="J482" i="21"/>
  <c r="E482" i="21"/>
  <c r="A482" i="21"/>
  <c r="I481" i="21"/>
  <c r="H481" i="21"/>
  <c r="H480" i="21" s="1"/>
  <c r="F481" i="21"/>
  <c r="I480" i="21"/>
  <c r="F480" i="21"/>
  <c r="K479" i="21"/>
  <c r="J479" i="21"/>
  <c r="E479" i="21"/>
  <c r="A479" i="21"/>
  <c r="K478" i="21"/>
  <c r="J478" i="21"/>
  <c r="E478" i="21"/>
  <c r="A478" i="21"/>
  <c r="K477" i="21"/>
  <c r="J477" i="21"/>
  <c r="E477" i="21"/>
  <c r="A477" i="21"/>
  <c r="K476" i="21"/>
  <c r="J476" i="21"/>
  <c r="E476" i="21"/>
  <c r="A476" i="21"/>
  <c r="K475" i="21"/>
  <c r="J475" i="21"/>
  <c r="E475" i="21"/>
  <c r="A475" i="21"/>
  <c r="I474" i="21"/>
  <c r="H474" i="21"/>
  <c r="G474" i="21"/>
  <c r="F474" i="21"/>
  <c r="J474" i="21" s="1"/>
  <c r="K473" i="21"/>
  <c r="J473" i="21"/>
  <c r="E473" i="21"/>
  <c r="A473" i="21"/>
  <c r="K472" i="21"/>
  <c r="J472" i="21"/>
  <c r="E472" i="21"/>
  <c r="A472" i="21"/>
  <c r="K471" i="21"/>
  <c r="J471" i="21"/>
  <c r="E471" i="21"/>
  <c r="A471" i="21"/>
  <c r="K470" i="21"/>
  <c r="J470" i="21"/>
  <c r="E470" i="21"/>
  <c r="A470" i="21"/>
  <c r="K469" i="21"/>
  <c r="J469" i="21"/>
  <c r="E469" i="21"/>
  <c r="A469" i="21"/>
  <c r="K468" i="21"/>
  <c r="J468" i="21"/>
  <c r="E468" i="21"/>
  <c r="A468" i="21"/>
  <c r="I467" i="21"/>
  <c r="G467" i="21"/>
  <c r="F467" i="21"/>
  <c r="J467" i="21" s="1"/>
  <c r="I466" i="21"/>
  <c r="F466" i="21"/>
  <c r="K465" i="21"/>
  <c r="J465" i="21"/>
  <c r="E465" i="21"/>
  <c r="A465" i="21"/>
  <c r="K464" i="21"/>
  <c r="J464" i="21"/>
  <c r="E464" i="21"/>
  <c r="A464" i="21"/>
  <c r="K463" i="21"/>
  <c r="J463" i="21"/>
  <c r="E463" i="21"/>
  <c r="A463" i="21"/>
  <c r="K462" i="21"/>
  <c r="J462" i="21"/>
  <c r="E462" i="21"/>
  <c r="A462" i="21"/>
  <c r="K461" i="21"/>
  <c r="J461" i="21"/>
  <c r="E461" i="21"/>
  <c r="A461" i="21"/>
  <c r="K460" i="21"/>
  <c r="I460" i="21"/>
  <c r="H460" i="21"/>
  <c r="G460" i="21"/>
  <c r="F460" i="21"/>
  <c r="J460" i="21" s="1"/>
  <c r="K459" i="21"/>
  <c r="J459" i="21"/>
  <c r="E459" i="21"/>
  <c r="A459" i="21"/>
  <c r="K458" i="21"/>
  <c r="J458" i="21"/>
  <c r="E458" i="21"/>
  <c r="A458" i="21"/>
  <c r="K457" i="21"/>
  <c r="J457" i="21"/>
  <c r="E457" i="21"/>
  <c r="A457" i="21"/>
  <c r="K456" i="21"/>
  <c r="J456" i="21"/>
  <c r="E456" i="21"/>
  <c r="A456" i="21"/>
  <c r="K455" i="21"/>
  <c r="J455" i="21"/>
  <c r="E455" i="21"/>
  <c r="A455" i="21"/>
  <c r="K454" i="21"/>
  <c r="J454" i="21"/>
  <c r="E454" i="21"/>
  <c r="A454" i="21"/>
  <c r="I453" i="21"/>
  <c r="H453" i="21"/>
  <c r="G453" i="21"/>
  <c r="G452" i="21" s="1"/>
  <c r="F453" i="21"/>
  <c r="J453" i="21" s="1"/>
  <c r="I452" i="21"/>
  <c r="F452" i="21"/>
  <c r="J452" i="21" s="1"/>
  <c r="K451" i="21"/>
  <c r="J451" i="21"/>
  <c r="E451" i="21"/>
  <c r="A451" i="21"/>
  <c r="K450" i="21"/>
  <c r="J450" i="21"/>
  <c r="E450" i="21"/>
  <c r="A450" i="21"/>
  <c r="K449" i="21"/>
  <c r="J449" i="21"/>
  <c r="E449" i="21"/>
  <c r="A449" i="21"/>
  <c r="K448" i="21"/>
  <c r="J448" i="21"/>
  <c r="E448" i="21"/>
  <c r="A448" i="21"/>
  <c r="K447" i="21"/>
  <c r="J447" i="21"/>
  <c r="E447" i="21"/>
  <c r="A447" i="21"/>
  <c r="I446" i="21"/>
  <c r="H446" i="21"/>
  <c r="G446" i="21"/>
  <c r="F446" i="21"/>
  <c r="J446" i="21" s="1"/>
  <c r="K445" i="21"/>
  <c r="J445" i="21"/>
  <c r="E445" i="21"/>
  <c r="A445" i="21"/>
  <c r="K444" i="21"/>
  <c r="J444" i="21"/>
  <c r="E444" i="21"/>
  <c r="A444" i="21"/>
  <c r="K443" i="21"/>
  <c r="J443" i="21"/>
  <c r="E443" i="21"/>
  <c r="A443" i="21"/>
  <c r="K442" i="21"/>
  <c r="J442" i="21"/>
  <c r="E442" i="21"/>
  <c r="A442" i="21"/>
  <c r="K441" i="21"/>
  <c r="J441" i="21"/>
  <c r="E441" i="21"/>
  <c r="A441" i="21"/>
  <c r="K440" i="21"/>
  <c r="J440" i="21"/>
  <c r="E440" i="21"/>
  <c r="A440" i="21"/>
  <c r="I439" i="21"/>
  <c r="G439" i="21"/>
  <c r="F439" i="21"/>
  <c r="J439" i="21" s="1"/>
  <c r="I438" i="21"/>
  <c r="F438" i="21"/>
  <c r="K437" i="21"/>
  <c r="J437" i="21"/>
  <c r="E437" i="21"/>
  <c r="A437" i="21"/>
  <c r="K436" i="21"/>
  <c r="J436" i="21"/>
  <c r="E436" i="21"/>
  <c r="A436" i="21"/>
  <c r="K435" i="21"/>
  <c r="J435" i="21"/>
  <c r="E435" i="21"/>
  <c r="A435" i="21"/>
  <c r="K434" i="21"/>
  <c r="J434" i="21"/>
  <c r="E434" i="21"/>
  <c r="A434" i="21"/>
  <c r="K433" i="21"/>
  <c r="J433" i="21"/>
  <c r="E433" i="21"/>
  <c r="A433" i="21"/>
  <c r="K432" i="21"/>
  <c r="I432" i="21"/>
  <c r="H432" i="21"/>
  <c r="G432" i="21"/>
  <c r="F432" i="21"/>
  <c r="J432" i="21" s="1"/>
  <c r="K431" i="21"/>
  <c r="J431" i="21"/>
  <c r="E431" i="21"/>
  <c r="A431" i="21"/>
  <c r="K430" i="21"/>
  <c r="J430" i="21"/>
  <c r="E430" i="21"/>
  <c r="A430" i="21"/>
  <c r="K429" i="21"/>
  <c r="J429" i="21"/>
  <c r="E429" i="21"/>
  <c r="A429" i="21"/>
  <c r="K428" i="21"/>
  <c r="J428" i="21"/>
  <c r="E428" i="21"/>
  <c r="A428" i="21"/>
  <c r="K427" i="21"/>
  <c r="J427" i="21"/>
  <c r="E427" i="21"/>
  <c r="A427" i="21"/>
  <c r="K426" i="21"/>
  <c r="J426" i="21"/>
  <c r="E426" i="21"/>
  <c r="A426" i="21"/>
  <c r="I425" i="21"/>
  <c r="H425" i="21"/>
  <c r="G425" i="21"/>
  <c r="G424" i="21" s="1"/>
  <c r="F425" i="21"/>
  <c r="J425" i="21" s="1"/>
  <c r="I424" i="21"/>
  <c r="F424" i="21"/>
  <c r="J424" i="21" s="1"/>
  <c r="K423" i="21"/>
  <c r="J423" i="21"/>
  <c r="E423" i="21"/>
  <c r="A423" i="21"/>
  <c r="K422" i="21"/>
  <c r="J422" i="21"/>
  <c r="E422" i="21"/>
  <c r="A422" i="21"/>
  <c r="K421" i="21"/>
  <c r="J421" i="21"/>
  <c r="E421" i="21"/>
  <c r="A421" i="21"/>
  <c r="K420" i="21"/>
  <c r="J420" i="21"/>
  <c r="E420" i="21"/>
  <c r="A420" i="21"/>
  <c r="K419" i="21"/>
  <c r="J419" i="21"/>
  <c r="E419" i="21"/>
  <c r="A419" i="21"/>
  <c r="I418" i="21"/>
  <c r="H418" i="21"/>
  <c r="G418" i="21"/>
  <c r="F418" i="21"/>
  <c r="J418" i="21" s="1"/>
  <c r="K417" i="21"/>
  <c r="J417" i="21"/>
  <c r="E417" i="21"/>
  <c r="A417" i="21"/>
  <c r="K416" i="21"/>
  <c r="J416" i="21"/>
  <c r="E416" i="21"/>
  <c r="A416" i="21"/>
  <c r="K415" i="21"/>
  <c r="J415" i="21"/>
  <c r="E415" i="21"/>
  <c r="A415" i="21"/>
  <c r="K414" i="21"/>
  <c r="J414" i="21"/>
  <c r="E414" i="21"/>
  <c r="A414" i="21"/>
  <c r="K413" i="21"/>
  <c r="J413" i="21"/>
  <c r="E413" i="21"/>
  <c r="A413" i="21"/>
  <c r="K412" i="21"/>
  <c r="J412" i="21"/>
  <c r="E412" i="21"/>
  <c r="A412" i="21"/>
  <c r="I411" i="21"/>
  <c r="G411" i="21"/>
  <c r="F411" i="21"/>
  <c r="J411" i="21" s="1"/>
  <c r="I410" i="21"/>
  <c r="F410" i="21"/>
  <c r="K409" i="21"/>
  <c r="J409" i="21"/>
  <c r="E409" i="21"/>
  <c r="A409" i="21"/>
  <c r="K408" i="21"/>
  <c r="J408" i="21"/>
  <c r="E408" i="21"/>
  <c r="A408" i="21"/>
  <c r="K407" i="21"/>
  <c r="J407" i="21"/>
  <c r="E407" i="21"/>
  <c r="A407" i="21"/>
  <c r="K406" i="21"/>
  <c r="J406" i="21"/>
  <c r="E406" i="21"/>
  <c r="A406" i="21"/>
  <c r="K405" i="21"/>
  <c r="J405" i="21"/>
  <c r="E405" i="21"/>
  <c r="A405" i="21"/>
  <c r="K404" i="21"/>
  <c r="I404" i="21"/>
  <c r="H404" i="21"/>
  <c r="G404" i="21"/>
  <c r="F404" i="21"/>
  <c r="J404" i="21" s="1"/>
  <c r="K403" i="21"/>
  <c r="J403" i="21"/>
  <c r="E403" i="21"/>
  <c r="A403" i="21"/>
  <c r="K402" i="21"/>
  <c r="J402" i="21"/>
  <c r="E402" i="21"/>
  <c r="A402" i="21"/>
  <c r="K401" i="21"/>
  <c r="J401" i="21"/>
  <c r="E401" i="21"/>
  <c r="A401" i="21"/>
  <c r="K400" i="21"/>
  <c r="J400" i="21"/>
  <c r="E400" i="21"/>
  <c r="A400" i="21"/>
  <c r="K399" i="21"/>
  <c r="J399" i="21"/>
  <c r="E399" i="21"/>
  <c r="A399" i="21"/>
  <c r="K398" i="21"/>
  <c r="J398" i="21"/>
  <c r="E398" i="21"/>
  <c r="A398" i="21"/>
  <c r="I397" i="21"/>
  <c r="H397" i="21"/>
  <c r="G397" i="21"/>
  <c r="G396" i="21" s="1"/>
  <c r="F397" i="21"/>
  <c r="J397" i="21" s="1"/>
  <c r="I396" i="21"/>
  <c r="F396" i="21"/>
  <c r="J396" i="21" s="1"/>
  <c r="K395" i="21"/>
  <c r="J395" i="21"/>
  <c r="E395" i="21"/>
  <c r="A395" i="21"/>
  <c r="K394" i="21"/>
  <c r="J394" i="21"/>
  <c r="E394" i="21"/>
  <c r="A394" i="21"/>
  <c r="K393" i="21"/>
  <c r="J393" i="21"/>
  <c r="E393" i="21"/>
  <c r="A393" i="21"/>
  <c r="K392" i="21"/>
  <c r="J392" i="21"/>
  <c r="E392" i="21"/>
  <c r="A392" i="21"/>
  <c r="K391" i="21"/>
  <c r="J391" i="21"/>
  <c r="E391" i="21"/>
  <c r="A391" i="21"/>
  <c r="I390" i="21"/>
  <c r="H390" i="21"/>
  <c r="G390" i="21"/>
  <c r="F390" i="21"/>
  <c r="J390" i="21" s="1"/>
  <c r="K389" i="21"/>
  <c r="J389" i="21"/>
  <c r="E389" i="21"/>
  <c r="A389" i="21"/>
  <c r="K388" i="21"/>
  <c r="J388" i="21"/>
  <c r="E388" i="21"/>
  <c r="A388" i="21"/>
  <c r="K387" i="21"/>
  <c r="J387" i="21"/>
  <c r="E387" i="21"/>
  <c r="A387" i="21"/>
  <c r="K386" i="21"/>
  <c r="J386" i="21"/>
  <c r="E386" i="21"/>
  <c r="A386" i="21"/>
  <c r="K385" i="21"/>
  <c r="J385" i="21"/>
  <c r="E385" i="21"/>
  <c r="A385" i="21"/>
  <c r="K384" i="21"/>
  <c r="J384" i="21"/>
  <c r="E384" i="21"/>
  <c r="A384" i="21"/>
  <c r="I383" i="21"/>
  <c r="G383" i="21"/>
  <c r="F383" i="21"/>
  <c r="J383" i="21" s="1"/>
  <c r="I382" i="21"/>
  <c r="F382" i="21"/>
  <c r="K381" i="21"/>
  <c r="J381" i="21"/>
  <c r="E381" i="21"/>
  <c r="A381" i="21"/>
  <c r="K380" i="21"/>
  <c r="J380" i="21"/>
  <c r="E380" i="21"/>
  <c r="A380" i="21"/>
  <c r="K379" i="21"/>
  <c r="J379" i="21"/>
  <c r="E379" i="21"/>
  <c r="A379" i="21"/>
  <c r="K378" i="21"/>
  <c r="J378" i="21"/>
  <c r="E378" i="21"/>
  <c r="A378" i="21"/>
  <c r="K377" i="21"/>
  <c r="J377" i="21"/>
  <c r="E377" i="21"/>
  <c r="A377" i="21"/>
  <c r="I376" i="21"/>
  <c r="H376" i="21"/>
  <c r="G376" i="21"/>
  <c r="F376" i="21"/>
  <c r="J376" i="21" s="1"/>
  <c r="K375" i="21"/>
  <c r="J375" i="21"/>
  <c r="E375" i="21"/>
  <c r="A375" i="21" s="1"/>
  <c r="K374" i="21"/>
  <c r="J374" i="21"/>
  <c r="E374" i="21"/>
  <c r="A374" i="21" s="1"/>
  <c r="K373" i="21"/>
  <c r="J373" i="21"/>
  <c r="E373" i="21"/>
  <c r="A373" i="21" s="1"/>
  <c r="K372" i="21"/>
  <c r="J372" i="21"/>
  <c r="E372" i="21"/>
  <c r="A372" i="21" s="1"/>
  <c r="K371" i="21"/>
  <c r="J371" i="21"/>
  <c r="E371" i="21"/>
  <c r="A371" i="21" s="1"/>
  <c r="K370" i="21"/>
  <c r="J370" i="21"/>
  <c r="E370" i="21"/>
  <c r="A370" i="21" s="1"/>
  <c r="I369" i="21"/>
  <c r="G369" i="21"/>
  <c r="G368" i="21" s="1"/>
  <c r="F369" i="21"/>
  <c r="I368" i="21"/>
  <c r="I354" i="21" s="1"/>
  <c r="F368" i="21"/>
  <c r="K367" i="21"/>
  <c r="I367" i="21"/>
  <c r="H367" i="21"/>
  <c r="G367" i="21"/>
  <c r="F367" i="21"/>
  <c r="J367" i="21" s="1"/>
  <c r="E367" i="21"/>
  <c r="A367" i="21" s="1"/>
  <c r="K366" i="21"/>
  <c r="I366" i="21"/>
  <c r="H366" i="21"/>
  <c r="G366" i="21"/>
  <c r="E366" i="21" s="1"/>
  <c r="A366" i="21" s="1"/>
  <c r="F366" i="21"/>
  <c r="J366" i="21" s="1"/>
  <c r="K365" i="21"/>
  <c r="I365" i="21"/>
  <c r="H365" i="21"/>
  <c r="G365" i="21"/>
  <c r="F365" i="21"/>
  <c r="J365" i="21" s="1"/>
  <c r="E365" i="21"/>
  <c r="A365" i="21" s="1"/>
  <c r="K364" i="21"/>
  <c r="I364" i="21"/>
  <c r="H364" i="21"/>
  <c r="G364" i="21"/>
  <c r="E364" i="21" s="1"/>
  <c r="A364" i="21" s="1"/>
  <c r="F364" i="21"/>
  <c r="J364" i="21" s="1"/>
  <c r="K363" i="21"/>
  <c r="I363" i="21"/>
  <c r="H363" i="21"/>
  <c r="G363" i="21"/>
  <c r="F363" i="21"/>
  <c r="J363" i="21" s="1"/>
  <c r="E363" i="21"/>
  <c r="A363" i="21" s="1"/>
  <c r="I362" i="21"/>
  <c r="G362" i="21"/>
  <c r="F362" i="21"/>
  <c r="I361" i="21"/>
  <c r="H361" i="21"/>
  <c r="G361" i="21"/>
  <c r="K361" i="21" s="1"/>
  <c r="F361" i="21"/>
  <c r="I360" i="21"/>
  <c r="I318" i="21" s="1"/>
  <c r="I10" i="21" s="1"/>
  <c r="H360" i="21"/>
  <c r="G360" i="21"/>
  <c r="K360" i="21" s="1"/>
  <c r="F360" i="21"/>
  <c r="E360" i="21"/>
  <c r="A360" i="21" s="1"/>
  <c r="I359" i="21"/>
  <c r="H359" i="21"/>
  <c r="G359" i="21"/>
  <c r="K359" i="21" s="1"/>
  <c r="F359" i="21"/>
  <c r="I358" i="21"/>
  <c r="I316" i="21" s="1"/>
  <c r="I8" i="21" s="1"/>
  <c r="H358" i="21"/>
  <c r="G358" i="21"/>
  <c r="K358" i="21" s="1"/>
  <c r="F358" i="21"/>
  <c r="E358" i="21"/>
  <c r="A358" i="21" s="1"/>
  <c r="I357" i="21"/>
  <c r="I315" i="21" s="1"/>
  <c r="I7" i="21" s="1"/>
  <c r="H357" i="21"/>
  <c r="G357" i="21"/>
  <c r="K357" i="21" s="1"/>
  <c r="F357" i="21"/>
  <c r="I356" i="21"/>
  <c r="I314" i="21" s="1"/>
  <c r="I6" i="21" s="1"/>
  <c r="H356" i="21"/>
  <c r="G356" i="21"/>
  <c r="K356" i="21" s="1"/>
  <c r="F356" i="21"/>
  <c r="E356" i="21"/>
  <c r="A356" i="21" s="1"/>
  <c r="I355" i="21"/>
  <c r="F355" i="21"/>
  <c r="F354" i="21"/>
  <c r="K353" i="21"/>
  <c r="J353" i="21"/>
  <c r="E353" i="21"/>
  <c r="A353" i="21" s="1"/>
  <c r="K352" i="21"/>
  <c r="J352" i="21"/>
  <c r="E352" i="21"/>
  <c r="A352" i="21" s="1"/>
  <c r="K351" i="21"/>
  <c r="J351" i="21"/>
  <c r="E351" i="21"/>
  <c r="A351" i="21" s="1"/>
  <c r="K350" i="21"/>
  <c r="J350" i="21"/>
  <c r="E350" i="21"/>
  <c r="A350" i="21" s="1"/>
  <c r="K349" i="21"/>
  <c r="J349" i="21"/>
  <c r="E349" i="21"/>
  <c r="A349" i="21" s="1"/>
  <c r="K348" i="21"/>
  <c r="I348" i="21"/>
  <c r="H348" i="21"/>
  <c r="G348" i="21"/>
  <c r="F348" i="21"/>
  <c r="J348" i="21" s="1"/>
  <c r="E348" i="21"/>
  <c r="A348" i="21" s="1"/>
  <c r="K347" i="21"/>
  <c r="J347" i="21"/>
  <c r="E347" i="21"/>
  <c r="A347" i="21" s="1"/>
  <c r="K346" i="21"/>
  <c r="J346" i="21"/>
  <c r="E346" i="21"/>
  <c r="A346" i="21" s="1"/>
  <c r="K345" i="21"/>
  <c r="J345" i="21"/>
  <c r="E345" i="21"/>
  <c r="A345" i="21" s="1"/>
  <c r="K344" i="21"/>
  <c r="J344" i="21"/>
  <c r="E344" i="21"/>
  <c r="A344" i="21" s="1"/>
  <c r="K343" i="21"/>
  <c r="J343" i="21"/>
  <c r="E343" i="21"/>
  <c r="A343" i="21" s="1"/>
  <c r="K342" i="21"/>
  <c r="J342" i="21"/>
  <c r="E342" i="21"/>
  <c r="A342" i="21" s="1"/>
  <c r="I341" i="21"/>
  <c r="I340" i="21" s="1"/>
  <c r="H341" i="21"/>
  <c r="G341" i="21"/>
  <c r="F341" i="21"/>
  <c r="J341" i="21" s="1"/>
  <c r="E341" i="21"/>
  <c r="A341" i="21" s="1"/>
  <c r="H340" i="21"/>
  <c r="G340" i="21"/>
  <c r="F340" i="21"/>
  <c r="J340" i="21" s="1"/>
  <c r="K339" i="21"/>
  <c r="J339" i="21"/>
  <c r="E339" i="21"/>
  <c r="A339" i="21" s="1"/>
  <c r="K338" i="21"/>
  <c r="J338" i="21"/>
  <c r="E338" i="21"/>
  <c r="A338" i="21" s="1"/>
  <c r="K337" i="21"/>
  <c r="J337" i="21"/>
  <c r="E337" i="21"/>
  <c r="A337" i="21" s="1"/>
  <c r="K336" i="21"/>
  <c r="J336" i="21"/>
  <c r="E336" i="21"/>
  <c r="A336" i="21" s="1"/>
  <c r="K335" i="21"/>
  <c r="J335" i="21"/>
  <c r="E335" i="21"/>
  <c r="A335" i="21" s="1"/>
  <c r="I334" i="21"/>
  <c r="I320" i="21" s="1"/>
  <c r="H334" i="21"/>
  <c r="G334" i="21"/>
  <c r="K334" i="21" s="1"/>
  <c r="F334" i="21"/>
  <c r="K333" i="21"/>
  <c r="J333" i="21"/>
  <c r="E333" i="21"/>
  <c r="A333" i="21" s="1"/>
  <c r="K332" i="21"/>
  <c r="J332" i="21"/>
  <c r="E332" i="21"/>
  <c r="A332" i="21" s="1"/>
  <c r="K331" i="21"/>
  <c r="J331" i="21"/>
  <c r="E331" i="21"/>
  <c r="A331" i="21" s="1"/>
  <c r="K330" i="21"/>
  <c r="J330" i="21"/>
  <c r="E330" i="21"/>
  <c r="A330" i="21" s="1"/>
  <c r="K329" i="21"/>
  <c r="J329" i="21"/>
  <c r="E329" i="21"/>
  <c r="A329" i="21" s="1"/>
  <c r="K328" i="21"/>
  <c r="J328" i="21"/>
  <c r="E328" i="21"/>
  <c r="A328" i="21" s="1"/>
  <c r="I327" i="21"/>
  <c r="I313" i="21" s="1"/>
  <c r="H327" i="21"/>
  <c r="G327" i="21"/>
  <c r="K327" i="21" s="1"/>
  <c r="F327" i="21"/>
  <c r="I326" i="21"/>
  <c r="H326" i="21"/>
  <c r="F326" i="21"/>
  <c r="I325" i="21"/>
  <c r="H325" i="21"/>
  <c r="G325" i="21"/>
  <c r="K325" i="21" s="1"/>
  <c r="F325" i="21"/>
  <c r="K324" i="21"/>
  <c r="I324" i="21"/>
  <c r="E324" i="21" s="1"/>
  <c r="A324" i="21" s="1"/>
  <c r="G324" i="21"/>
  <c r="F324" i="21"/>
  <c r="J324" i="21" s="1"/>
  <c r="K323" i="21"/>
  <c r="I323" i="21"/>
  <c r="H323" i="21"/>
  <c r="G323" i="21"/>
  <c r="E323" i="21" s="1"/>
  <c r="A323" i="21" s="1"/>
  <c r="F323" i="21"/>
  <c r="J323" i="21" s="1"/>
  <c r="K322" i="21"/>
  <c r="I322" i="21"/>
  <c r="H322" i="21"/>
  <c r="G322" i="21"/>
  <c r="F322" i="21"/>
  <c r="J322" i="21" s="1"/>
  <c r="E322" i="21"/>
  <c r="A322" i="21" s="1"/>
  <c r="K321" i="21"/>
  <c r="I321" i="21"/>
  <c r="H321" i="21"/>
  <c r="G321" i="21"/>
  <c r="E321" i="21" s="1"/>
  <c r="A321" i="21" s="1"/>
  <c r="F321" i="21"/>
  <c r="J321" i="21" s="1"/>
  <c r="G320" i="21"/>
  <c r="F320" i="21"/>
  <c r="I319" i="21"/>
  <c r="I11" i="21" s="1"/>
  <c r="H319" i="21"/>
  <c r="F319" i="21"/>
  <c r="H318" i="21"/>
  <c r="G318" i="21"/>
  <c r="K318" i="21" s="1"/>
  <c r="F318" i="21"/>
  <c r="I317" i="21"/>
  <c r="I9" i="21" s="1"/>
  <c r="H317" i="21"/>
  <c r="F317" i="21"/>
  <c r="F316" i="21"/>
  <c r="H315" i="21"/>
  <c r="F315" i="21"/>
  <c r="H314" i="21"/>
  <c r="F314" i="21"/>
  <c r="K311" i="21"/>
  <c r="J311" i="21"/>
  <c r="E311" i="21"/>
  <c r="A311" i="21" s="1"/>
  <c r="K310" i="21"/>
  <c r="J310" i="21"/>
  <c r="E310" i="21"/>
  <c r="A310" i="21" s="1"/>
  <c r="K309" i="21"/>
  <c r="J309" i="21"/>
  <c r="E309" i="21"/>
  <c r="A309" i="21" s="1"/>
  <c r="K308" i="21"/>
  <c r="J308" i="21"/>
  <c r="E308" i="21"/>
  <c r="A308" i="21" s="1"/>
  <c r="K307" i="21"/>
  <c r="J307" i="21"/>
  <c r="E307" i="21"/>
  <c r="A307" i="21" s="1"/>
  <c r="I306" i="21"/>
  <c r="I26" i="21" s="1"/>
  <c r="I12" i="21" s="1"/>
  <c r="H306" i="21"/>
  <c r="G306" i="21"/>
  <c r="K306" i="21" s="1"/>
  <c r="F306" i="21"/>
  <c r="E306" i="21"/>
  <c r="A306" i="21" s="1"/>
  <c r="K305" i="21"/>
  <c r="J305" i="21"/>
  <c r="E305" i="21"/>
  <c r="A305" i="21" s="1"/>
  <c r="K304" i="21"/>
  <c r="J304" i="21"/>
  <c r="E304" i="21"/>
  <c r="A304" i="21" s="1"/>
  <c r="K303" i="21"/>
  <c r="J303" i="21"/>
  <c r="E303" i="21"/>
  <c r="A303" i="21" s="1"/>
  <c r="K302" i="21"/>
  <c r="J302" i="21"/>
  <c r="E302" i="21"/>
  <c r="A302" i="21" s="1"/>
  <c r="K301" i="21"/>
  <c r="J301" i="21"/>
  <c r="E301" i="21"/>
  <c r="A301" i="21" s="1"/>
  <c r="K300" i="21"/>
  <c r="J300" i="21"/>
  <c r="E300" i="21"/>
  <c r="A300" i="21" s="1"/>
  <c r="I299" i="21"/>
  <c r="I298" i="21" s="1"/>
  <c r="I18" i="21" s="1"/>
  <c r="H299" i="21"/>
  <c r="G299" i="21"/>
  <c r="K299" i="21" s="1"/>
  <c r="F299" i="21"/>
  <c r="E299" i="21"/>
  <c r="A299" i="21" s="1"/>
  <c r="H298" i="21"/>
  <c r="G298" i="21"/>
  <c r="K298" i="21" s="1"/>
  <c r="F298" i="21"/>
  <c r="K297" i="21"/>
  <c r="J297" i="21"/>
  <c r="E297" i="21"/>
  <c r="A297" i="21" s="1"/>
  <c r="K296" i="21"/>
  <c r="J296" i="21"/>
  <c r="E296" i="21"/>
  <c r="A296" i="21" s="1"/>
  <c r="K295" i="21"/>
  <c r="J295" i="21"/>
  <c r="E295" i="21"/>
  <c r="A295" i="21" s="1"/>
  <c r="K294" i="21"/>
  <c r="J294" i="21"/>
  <c r="E294" i="21"/>
  <c r="A294" i="21" s="1"/>
  <c r="K293" i="21"/>
  <c r="J293" i="21"/>
  <c r="E293" i="21"/>
  <c r="A293" i="21" s="1"/>
  <c r="K292" i="21"/>
  <c r="I292" i="21"/>
  <c r="H292" i="21"/>
  <c r="G292" i="21"/>
  <c r="F292" i="21"/>
  <c r="J292" i="21" s="1"/>
  <c r="E292" i="21"/>
  <c r="A292" i="21" s="1"/>
  <c r="K291" i="21"/>
  <c r="J291" i="21"/>
  <c r="E291" i="21"/>
  <c r="A291" i="21" s="1"/>
  <c r="K290" i="21"/>
  <c r="J290" i="21"/>
  <c r="E290" i="21"/>
  <c r="A290" i="21" s="1"/>
  <c r="K289" i="21"/>
  <c r="J289" i="21"/>
  <c r="E289" i="21"/>
  <c r="A289" i="21" s="1"/>
  <c r="K288" i="21"/>
  <c r="J288" i="21"/>
  <c r="E288" i="21"/>
  <c r="A288" i="21"/>
  <c r="K287" i="21"/>
  <c r="J287" i="21"/>
  <c r="E287" i="21"/>
  <c r="A287" i="21"/>
  <c r="K286" i="21"/>
  <c r="J286" i="21"/>
  <c r="E286" i="21"/>
  <c r="A286" i="21"/>
  <c r="I285" i="21"/>
  <c r="H285" i="21"/>
  <c r="G285" i="21"/>
  <c r="F285" i="21"/>
  <c r="K285" i="21" s="1"/>
  <c r="I284" i="21"/>
  <c r="H284" i="21"/>
  <c r="G284" i="21"/>
  <c r="F284" i="21"/>
  <c r="K284" i="21" s="1"/>
  <c r="K283" i="21"/>
  <c r="J283" i="21"/>
  <c r="E283" i="21"/>
  <c r="A283" i="21"/>
  <c r="K282" i="21"/>
  <c r="J282" i="21"/>
  <c r="E282" i="21"/>
  <c r="A282" i="21"/>
  <c r="K281" i="21"/>
  <c r="J281" i="21"/>
  <c r="E281" i="21"/>
  <c r="A281" i="21"/>
  <c r="K280" i="21"/>
  <c r="J280" i="21"/>
  <c r="E280" i="21"/>
  <c r="A280" i="21"/>
  <c r="K279" i="21"/>
  <c r="J279" i="21"/>
  <c r="E279" i="21"/>
  <c r="A279" i="21"/>
  <c r="I278" i="21"/>
  <c r="H278" i="21"/>
  <c r="G278" i="21"/>
  <c r="F278" i="21"/>
  <c r="K278" i="21" s="1"/>
  <c r="K277" i="21"/>
  <c r="J277" i="21"/>
  <c r="E277" i="21"/>
  <c r="A277" i="21"/>
  <c r="K276" i="21"/>
  <c r="J276" i="21"/>
  <c r="E276" i="21"/>
  <c r="A276" i="21"/>
  <c r="K275" i="21"/>
  <c r="J275" i="21"/>
  <c r="E275" i="21"/>
  <c r="A275" i="21"/>
  <c r="K274" i="21"/>
  <c r="J274" i="21"/>
  <c r="E274" i="21"/>
  <c r="A274" i="21"/>
  <c r="K273" i="21"/>
  <c r="J273" i="21"/>
  <c r="E273" i="21"/>
  <c r="A273" i="21"/>
  <c r="K272" i="21"/>
  <c r="J272" i="21"/>
  <c r="E272" i="21"/>
  <c r="A272" i="21"/>
  <c r="I271" i="21"/>
  <c r="H271" i="21"/>
  <c r="G271" i="21"/>
  <c r="F271" i="21"/>
  <c r="K271" i="21" s="1"/>
  <c r="I270" i="21"/>
  <c r="H270" i="21"/>
  <c r="G270" i="21"/>
  <c r="F270" i="21"/>
  <c r="K270" i="21" s="1"/>
  <c r="K269" i="21"/>
  <c r="J269" i="21"/>
  <c r="E269" i="21"/>
  <c r="A269" i="21"/>
  <c r="K268" i="21"/>
  <c r="J268" i="21"/>
  <c r="E268" i="21"/>
  <c r="A268" i="21"/>
  <c r="K267" i="21"/>
  <c r="J267" i="21"/>
  <c r="E267" i="21"/>
  <c r="A267" i="21"/>
  <c r="K266" i="21"/>
  <c r="J266" i="21"/>
  <c r="E266" i="21"/>
  <c r="A266" i="21"/>
  <c r="K265" i="21"/>
  <c r="J265" i="21"/>
  <c r="E265" i="21"/>
  <c r="A265" i="21"/>
  <c r="I264" i="21"/>
  <c r="H264" i="21"/>
  <c r="G264" i="21"/>
  <c r="F264" i="21"/>
  <c r="K264" i="21" s="1"/>
  <c r="K263" i="21"/>
  <c r="J263" i="21"/>
  <c r="E263" i="21"/>
  <c r="A263" i="21"/>
  <c r="K262" i="21"/>
  <c r="J262" i="21"/>
  <c r="E262" i="21"/>
  <c r="A262" i="21"/>
  <c r="K261" i="21"/>
  <c r="J261" i="21"/>
  <c r="E261" i="21"/>
  <c r="A261" i="21"/>
  <c r="K260" i="21"/>
  <c r="J260" i="21"/>
  <c r="E260" i="21"/>
  <c r="A260" i="21"/>
  <c r="K259" i="21"/>
  <c r="J259" i="21"/>
  <c r="E259" i="21"/>
  <c r="A259" i="21"/>
  <c r="K258" i="21"/>
  <c r="J258" i="21"/>
  <c r="E258" i="21"/>
  <c r="A258" i="21"/>
  <c r="I257" i="21"/>
  <c r="H257" i="21"/>
  <c r="G257" i="21"/>
  <c r="F257" i="21"/>
  <c r="K257" i="21" s="1"/>
  <c r="I256" i="21"/>
  <c r="H256" i="21"/>
  <c r="G256" i="21"/>
  <c r="F256" i="21"/>
  <c r="K256" i="21" s="1"/>
  <c r="K255" i="21"/>
  <c r="J255" i="21"/>
  <c r="E255" i="21"/>
  <c r="A255" i="21"/>
  <c r="K254" i="21"/>
  <c r="J254" i="21"/>
  <c r="E254" i="21"/>
  <c r="A254" i="21"/>
  <c r="K253" i="21"/>
  <c r="J253" i="21"/>
  <c r="E253" i="21"/>
  <c r="A253" i="21"/>
  <c r="K252" i="21"/>
  <c r="J252" i="21"/>
  <c r="E252" i="21"/>
  <c r="A252" i="21"/>
  <c r="K251" i="21"/>
  <c r="J251" i="21"/>
  <c r="E251" i="21"/>
  <c r="A251" i="21"/>
  <c r="I250" i="21"/>
  <c r="H250" i="21"/>
  <c r="G250" i="21"/>
  <c r="F250" i="21"/>
  <c r="K250" i="21" s="1"/>
  <c r="K249" i="21"/>
  <c r="J249" i="21"/>
  <c r="E249" i="21"/>
  <c r="A249" i="21"/>
  <c r="K248" i="21"/>
  <c r="J248" i="21"/>
  <c r="E248" i="21"/>
  <c r="A248" i="21"/>
  <c r="K247" i="21"/>
  <c r="J247" i="21"/>
  <c r="E247" i="21"/>
  <c r="A247" i="21"/>
  <c r="K246" i="21"/>
  <c r="J246" i="21"/>
  <c r="E246" i="21"/>
  <c r="A246" i="21"/>
  <c r="K245" i="21"/>
  <c r="J245" i="21"/>
  <c r="E245" i="21"/>
  <c r="A245" i="21"/>
  <c r="K244" i="21"/>
  <c r="J244" i="21"/>
  <c r="E244" i="21"/>
  <c r="A244" i="21"/>
  <c r="I243" i="21"/>
  <c r="H243" i="21"/>
  <c r="G243" i="21"/>
  <c r="F243" i="21"/>
  <c r="K243" i="21" s="1"/>
  <c r="I242" i="21"/>
  <c r="H242" i="21"/>
  <c r="G242" i="21"/>
  <c r="F242" i="21"/>
  <c r="K242" i="21" s="1"/>
  <c r="K241" i="21"/>
  <c r="J241" i="21"/>
  <c r="E241" i="21"/>
  <c r="A241" i="21"/>
  <c r="K240" i="21"/>
  <c r="J240" i="21"/>
  <c r="E240" i="21"/>
  <c r="A240" i="21"/>
  <c r="K239" i="21"/>
  <c r="J239" i="21"/>
  <c r="E239" i="21"/>
  <c r="A239" i="21"/>
  <c r="K238" i="21"/>
  <c r="J238" i="21"/>
  <c r="E238" i="21"/>
  <c r="A238" i="21"/>
  <c r="K237" i="21"/>
  <c r="J237" i="21"/>
  <c r="E237" i="21"/>
  <c r="A237" i="21"/>
  <c r="I236" i="21"/>
  <c r="H236" i="21"/>
  <c r="G236" i="21"/>
  <c r="F236" i="21"/>
  <c r="K236" i="21" s="1"/>
  <c r="K235" i="21"/>
  <c r="J235" i="21"/>
  <c r="E235" i="21"/>
  <c r="A235" i="21"/>
  <c r="K234" i="21"/>
  <c r="J234" i="21"/>
  <c r="E234" i="21"/>
  <c r="A234" i="21"/>
  <c r="K233" i="21"/>
  <c r="J233" i="21"/>
  <c r="E233" i="21"/>
  <c r="A233" i="21"/>
  <c r="K232" i="21"/>
  <c r="J232" i="21"/>
  <c r="E232" i="21"/>
  <c r="A232" i="21"/>
  <c r="K231" i="21"/>
  <c r="J231" i="21"/>
  <c r="E231" i="21"/>
  <c r="A231" i="21"/>
  <c r="K230" i="21"/>
  <c r="J230" i="21"/>
  <c r="E230" i="21"/>
  <c r="A230" i="21"/>
  <c r="I229" i="21"/>
  <c r="H229" i="21"/>
  <c r="G229" i="21"/>
  <c r="F229" i="21"/>
  <c r="K229" i="21" s="1"/>
  <c r="I228" i="21"/>
  <c r="H228" i="21"/>
  <c r="G228" i="21"/>
  <c r="F228" i="21"/>
  <c r="K228" i="21" s="1"/>
  <c r="K227" i="21"/>
  <c r="J227" i="21"/>
  <c r="E227" i="21"/>
  <c r="A227" i="21"/>
  <c r="K226" i="21"/>
  <c r="J226" i="21"/>
  <c r="E226" i="21"/>
  <c r="A226" i="21"/>
  <c r="K225" i="21"/>
  <c r="J225" i="21"/>
  <c r="E225" i="21"/>
  <c r="A225" i="21"/>
  <c r="K224" i="21"/>
  <c r="J224" i="21"/>
  <c r="E224" i="21"/>
  <c r="A224" i="21"/>
  <c r="K223" i="21"/>
  <c r="J223" i="21"/>
  <c r="E223" i="21"/>
  <c r="A223" i="21"/>
  <c r="I222" i="21"/>
  <c r="H222" i="21"/>
  <c r="G222" i="21"/>
  <c r="F222" i="21"/>
  <c r="K222" i="21" s="1"/>
  <c r="K221" i="21"/>
  <c r="J221" i="21"/>
  <c r="E221" i="21"/>
  <c r="A221" i="21"/>
  <c r="K220" i="21"/>
  <c r="J220" i="21"/>
  <c r="E220" i="21"/>
  <c r="A220" i="21"/>
  <c r="K219" i="21"/>
  <c r="J219" i="21"/>
  <c r="E219" i="21"/>
  <c r="A219" i="21"/>
  <c r="K218" i="21"/>
  <c r="J218" i="21"/>
  <c r="E218" i="21"/>
  <c r="A218" i="21"/>
  <c r="K217" i="21"/>
  <c r="J217" i="21"/>
  <c r="E217" i="21"/>
  <c r="A217" i="21"/>
  <c r="K216" i="21"/>
  <c r="J216" i="21"/>
  <c r="E216" i="21"/>
  <c r="A216" i="21"/>
  <c r="I215" i="21"/>
  <c r="H215" i="21"/>
  <c r="G215" i="21"/>
  <c r="F215" i="21"/>
  <c r="K215" i="21" s="1"/>
  <c r="I214" i="21"/>
  <c r="H214" i="21"/>
  <c r="G214" i="21"/>
  <c r="F214" i="21"/>
  <c r="K214" i="21" s="1"/>
  <c r="K213" i="21"/>
  <c r="J213" i="21"/>
  <c r="E213" i="21"/>
  <c r="A213" i="21"/>
  <c r="K212" i="21"/>
  <c r="J212" i="21"/>
  <c r="E212" i="21"/>
  <c r="A212" i="21"/>
  <c r="K211" i="21"/>
  <c r="J211" i="21"/>
  <c r="E211" i="21"/>
  <c r="A211" i="21"/>
  <c r="K210" i="21"/>
  <c r="J210" i="21"/>
  <c r="E210" i="21"/>
  <c r="A210" i="21"/>
  <c r="K209" i="21"/>
  <c r="J209" i="21"/>
  <c r="E209" i="21"/>
  <c r="A209" i="21"/>
  <c r="I208" i="21"/>
  <c r="H208" i="21"/>
  <c r="G208" i="21"/>
  <c r="F208" i="21"/>
  <c r="K208" i="21" s="1"/>
  <c r="K207" i="21"/>
  <c r="J207" i="21"/>
  <c r="E207" i="21"/>
  <c r="A207" i="21"/>
  <c r="K206" i="21"/>
  <c r="J206" i="21"/>
  <c r="E206" i="21"/>
  <c r="A206" i="21"/>
  <c r="K205" i="21"/>
  <c r="J205" i="21"/>
  <c r="E205" i="21"/>
  <c r="A205" i="21"/>
  <c r="K204" i="21"/>
  <c r="J204" i="21"/>
  <c r="E204" i="21"/>
  <c r="A204" i="21"/>
  <c r="K203" i="21"/>
  <c r="J203" i="21"/>
  <c r="E203" i="21"/>
  <c r="A203" i="21"/>
  <c r="K202" i="21"/>
  <c r="J202" i="21"/>
  <c r="E202" i="21"/>
  <c r="A202" i="21"/>
  <c r="I201" i="21"/>
  <c r="H201" i="21"/>
  <c r="G201" i="21"/>
  <c r="F201" i="21"/>
  <c r="K201" i="21" s="1"/>
  <c r="I200" i="21"/>
  <c r="H200" i="21"/>
  <c r="G200" i="21"/>
  <c r="F200" i="21"/>
  <c r="K200" i="21" s="1"/>
  <c r="K199" i="21"/>
  <c r="J199" i="21"/>
  <c r="E199" i="21"/>
  <c r="A199" i="21"/>
  <c r="K198" i="21"/>
  <c r="J198" i="21"/>
  <c r="E198" i="21"/>
  <c r="A198" i="21"/>
  <c r="K197" i="21"/>
  <c r="J197" i="21"/>
  <c r="E197" i="21"/>
  <c r="A197" i="21"/>
  <c r="K196" i="21"/>
  <c r="J196" i="21"/>
  <c r="E196" i="21"/>
  <c r="A196" i="21"/>
  <c r="K195" i="21"/>
  <c r="J195" i="21"/>
  <c r="E195" i="21"/>
  <c r="A195" i="21"/>
  <c r="I194" i="21"/>
  <c r="H194" i="21"/>
  <c r="G194" i="21"/>
  <c r="F194" i="21"/>
  <c r="K194" i="21" s="1"/>
  <c r="K193" i="21"/>
  <c r="J193" i="21"/>
  <c r="E193" i="21"/>
  <c r="A193" i="21"/>
  <c r="K192" i="21"/>
  <c r="J192" i="21"/>
  <c r="E192" i="21"/>
  <c r="A192" i="21"/>
  <c r="K191" i="21"/>
  <c r="J191" i="21"/>
  <c r="E191" i="21"/>
  <c r="A191" i="21"/>
  <c r="K190" i="21"/>
  <c r="J190" i="21"/>
  <c r="E190" i="21"/>
  <c r="A190" i="21"/>
  <c r="K189" i="21"/>
  <c r="J189" i="21"/>
  <c r="E189" i="21"/>
  <c r="A189" i="21"/>
  <c r="K188" i="21"/>
  <c r="J188" i="21"/>
  <c r="E188" i="21"/>
  <c r="A188" i="21"/>
  <c r="I187" i="21"/>
  <c r="H187" i="21"/>
  <c r="G187" i="21"/>
  <c r="F187" i="21"/>
  <c r="K187" i="21" s="1"/>
  <c r="I186" i="21"/>
  <c r="H186" i="21"/>
  <c r="G186" i="21"/>
  <c r="F186" i="21"/>
  <c r="K186" i="21" s="1"/>
  <c r="K185" i="21"/>
  <c r="J185" i="21"/>
  <c r="E185" i="21"/>
  <c r="A185" i="21"/>
  <c r="K184" i="21"/>
  <c r="J184" i="21"/>
  <c r="E184" i="21"/>
  <c r="A184" i="21"/>
  <c r="K183" i="21"/>
  <c r="J183" i="21"/>
  <c r="E183" i="21"/>
  <c r="A183" i="21"/>
  <c r="K182" i="21"/>
  <c r="J182" i="21"/>
  <c r="E182" i="21"/>
  <c r="A182" i="21"/>
  <c r="K181" i="21"/>
  <c r="J181" i="21"/>
  <c r="E181" i="21"/>
  <c r="A181" i="21"/>
  <c r="I180" i="21"/>
  <c r="H180" i="21"/>
  <c r="G180" i="21"/>
  <c r="F180" i="21"/>
  <c r="K180" i="21" s="1"/>
  <c r="K179" i="21"/>
  <c r="J179" i="21"/>
  <c r="E179" i="21"/>
  <c r="A179" i="21"/>
  <c r="K178" i="21"/>
  <c r="J178" i="21"/>
  <c r="E178" i="21"/>
  <c r="A178" i="21"/>
  <c r="K177" i="21"/>
  <c r="J177" i="21"/>
  <c r="E177" i="21"/>
  <c r="A177" i="21"/>
  <c r="K176" i="21"/>
  <c r="J176" i="21"/>
  <c r="E176" i="21"/>
  <c r="A176" i="21"/>
  <c r="K175" i="21"/>
  <c r="J175" i="21"/>
  <c r="E175" i="21"/>
  <c r="A175" i="21"/>
  <c r="K174" i="21"/>
  <c r="J174" i="21"/>
  <c r="E174" i="21"/>
  <c r="A174" i="21"/>
  <c r="I173" i="21"/>
  <c r="H173" i="21"/>
  <c r="G173" i="21"/>
  <c r="F173" i="21"/>
  <c r="K173" i="21" s="1"/>
  <c r="I172" i="21"/>
  <c r="H172" i="21"/>
  <c r="G172" i="21"/>
  <c r="F172" i="21"/>
  <c r="K172" i="21" s="1"/>
  <c r="K171" i="21"/>
  <c r="J171" i="21"/>
  <c r="E171" i="21"/>
  <c r="A171" i="21"/>
  <c r="K170" i="21"/>
  <c r="J170" i="21"/>
  <c r="E170" i="21"/>
  <c r="A170" i="21"/>
  <c r="K169" i="21"/>
  <c r="J169" i="21"/>
  <c r="E169" i="21"/>
  <c r="A169" i="21"/>
  <c r="K168" i="21"/>
  <c r="J168" i="21"/>
  <c r="E168" i="21"/>
  <c r="A168" i="21"/>
  <c r="K167" i="21"/>
  <c r="J167" i="21"/>
  <c r="E167" i="21"/>
  <c r="A167" i="21"/>
  <c r="I166" i="21"/>
  <c r="H166" i="21"/>
  <c r="G166" i="21"/>
  <c r="F166" i="21"/>
  <c r="K166" i="21" s="1"/>
  <c r="K165" i="21"/>
  <c r="J165" i="21"/>
  <c r="E165" i="21"/>
  <c r="A165" i="21"/>
  <c r="K164" i="21"/>
  <c r="J164" i="21"/>
  <c r="E164" i="21"/>
  <c r="A164" i="21"/>
  <c r="K163" i="21"/>
  <c r="J163" i="21"/>
  <c r="E163" i="21"/>
  <c r="A163" i="21"/>
  <c r="K162" i="21"/>
  <c r="J162" i="21"/>
  <c r="E162" i="21"/>
  <c r="A162" i="21"/>
  <c r="K161" i="21"/>
  <c r="J161" i="21"/>
  <c r="E161" i="21"/>
  <c r="A161" i="21"/>
  <c r="K160" i="21"/>
  <c r="J160" i="21"/>
  <c r="E160" i="21"/>
  <c r="A160" i="21"/>
  <c r="I159" i="21"/>
  <c r="H159" i="21"/>
  <c r="G159" i="21"/>
  <c r="F159" i="21"/>
  <c r="K159" i="21" s="1"/>
  <c r="I158" i="21"/>
  <c r="H158" i="21"/>
  <c r="G158" i="21"/>
  <c r="F158" i="21"/>
  <c r="K158" i="21" s="1"/>
  <c r="K157" i="21"/>
  <c r="J157" i="21"/>
  <c r="E157" i="21"/>
  <c r="A157" i="21"/>
  <c r="K156" i="21"/>
  <c r="J156" i="21"/>
  <c r="E156" i="21"/>
  <c r="A156" i="21"/>
  <c r="K155" i="21"/>
  <c r="J155" i="21"/>
  <c r="E155" i="21"/>
  <c r="A155" i="21"/>
  <c r="K154" i="21"/>
  <c r="J154" i="21"/>
  <c r="E154" i="21"/>
  <c r="A154" i="21"/>
  <c r="K153" i="21"/>
  <c r="J153" i="21"/>
  <c r="E153" i="21"/>
  <c r="A153" i="21"/>
  <c r="I152" i="21"/>
  <c r="H152" i="21"/>
  <c r="G152" i="21"/>
  <c r="F152" i="21"/>
  <c r="K152" i="21" s="1"/>
  <c r="K151" i="21"/>
  <c r="J151" i="21"/>
  <c r="E151" i="21"/>
  <c r="A151" i="21"/>
  <c r="K150" i="21"/>
  <c r="J150" i="21"/>
  <c r="E150" i="21"/>
  <c r="A150" i="21"/>
  <c r="K149" i="21"/>
  <c r="J149" i="21"/>
  <c r="E149" i="21"/>
  <c r="A149" i="21"/>
  <c r="K148" i="21"/>
  <c r="J148" i="21"/>
  <c r="E148" i="21"/>
  <c r="A148" i="21"/>
  <c r="K147" i="21"/>
  <c r="J147" i="21"/>
  <c r="E147" i="21"/>
  <c r="A147" i="21"/>
  <c r="K146" i="21"/>
  <c r="J146" i="21"/>
  <c r="E146" i="21"/>
  <c r="A146" i="21"/>
  <c r="I145" i="21"/>
  <c r="H145" i="21"/>
  <c r="G145" i="21"/>
  <c r="F145" i="21"/>
  <c r="K145" i="21" s="1"/>
  <c r="I144" i="21"/>
  <c r="H144" i="21"/>
  <c r="G144" i="21"/>
  <c r="F144" i="21"/>
  <c r="K144" i="21" s="1"/>
  <c r="K143" i="21"/>
  <c r="J143" i="21"/>
  <c r="E143" i="21"/>
  <c r="A143" i="21"/>
  <c r="K142" i="21"/>
  <c r="J142" i="21"/>
  <c r="E142" i="21"/>
  <c r="A142" i="21"/>
  <c r="K141" i="21"/>
  <c r="J141" i="21"/>
  <c r="E141" i="21"/>
  <c r="A141" i="21"/>
  <c r="K140" i="21"/>
  <c r="J140" i="21"/>
  <c r="E140" i="21"/>
  <c r="A140" i="21"/>
  <c r="K139" i="21"/>
  <c r="J139" i="21"/>
  <c r="E139" i="21"/>
  <c r="A139" i="21"/>
  <c r="I138" i="21"/>
  <c r="H138" i="21"/>
  <c r="G138" i="21"/>
  <c r="F138" i="21"/>
  <c r="K138" i="21" s="1"/>
  <c r="K137" i="21"/>
  <c r="J137" i="21"/>
  <c r="E137" i="21"/>
  <c r="A137" i="21"/>
  <c r="K136" i="21"/>
  <c r="J136" i="21"/>
  <c r="E136" i="21"/>
  <c r="A136" i="21"/>
  <c r="K135" i="21"/>
  <c r="J135" i="21"/>
  <c r="E135" i="21"/>
  <c r="A135" i="21"/>
  <c r="K134" i="21"/>
  <c r="J134" i="21"/>
  <c r="E134" i="21"/>
  <c r="A134" i="21"/>
  <c r="K133" i="21"/>
  <c r="J133" i="21"/>
  <c r="E133" i="21"/>
  <c r="A133" i="21"/>
  <c r="K132" i="21"/>
  <c r="J132" i="21"/>
  <c r="E132" i="21"/>
  <c r="A132" i="21"/>
  <c r="I131" i="21"/>
  <c r="H131" i="21"/>
  <c r="G131" i="21"/>
  <c r="F131" i="21"/>
  <c r="K131" i="21" s="1"/>
  <c r="I130" i="21"/>
  <c r="H130" i="21"/>
  <c r="G130" i="21"/>
  <c r="F130" i="21"/>
  <c r="K130" i="21" s="1"/>
  <c r="I129" i="21"/>
  <c r="H129" i="21"/>
  <c r="G129" i="21"/>
  <c r="F129" i="21"/>
  <c r="K129" i="21" s="1"/>
  <c r="E129" i="21"/>
  <c r="A129" i="21"/>
  <c r="I128" i="21"/>
  <c r="H128" i="21"/>
  <c r="G128" i="21"/>
  <c r="F128" i="21"/>
  <c r="K128" i="21" s="1"/>
  <c r="E128" i="21"/>
  <c r="A128" i="21"/>
  <c r="I127" i="21"/>
  <c r="H127" i="21"/>
  <c r="G127" i="21"/>
  <c r="F127" i="21"/>
  <c r="K127" i="21" s="1"/>
  <c r="E127" i="21"/>
  <c r="A127" i="21"/>
  <c r="I126" i="21"/>
  <c r="H126" i="21"/>
  <c r="G126" i="21"/>
  <c r="F126" i="21"/>
  <c r="K126" i="21" s="1"/>
  <c r="E126" i="21"/>
  <c r="A126" i="21"/>
  <c r="I125" i="21"/>
  <c r="H125" i="21"/>
  <c r="G125" i="21"/>
  <c r="F125" i="21"/>
  <c r="K125" i="21" s="1"/>
  <c r="E125" i="21"/>
  <c r="A125" i="21"/>
  <c r="I124" i="21"/>
  <c r="H124" i="21"/>
  <c r="G124" i="21"/>
  <c r="F124" i="21"/>
  <c r="K124" i="21" s="1"/>
  <c r="I123" i="21"/>
  <c r="H123" i="21"/>
  <c r="G123" i="21"/>
  <c r="F123" i="21"/>
  <c r="K123" i="21" s="1"/>
  <c r="E123" i="21"/>
  <c r="A123" i="21"/>
  <c r="I122" i="21"/>
  <c r="H122" i="21"/>
  <c r="G122" i="21"/>
  <c r="F122" i="21"/>
  <c r="K122" i="21" s="1"/>
  <c r="E122" i="21"/>
  <c r="A122" i="21"/>
  <c r="I121" i="21"/>
  <c r="H121" i="21"/>
  <c r="G121" i="21"/>
  <c r="F121" i="21"/>
  <c r="K121" i="21" s="1"/>
  <c r="E121" i="21"/>
  <c r="A121" i="21"/>
  <c r="I120" i="21"/>
  <c r="H120" i="21"/>
  <c r="G120" i="21"/>
  <c r="F120" i="21"/>
  <c r="K120" i="21" s="1"/>
  <c r="E120" i="21"/>
  <c r="A120" i="21"/>
  <c r="I119" i="21"/>
  <c r="H119" i="21"/>
  <c r="G119" i="21"/>
  <c r="F119" i="21"/>
  <c r="K119" i="21" s="1"/>
  <c r="E119" i="21"/>
  <c r="A119" i="21"/>
  <c r="I118" i="21"/>
  <c r="H118" i="21"/>
  <c r="G118" i="21"/>
  <c r="F118" i="21"/>
  <c r="K118" i="21" s="1"/>
  <c r="E118" i="21"/>
  <c r="A118" i="21"/>
  <c r="I117" i="21"/>
  <c r="H117" i="21"/>
  <c r="G117" i="21"/>
  <c r="F117" i="21"/>
  <c r="K117" i="21" s="1"/>
  <c r="I116" i="21"/>
  <c r="H116" i="21"/>
  <c r="G116" i="21"/>
  <c r="F116" i="21"/>
  <c r="K116" i="21" s="1"/>
  <c r="K115" i="21"/>
  <c r="J115" i="21"/>
  <c r="E115" i="21"/>
  <c r="A115" i="21"/>
  <c r="K114" i="21"/>
  <c r="J114" i="21"/>
  <c r="E114" i="21"/>
  <c r="A114" i="21"/>
  <c r="K113" i="21"/>
  <c r="J113" i="21"/>
  <c r="E113" i="21"/>
  <c r="A113" i="21"/>
  <c r="K112" i="21"/>
  <c r="J112" i="21"/>
  <c r="E112" i="21"/>
  <c r="A112" i="21"/>
  <c r="K111" i="21"/>
  <c r="J111" i="21"/>
  <c r="E111" i="21"/>
  <c r="A111" i="21"/>
  <c r="I110" i="21"/>
  <c r="H110" i="21"/>
  <c r="G110" i="21"/>
  <c r="F110" i="21"/>
  <c r="K110" i="21" s="1"/>
  <c r="K109" i="21"/>
  <c r="J109" i="21"/>
  <c r="E109" i="21"/>
  <c r="A109" i="21"/>
  <c r="K108" i="21"/>
  <c r="J108" i="21"/>
  <c r="E108" i="21"/>
  <c r="A108" i="21"/>
  <c r="K107" i="21"/>
  <c r="J107" i="21"/>
  <c r="E107" i="21"/>
  <c r="A107" i="21"/>
  <c r="K106" i="21"/>
  <c r="J106" i="21"/>
  <c r="E106" i="21"/>
  <c r="A106" i="21"/>
  <c r="K105" i="21"/>
  <c r="J105" i="21"/>
  <c r="E105" i="21"/>
  <c r="A105" i="21"/>
  <c r="K104" i="21"/>
  <c r="J104" i="21"/>
  <c r="E104" i="21"/>
  <c r="A104" i="21"/>
  <c r="I103" i="21"/>
  <c r="H103" i="21"/>
  <c r="G103" i="21"/>
  <c r="F103" i="21"/>
  <c r="K103" i="21" s="1"/>
  <c r="I102" i="21"/>
  <c r="H102" i="21"/>
  <c r="G102" i="21"/>
  <c r="F102" i="21"/>
  <c r="K102" i="21" s="1"/>
  <c r="K101" i="21"/>
  <c r="J101" i="21"/>
  <c r="E101" i="21"/>
  <c r="A101" i="21"/>
  <c r="K100" i="21"/>
  <c r="J100" i="21"/>
  <c r="E100" i="21"/>
  <c r="A100" i="21"/>
  <c r="K99" i="21"/>
  <c r="J99" i="21"/>
  <c r="E99" i="21"/>
  <c r="A99" i="21"/>
  <c r="K98" i="21"/>
  <c r="J98" i="21"/>
  <c r="E98" i="21"/>
  <c r="A98" i="21"/>
  <c r="K97" i="21"/>
  <c r="J97" i="21"/>
  <c r="E97" i="21"/>
  <c r="A97" i="21"/>
  <c r="I96" i="21"/>
  <c r="H96" i="21"/>
  <c r="G96" i="21"/>
  <c r="F96" i="21"/>
  <c r="K96" i="21" s="1"/>
  <c r="K95" i="21"/>
  <c r="J95" i="21"/>
  <c r="E95" i="21"/>
  <c r="A95" i="21"/>
  <c r="K94" i="21"/>
  <c r="J94" i="21"/>
  <c r="E94" i="21"/>
  <c r="A94" i="21"/>
  <c r="K93" i="21"/>
  <c r="J93" i="21"/>
  <c r="E93" i="21"/>
  <c r="A93" i="21"/>
  <c r="K92" i="21"/>
  <c r="J92" i="21"/>
  <c r="E92" i="21"/>
  <c r="A92" i="21"/>
  <c r="K91" i="21"/>
  <c r="J91" i="21"/>
  <c r="E91" i="21"/>
  <c r="A91" i="21"/>
  <c r="K90" i="21"/>
  <c r="J90" i="21"/>
  <c r="E90" i="21"/>
  <c r="A90" i="21"/>
  <c r="I89" i="21"/>
  <c r="H89" i="21"/>
  <c r="G89" i="21"/>
  <c r="F89" i="21"/>
  <c r="K89" i="21" s="1"/>
  <c r="I88" i="21"/>
  <c r="H88" i="21"/>
  <c r="G88" i="21"/>
  <c r="F88" i="21"/>
  <c r="K88" i="21" s="1"/>
  <c r="K87" i="21"/>
  <c r="J87" i="21"/>
  <c r="E87" i="21"/>
  <c r="A87" i="21"/>
  <c r="K86" i="21"/>
  <c r="J86" i="21"/>
  <c r="E86" i="21"/>
  <c r="A86" i="21"/>
  <c r="K85" i="21"/>
  <c r="J85" i="21"/>
  <c r="E85" i="21"/>
  <c r="A85" i="21"/>
  <c r="K84" i="21"/>
  <c r="J84" i="21"/>
  <c r="E84" i="21"/>
  <c r="A84" i="21"/>
  <c r="K83" i="21"/>
  <c r="J83" i="21"/>
  <c r="E83" i="21"/>
  <c r="A83" i="21"/>
  <c r="I82" i="21"/>
  <c r="H82" i="21"/>
  <c r="G82" i="21"/>
  <c r="F82" i="21"/>
  <c r="K82" i="21" s="1"/>
  <c r="K81" i="21"/>
  <c r="J81" i="21"/>
  <c r="E81" i="21"/>
  <c r="A81" i="21"/>
  <c r="K80" i="21"/>
  <c r="J80" i="21"/>
  <c r="E80" i="21"/>
  <c r="A80" i="21"/>
  <c r="K79" i="21"/>
  <c r="J79" i="21"/>
  <c r="E79" i="21"/>
  <c r="A79" i="21"/>
  <c r="K78" i="21"/>
  <c r="J78" i="21"/>
  <c r="E78" i="21"/>
  <c r="A78" i="21"/>
  <c r="K77" i="21"/>
  <c r="J77" i="21"/>
  <c r="E77" i="21"/>
  <c r="A77" i="21"/>
  <c r="K76" i="21"/>
  <c r="J76" i="21"/>
  <c r="E76" i="21"/>
  <c r="A76" i="21"/>
  <c r="I75" i="21"/>
  <c r="H75" i="21"/>
  <c r="G75" i="21"/>
  <c r="F75" i="21"/>
  <c r="K75" i="21" s="1"/>
  <c r="I74" i="21"/>
  <c r="H74" i="21"/>
  <c r="G74" i="21"/>
  <c r="F74" i="21"/>
  <c r="K74" i="21" s="1"/>
  <c r="K73" i="21"/>
  <c r="J73" i="21"/>
  <c r="E73" i="21"/>
  <c r="A73" i="21"/>
  <c r="K72" i="21"/>
  <c r="J72" i="21"/>
  <c r="E72" i="21"/>
  <c r="A72" i="21"/>
  <c r="K71" i="21"/>
  <c r="J71" i="21"/>
  <c r="E71" i="21"/>
  <c r="A71" i="21"/>
  <c r="K70" i="21"/>
  <c r="J70" i="21"/>
  <c r="E70" i="21"/>
  <c r="A70" i="21"/>
  <c r="K69" i="21"/>
  <c r="J69" i="21"/>
  <c r="E69" i="21"/>
  <c r="A69" i="21"/>
  <c r="I68" i="21"/>
  <c r="H68" i="21"/>
  <c r="G68" i="21"/>
  <c r="F68" i="21"/>
  <c r="K68" i="21" s="1"/>
  <c r="K67" i="21"/>
  <c r="J67" i="21"/>
  <c r="E67" i="21"/>
  <c r="A67" i="21"/>
  <c r="K66" i="21"/>
  <c r="J66" i="21"/>
  <c r="E66" i="21"/>
  <c r="A66" i="21"/>
  <c r="K65" i="21"/>
  <c r="J65" i="21"/>
  <c r="E65" i="21"/>
  <c r="A65" i="21"/>
  <c r="K64" i="21"/>
  <c r="J64" i="21"/>
  <c r="E64" i="21"/>
  <c r="A64" i="21"/>
  <c r="K63" i="21"/>
  <c r="J63" i="21"/>
  <c r="E63" i="21"/>
  <c r="A63" i="21"/>
  <c r="K62" i="21"/>
  <c r="J62" i="21"/>
  <c r="E62" i="21"/>
  <c r="A62" i="21"/>
  <c r="I61" i="21"/>
  <c r="H61" i="21"/>
  <c r="G61" i="21"/>
  <c r="F61" i="21"/>
  <c r="K61" i="21" s="1"/>
  <c r="I60" i="21"/>
  <c r="H60" i="21"/>
  <c r="G60" i="21"/>
  <c r="F60" i="21"/>
  <c r="K60" i="21" s="1"/>
  <c r="I59" i="21"/>
  <c r="H59" i="21"/>
  <c r="G59" i="21"/>
  <c r="F59" i="21"/>
  <c r="K59" i="21" s="1"/>
  <c r="I58" i="21"/>
  <c r="H58" i="21"/>
  <c r="G58" i="21"/>
  <c r="F58" i="21"/>
  <c r="K58" i="21" s="1"/>
  <c r="I57" i="21"/>
  <c r="H57" i="21"/>
  <c r="G57" i="21"/>
  <c r="F57" i="21"/>
  <c r="K57" i="21" s="1"/>
  <c r="I56" i="21"/>
  <c r="H56" i="21"/>
  <c r="G56" i="21"/>
  <c r="F56" i="21"/>
  <c r="K56" i="21" s="1"/>
  <c r="I55" i="21"/>
  <c r="H55" i="21"/>
  <c r="H27" i="21" s="1"/>
  <c r="G55" i="21"/>
  <c r="F55" i="21"/>
  <c r="I54" i="21"/>
  <c r="H54" i="21"/>
  <c r="G54" i="21"/>
  <c r="F54" i="21"/>
  <c r="K54" i="21" s="1"/>
  <c r="I53" i="21"/>
  <c r="H53" i="21"/>
  <c r="G53" i="21"/>
  <c r="F53" i="21"/>
  <c r="K53" i="21" s="1"/>
  <c r="I52" i="21"/>
  <c r="H52" i="21"/>
  <c r="G52" i="21"/>
  <c r="F52" i="21"/>
  <c r="I51" i="21"/>
  <c r="H51" i="21"/>
  <c r="G51" i="21"/>
  <c r="F51" i="21"/>
  <c r="I50" i="21"/>
  <c r="H50" i="21"/>
  <c r="G50" i="21"/>
  <c r="F50" i="21"/>
  <c r="K50" i="21" s="1"/>
  <c r="I49" i="21"/>
  <c r="H49" i="21"/>
  <c r="G49" i="21"/>
  <c r="F49" i="21"/>
  <c r="K49" i="21" s="1"/>
  <c r="I48" i="21"/>
  <c r="H48" i="21"/>
  <c r="G48" i="21"/>
  <c r="F48" i="21"/>
  <c r="I47" i="21"/>
  <c r="H47" i="21"/>
  <c r="G47" i="21"/>
  <c r="F47" i="21"/>
  <c r="I46" i="21"/>
  <c r="H46" i="21"/>
  <c r="G46" i="21"/>
  <c r="F46" i="21"/>
  <c r="K46" i="21" s="1"/>
  <c r="K45" i="21"/>
  <c r="J45" i="21"/>
  <c r="E45" i="21"/>
  <c r="A45" i="21"/>
  <c r="K44" i="21"/>
  <c r="J44" i="21"/>
  <c r="E44" i="21"/>
  <c r="A44" i="21"/>
  <c r="K43" i="21"/>
  <c r="J43" i="21"/>
  <c r="E43" i="21"/>
  <c r="A43" i="21"/>
  <c r="K42" i="21"/>
  <c r="J42" i="21"/>
  <c r="E42" i="21"/>
  <c r="A42" i="21"/>
  <c r="K41" i="21"/>
  <c r="J41" i="21"/>
  <c r="E41" i="21"/>
  <c r="A41" i="21"/>
  <c r="I40" i="21"/>
  <c r="H40" i="21"/>
  <c r="G40" i="21"/>
  <c r="F40" i="21"/>
  <c r="K40" i="21" s="1"/>
  <c r="K39" i="21"/>
  <c r="J39" i="21"/>
  <c r="E39" i="21"/>
  <c r="A39" i="21"/>
  <c r="K38" i="21"/>
  <c r="J38" i="21"/>
  <c r="E38" i="21"/>
  <c r="A38" i="21"/>
  <c r="K37" i="21"/>
  <c r="J37" i="21"/>
  <c r="E37" i="21"/>
  <c r="A37" i="21"/>
  <c r="K36" i="21"/>
  <c r="J36" i="21"/>
  <c r="E36" i="21"/>
  <c r="A36" i="21"/>
  <c r="K35" i="21"/>
  <c r="J35" i="21"/>
  <c r="E35" i="21"/>
  <c r="A35" i="21"/>
  <c r="K34" i="21"/>
  <c r="J34" i="21"/>
  <c r="E34" i="21"/>
  <c r="A34" i="21"/>
  <c r="I33" i="21"/>
  <c r="H33" i="21"/>
  <c r="H32" i="21" s="1"/>
  <c r="H18" i="21" s="1"/>
  <c r="G33" i="21"/>
  <c r="F33" i="21"/>
  <c r="I32" i="21"/>
  <c r="G32" i="21"/>
  <c r="F32" i="21"/>
  <c r="I31" i="21"/>
  <c r="H31" i="21"/>
  <c r="G31" i="21"/>
  <c r="F31" i="21"/>
  <c r="K31" i="21" s="1"/>
  <c r="I30" i="21"/>
  <c r="H30" i="21"/>
  <c r="G30" i="21"/>
  <c r="F30" i="21"/>
  <c r="K30" i="21" s="1"/>
  <c r="I29" i="21"/>
  <c r="H29" i="21"/>
  <c r="H15" i="21" s="1"/>
  <c r="G29" i="21"/>
  <c r="F29" i="21"/>
  <c r="I28" i="21"/>
  <c r="H28" i="21"/>
  <c r="G28" i="21"/>
  <c r="F28" i="21"/>
  <c r="I27" i="21"/>
  <c r="G27" i="21"/>
  <c r="F27" i="21"/>
  <c r="H26" i="21"/>
  <c r="G26" i="21"/>
  <c r="F26" i="21"/>
  <c r="K26" i="21" s="1"/>
  <c r="I25" i="21"/>
  <c r="H25" i="21"/>
  <c r="G25" i="21"/>
  <c r="F25" i="21"/>
  <c r="K25" i="21" s="1"/>
  <c r="I24" i="21"/>
  <c r="H24" i="21"/>
  <c r="H10" i="21" s="1"/>
  <c r="G24" i="21"/>
  <c r="F24" i="21"/>
  <c r="I23" i="21"/>
  <c r="H23" i="21"/>
  <c r="H9" i="21" s="1"/>
  <c r="G23" i="21"/>
  <c r="F23" i="21"/>
  <c r="I22" i="21"/>
  <c r="H22" i="21"/>
  <c r="H8" i="21" s="1"/>
  <c r="G22" i="21"/>
  <c r="F22" i="21"/>
  <c r="K22" i="21" s="1"/>
  <c r="I21" i="21"/>
  <c r="H21" i="21"/>
  <c r="H7" i="21" s="1"/>
  <c r="G21" i="21"/>
  <c r="F21" i="21"/>
  <c r="K21" i="21" s="1"/>
  <c r="I20" i="21"/>
  <c r="H20" i="21"/>
  <c r="H6" i="21" s="1"/>
  <c r="G20" i="21"/>
  <c r="F20" i="21"/>
  <c r="H19" i="21"/>
  <c r="G19" i="21"/>
  <c r="F19" i="21"/>
  <c r="F18" i="21"/>
  <c r="I17" i="21"/>
  <c r="H17" i="21"/>
  <c r="F17" i="21"/>
  <c r="H16" i="21"/>
  <c r="G16" i="21"/>
  <c r="I15" i="21"/>
  <c r="G15" i="21"/>
  <c r="F15" i="21"/>
  <c r="K14" i="21"/>
  <c r="J14" i="21"/>
  <c r="A14" i="21"/>
  <c r="K13" i="21"/>
  <c r="J13" i="21"/>
  <c r="A13" i="21"/>
  <c r="F11" i="21"/>
  <c r="F10" i="21"/>
  <c r="F8" i="21"/>
  <c r="F7" i="21"/>
  <c r="F6" i="21"/>
  <c r="K1306" i="20"/>
  <c r="J1306" i="20"/>
  <c r="E1306" i="20"/>
  <c r="A1306" i="20"/>
  <c r="K1305" i="20"/>
  <c r="J1305" i="20"/>
  <c r="E1305" i="20"/>
  <c r="A1305" i="20"/>
  <c r="K1304" i="20"/>
  <c r="J1304" i="20"/>
  <c r="E1304" i="20"/>
  <c r="A1304" i="20"/>
  <c r="K1303" i="20"/>
  <c r="J1303" i="20"/>
  <c r="E1303" i="20"/>
  <c r="A1303" i="20"/>
  <c r="K1302" i="20"/>
  <c r="J1302" i="20"/>
  <c r="E1302" i="20"/>
  <c r="A1302" i="20"/>
  <c r="I1301" i="20"/>
  <c r="H1301" i="20"/>
  <c r="G1301" i="20"/>
  <c r="F1301" i="20"/>
  <c r="K1301" i="20" s="1"/>
  <c r="K1300" i="20"/>
  <c r="J1300" i="20"/>
  <c r="E1300" i="20"/>
  <c r="A1300" i="20"/>
  <c r="K1299" i="20"/>
  <c r="J1299" i="20"/>
  <c r="E1299" i="20"/>
  <c r="A1299" i="20"/>
  <c r="K1298" i="20"/>
  <c r="J1298" i="20"/>
  <c r="E1298" i="20"/>
  <c r="A1298" i="20"/>
  <c r="K1297" i="20"/>
  <c r="J1297" i="20"/>
  <c r="E1297" i="20"/>
  <c r="A1297" i="20"/>
  <c r="K1296" i="20"/>
  <c r="J1296" i="20"/>
  <c r="E1296" i="20"/>
  <c r="A1296" i="20"/>
  <c r="K1295" i="20"/>
  <c r="J1295" i="20"/>
  <c r="E1295" i="20"/>
  <c r="A1295" i="20"/>
  <c r="I1294" i="20"/>
  <c r="H1294" i="20"/>
  <c r="G1294" i="20"/>
  <c r="F1294" i="20"/>
  <c r="K1294" i="20" s="1"/>
  <c r="I1293" i="20"/>
  <c r="H1293" i="20"/>
  <c r="G1293" i="20"/>
  <c r="F1293" i="20"/>
  <c r="K1292" i="20"/>
  <c r="J1292" i="20"/>
  <c r="E1292" i="20"/>
  <c r="A1292" i="20"/>
  <c r="K1291" i="20"/>
  <c r="J1291" i="20"/>
  <c r="E1291" i="20"/>
  <c r="A1291" i="20"/>
  <c r="K1290" i="20"/>
  <c r="J1290" i="20"/>
  <c r="E1290" i="20"/>
  <c r="A1290" i="20"/>
  <c r="K1289" i="20"/>
  <c r="J1289" i="20"/>
  <c r="E1289" i="20"/>
  <c r="A1289" i="20"/>
  <c r="K1288" i="20"/>
  <c r="J1288" i="20"/>
  <c r="E1288" i="20"/>
  <c r="A1288" i="20"/>
  <c r="I1287" i="20"/>
  <c r="H1287" i="20"/>
  <c r="H1280" i="20" s="1"/>
  <c r="H1279" i="20" s="1"/>
  <c r="G1287" i="20"/>
  <c r="F1287" i="20"/>
  <c r="K1287" i="20" s="1"/>
  <c r="K1286" i="20"/>
  <c r="J1286" i="20"/>
  <c r="E1286" i="20"/>
  <c r="A1286" i="20"/>
  <c r="K1285" i="20"/>
  <c r="J1285" i="20"/>
  <c r="E1285" i="20"/>
  <c r="A1285" i="20"/>
  <c r="K1284" i="20"/>
  <c r="J1284" i="20"/>
  <c r="E1284" i="20"/>
  <c r="A1284" i="20"/>
  <c r="K1283" i="20"/>
  <c r="J1283" i="20"/>
  <c r="E1283" i="20"/>
  <c r="A1283" i="20"/>
  <c r="K1282" i="20"/>
  <c r="J1282" i="20"/>
  <c r="E1282" i="20"/>
  <c r="A1282" i="20"/>
  <c r="K1281" i="20"/>
  <c r="J1281" i="20"/>
  <c r="E1281" i="20"/>
  <c r="A1281" i="20"/>
  <c r="I1280" i="20"/>
  <c r="G1280" i="20"/>
  <c r="F1280" i="20"/>
  <c r="K1280" i="20" s="1"/>
  <c r="I1279" i="20"/>
  <c r="G1279" i="20"/>
  <c r="F1279" i="20"/>
  <c r="K1278" i="20"/>
  <c r="J1278" i="20"/>
  <c r="E1278" i="20"/>
  <c r="A1278" i="20"/>
  <c r="K1277" i="20"/>
  <c r="J1277" i="20"/>
  <c r="E1277" i="20"/>
  <c r="A1277" i="20"/>
  <c r="K1276" i="20"/>
  <c r="J1276" i="20"/>
  <c r="E1276" i="20"/>
  <c r="A1276" i="20"/>
  <c r="K1275" i="20"/>
  <c r="J1275" i="20"/>
  <c r="E1275" i="20"/>
  <c r="A1275" i="20"/>
  <c r="K1274" i="20"/>
  <c r="J1274" i="20"/>
  <c r="E1274" i="20"/>
  <c r="A1274" i="20"/>
  <c r="I1273" i="20"/>
  <c r="H1273" i="20"/>
  <c r="H1266" i="20" s="1"/>
  <c r="H1265" i="20" s="1"/>
  <c r="G1273" i="20"/>
  <c r="F1273" i="20"/>
  <c r="K1272" i="20"/>
  <c r="J1272" i="20"/>
  <c r="E1272" i="20"/>
  <c r="A1272" i="20"/>
  <c r="K1271" i="20"/>
  <c r="J1271" i="20"/>
  <c r="E1271" i="20"/>
  <c r="A1271" i="20"/>
  <c r="K1270" i="20"/>
  <c r="J1270" i="20"/>
  <c r="E1270" i="20"/>
  <c r="A1270" i="20"/>
  <c r="K1269" i="20"/>
  <c r="J1269" i="20"/>
  <c r="E1269" i="20"/>
  <c r="A1269" i="20"/>
  <c r="K1268" i="20"/>
  <c r="J1268" i="20"/>
  <c r="E1268" i="20"/>
  <c r="A1268" i="20"/>
  <c r="K1267" i="20"/>
  <c r="J1267" i="20"/>
  <c r="E1267" i="20"/>
  <c r="A1267" i="20"/>
  <c r="I1266" i="20"/>
  <c r="G1266" i="20"/>
  <c r="F1266" i="20"/>
  <c r="I1265" i="20"/>
  <c r="G1265" i="20"/>
  <c r="F1265" i="20"/>
  <c r="K1265" i="20" s="1"/>
  <c r="K1264" i="20"/>
  <c r="J1264" i="20"/>
  <c r="E1264" i="20"/>
  <c r="A1264" i="20"/>
  <c r="K1263" i="20"/>
  <c r="J1263" i="20"/>
  <c r="E1263" i="20"/>
  <c r="A1263" i="20"/>
  <c r="K1262" i="20"/>
  <c r="J1262" i="20"/>
  <c r="E1262" i="20"/>
  <c r="A1262" i="20"/>
  <c r="K1261" i="20"/>
  <c r="J1261" i="20"/>
  <c r="E1261" i="20"/>
  <c r="A1261" i="20"/>
  <c r="K1260" i="20"/>
  <c r="J1260" i="20"/>
  <c r="E1260" i="20"/>
  <c r="A1260" i="20"/>
  <c r="I1259" i="20"/>
  <c r="H1259" i="20"/>
  <c r="G1259" i="20"/>
  <c r="F1259" i="20"/>
  <c r="K1258" i="20"/>
  <c r="J1258" i="20"/>
  <c r="E1258" i="20"/>
  <c r="A1258" i="20"/>
  <c r="K1257" i="20"/>
  <c r="J1257" i="20"/>
  <c r="E1257" i="20"/>
  <c r="A1257" i="20"/>
  <c r="K1256" i="20"/>
  <c r="J1256" i="20"/>
  <c r="E1256" i="20"/>
  <c r="A1256" i="20"/>
  <c r="K1255" i="20"/>
  <c r="J1255" i="20"/>
  <c r="E1255" i="20"/>
  <c r="A1255" i="20"/>
  <c r="K1254" i="20"/>
  <c r="J1254" i="20"/>
  <c r="E1254" i="20"/>
  <c r="A1254" i="20"/>
  <c r="K1253" i="20"/>
  <c r="J1253" i="20"/>
  <c r="E1253" i="20"/>
  <c r="A1253" i="20"/>
  <c r="I1252" i="20"/>
  <c r="H1252" i="20"/>
  <c r="H1251" i="20" s="1"/>
  <c r="G1252" i="20"/>
  <c r="F1252" i="20"/>
  <c r="I1251" i="20"/>
  <c r="G1251" i="20"/>
  <c r="F1251" i="20"/>
  <c r="K1250" i="20"/>
  <c r="J1250" i="20"/>
  <c r="A1250" i="20"/>
  <c r="K1249" i="20"/>
  <c r="I1249" i="20"/>
  <c r="H1249" i="20"/>
  <c r="G1249" i="20"/>
  <c r="F1249" i="20"/>
  <c r="J1249" i="20" s="1"/>
  <c r="E1249" i="20"/>
  <c r="K1248" i="20"/>
  <c r="I1248" i="20"/>
  <c r="H1248" i="20"/>
  <c r="G1248" i="20"/>
  <c r="F1248" i="20"/>
  <c r="J1248" i="20" s="1"/>
  <c r="E1248" i="20"/>
  <c r="A1248" i="20" s="1"/>
  <c r="K1247" i="20"/>
  <c r="I1247" i="20"/>
  <c r="H1247" i="20"/>
  <c r="G1247" i="20"/>
  <c r="G1236" i="20" s="1"/>
  <c r="F1247" i="20"/>
  <c r="J1247" i="20" s="1"/>
  <c r="E1247" i="20"/>
  <c r="K1246" i="20"/>
  <c r="I1246" i="20"/>
  <c r="H1246" i="20"/>
  <c r="G1246" i="20"/>
  <c r="A1246" i="20" s="1"/>
  <c r="F1246" i="20"/>
  <c r="J1246" i="20" s="1"/>
  <c r="I1245" i="20"/>
  <c r="H1245" i="20"/>
  <c r="G1245" i="20"/>
  <c r="F1245" i="20"/>
  <c r="I1244" i="20"/>
  <c r="G1244" i="20"/>
  <c r="F1244" i="20"/>
  <c r="J1244" i="20" s="1"/>
  <c r="I1243" i="20"/>
  <c r="H1243" i="20"/>
  <c r="G1243" i="20"/>
  <c r="K1243" i="20" s="1"/>
  <c r="F1243" i="20"/>
  <c r="J1243" i="20" s="1"/>
  <c r="E1243" i="20"/>
  <c r="A1243" i="20" s="1"/>
  <c r="I1242" i="20"/>
  <c r="H1242" i="20"/>
  <c r="G1242" i="20"/>
  <c r="K1242" i="20" s="1"/>
  <c r="F1242" i="20"/>
  <c r="J1242" i="20" s="1"/>
  <c r="E1242" i="20"/>
  <c r="A1242" i="20" s="1"/>
  <c r="I1241" i="20"/>
  <c r="H1241" i="20"/>
  <c r="G1241" i="20"/>
  <c r="K1241" i="20" s="1"/>
  <c r="F1241" i="20"/>
  <c r="J1241" i="20" s="1"/>
  <c r="E1241" i="20"/>
  <c r="A1241" i="20" s="1"/>
  <c r="I1240" i="20"/>
  <c r="H1240" i="20"/>
  <c r="G1240" i="20"/>
  <c r="K1240" i="20" s="1"/>
  <c r="F1240" i="20"/>
  <c r="J1240" i="20" s="1"/>
  <c r="E1240" i="20"/>
  <c r="A1240" i="20" s="1"/>
  <c r="I1239" i="20"/>
  <c r="I1237" i="20" s="1"/>
  <c r="I1236" i="20" s="1"/>
  <c r="H1239" i="20"/>
  <c r="G1239" i="20"/>
  <c r="K1239" i="20" s="1"/>
  <c r="F1239" i="20"/>
  <c r="J1239" i="20" s="1"/>
  <c r="E1239" i="20"/>
  <c r="I1238" i="20"/>
  <c r="H1238" i="20"/>
  <c r="G1238" i="20"/>
  <c r="K1238" i="20" s="1"/>
  <c r="F1238" i="20"/>
  <c r="J1238" i="20" s="1"/>
  <c r="E1238" i="20"/>
  <c r="A1238" i="20" s="1"/>
  <c r="G1237" i="20"/>
  <c r="F1237" i="20"/>
  <c r="J1237" i="20" s="1"/>
  <c r="F1236" i="20"/>
  <c r="J1236" i="20" s="1"/>
  <c r="K1235" i="20"/>
  <c r="J1235" i="20"/>
  <c r="E1235" i="20"/>
  <c r="A1235" i="20" s="1"/>
  <c r="K1234" i="20"/>
  <c r="J1234" i="20"/>
  <c r="E1234" i="20"/>
  <c r="A1234" i="20" s="1"/>
  <c r="K1233" i="20"/>
  <c r="J1233" i="20"/>
  <c r="E1233" i="20"/>
  <c r="A1233" i="20" s="1"/>
  <c r="K1232" i="20"/>
  <c r="J1232" i="20"/>
  <c r="E1232" i="20"/>
  <c r="A1232" i="20" s="1"/>
  <c r="K1231" i="20"/>
  <c r="J1231" i="20"/>
  <c r="E1231" i="20"/>
  <c r="A1231" i="20" s="1"/>
  <c r="I1230" i="20"/>
  <c r="I1223" i="20" s="1"/>
  <c r="E1223" i="20" s="1"/>
  <c r="A1223" i="20" s="1"/>
  <c r="H1230" i="20"/>
  <c r="G1230" i="20"/>
  <c r="K1230" i="20" s="1"/>
  <c r="F1230" i="20"/>
  <c r="J1230" i="20" s="1"/>
  <c r="E1230" i="20"/>
  <c r="A1230" i="20" s="1"/>
  <c r="K1229" i="20"/>
  <c r="J1229" i="20"/>
  <c r="E1229" i="20"/>
  <c r="A1229" i="20" s="1"/>
  <c r="K1228" i="20"/>
  <c r="J1228" i="20"/>
  <c r="E1228" i="20"/>
  <c r="A1228" i="20" s="1"/>
  <c r="K1227" i="20"/>
  <c r="J1227" i="20"/>
  <c r="E1227" i="20"/>
  <c r="A1227" i="20" s="1"/>
  <c r="K1226" i="20"/>
  <c r="J1226" i="20"/>
  <c r="E1226" i="20"/>
  <c r="A1226" i="20" s="1"/>
  <c r="K1225" i="20"/>
  <c r="J1225" i="20"/>
  <c r="E1225" i="20"/>
  <c r="A1225" i="20" s="1"/>
  <c r="K1224" i="20"/>
  <c r="J1224" i="20"/>
  <c r="E1224" i="20"/>
  <c r="A1224" i="20" s="1"/>
  <c r="H1223" i="20"/>
  <c r="G1223" i="20"/>
  <c r="K1223" i="20" s="1"/>
  <c r="F1223" i="20"/>
  <c r="J1223" i="20" s="1"/>
  <c r="H1222" i="20"/>
  <c r="G1222" i="20"/>
  <c r="K1222" i="20" s="1"/>
  <c r="F1222" i="20"/>
  <c r="J1222" i="20" s="1"/>
  <c r="K1221" i="20"/>
  <c r="J1221" i="20"/>
  <c r="E1221" i="20"/>
  <c r="A1221" i="20" s="1"/>
  <c r="K1220" i="20"/>
  <c r="J1220" i="20"/>
  <c r="E1220" i="20"/>
  <c r="A1220" i="20" s="1"/>
  <c r="K1219" i="20"/>
  <c r="J1219" i="20"/>
  <c r="E1219" i="20"/>
  <c r="A1219" i="20" s="1"/>
  <c r="K1218" i="20"/>
  <c r="J1218" i="20"/>
  <c r="E1218" i="20"/>
  <c r="A1218" i="20" s="1"/>
  <c r="K1217" i="20"/>
  <c r="J1217" i="20"/>
  <c r="E1217" i="20"/>
  <c r="A1217" i="20" s="1"/>
  <c r="I1216" i="20"/>
  <c r="I1209" i="20" s="1"/>
  <c r="H1216" i="20"/>
  <c r="G1216" i="20"/>
  <c r="K1216" i="20" s="1"/>
  <c r="F1216" i="20"/>
  <c r="J1216" i="20" s="1"/>
  <c r="E1216" i="20"/>
  <c r="A1216" i="20" s="1"/>
  <c r="K1215" i="20"/>
  <c r="J1215" i="20"/>
  <c r="E1215" i="20"/>
  <c r="A1215" i="20" s="1"/>
  <c r="K1214" i="20"/>
  <c r="J1214" i="20"/>
  <c r="E1214" i="20"/>
  <c r="A1214" i="20" s="1"/>
  <c r="K1213" i="20"/>
  <c r="J1213" i="20"/>
  <c r="E1213" i="20"/>
  <c r="A1213" i="20" s="1"/>
  <c r="K1212" i="20"/>
  <c r="J1212" i="20"/>
  <c r="E1212" i="20"/>
  <c r="A1212" i="20" s="1"/>
  <c r="K1211" i="20"/>
  <c r="J1211" i="20"/>
  <c r="E1211" i="20"/>
  <c r="A1211" i="20" s="1"/>
  <c r="K1210" i="20"/>
  <c r="J1210" i="20"/>
  <c r="E1210" i="20"/>
  <c r="A1210" i="20" s="1"/>
  <c r="H1209" i="20"/>
  <c r="G1209" i="20"/>
  <c r="K1209" i="20" s="1"/>
  <c r="F1209" i="20"/>
  <c r="J1209" i="20" s="1"/>
  <c r="K1208" i="20"/>
  <c r="H1208" i="20"/>
  <c r="G1208" i="20"/>
  <c r="F1208" i="20"/>
  <c r="J1208" i="20" s="1"/>
  <c r="K1207" i="20"/>
  <c r="J1207" i="20"/>
  <c r="E1207" i="20"/>
  <c r="A1207" i="20" s="1"/>
  <c r="K1206" i="20"/>
  <c r="J1206" i="20"/>
  <c r="E1206" i="20"/>
  <c r="A1206" i="20" s="1"/>
  <c r="K1205" i="20"/>
  <c r="J1205" i="20"/>
  <c r="E1205" i="20"/>
  <c r="A1205" i="20" s="1"/>
  <c r="K1204" i="20"/>
  <c r="J1204" i="20"/>
  <c r="E1204" i="20"/>
  <c r="A1204" i="20" s="1"/>
  <c r="K1203" i="20"/>
  <c r="J1203" i="20"/>
  <c r="E1203" i="20"/>
  <c r="A1203" i="20" s="1"/>
  <c r="I1202" i="20"/>
  <c r="H1202" i="20"/>
  <c r="G1202" i="20"/>
  <c r="F1202" i="20"/>
  <c r="K1201" i="20"/>
  <c r="J1201" i="20"/>
  <c r="E1201" i="20"/>
  <c r="A1201" i="20" s="1"/>
  <c r="K1200" i="20"/>
  <c r="J1200" i="20"/>
  <c r="E1200" i="20"/>
  <c r="A1200" i="20" s="1"/>
  <c r="K1199" i="20"/>
  <c r="J1199" i="20"/>
  <c r="E1199" i="20"/>
  <c r="A1199" i="20" s="1"/>
  <c r="K1198" i="20"/>
  <c r="J1198" i="20"/>
  <c r="E1198" i="20"/>
  <c r="A1198" i="20" s="1"/>
  <c r="K1197" i="20"/>
  <c r="J1197" i="20"/>
  <c r="E1197" i="20"/>
  <c r="A1197" i="20" s="1"/>
  <c r="K1196" i="20"/>
  <c r="J1196" i="20"/>
  <c r="E1196" i="20"/>
  <c r="A1196" i="20" s="1"/>
  <c r="I1195" i="20"/>
  <c r="H1195" i="20"/>
  <c r="G1195" i="20"/>
  <c r="F1195" i="20"/>
  <c r="I1194" i="20"/>
  <c r="H1194" i="20"/>
  <c r="F1194" i="20"/>
  <c r="K1193" i="20"/>
  <c r="J1193" i="20"/>
  <c r="E1193" i="20"/>
  <c r="A1193" i="20" s="1"/>
  <c r="K1192" i="20"/>
  <c r="J1192" i="20"/>
  <c r="E1192" i="20"/>
  <c r="A1192" i="20" s="1"/>
  <c r="K1191" i="20"/>
  <c r="J1191" i="20"/>
  <c r="E1191" i="20"/>
  <c r="A1191" i="20" s="1"/>
  <c r="K1190" i="20"/>
  <c r="J1190" i="20"/>
  <c r="E1190" i="20"/>
  <c r="A1190" i="20" s="1"/>
  <c r="K1189" i="20"/>
  <c r="J1189" i="20"/>
  <c r="E1189" i="20"/>
  <c r="A1189" i="20" s="1"/>
  <c r="K1188" i="20"/>
  <c r="I1188" i="20"/>
  <c r="H1188" i="20"/>
  <c r="G1188" i="20"/>
  <c r="E1188" i="20" s="1"/>
  <c r="A1188" i="20" s="1"/>
  <c r="F1188" i="20"/>
  <c r="J1188" i="20" s="1"/>
  <c r="K1187" i="20"/>
  <c r="J1187" i="20"/>
  <c r="E1187" i="20"/>
  <c r="A1187" i="20" s="1"/>
  <c r="K1186" i="20"/>
  <c r="J1186" i="20"/>
  <c r="E1186" i="20"/>
  <c r="A1186" i="20" s="1"/>
  <c r="K1185" i="20"/>
  <c r="J1185" i="20"/>
  <c r="E1185" i="20"/>
  <c r="A1185" i="20" s="1"/>
  <c r="K1184" i="20"/>
  <c r="J1184" i="20"/>
  <c r="E1184" i="20"/>
  <c r="A1184" i="20" s="1"/>
  <c r="K1183" i="20"/>
  <c r="J1183" i="20"/>
  <c r="E1183" i="20"/>
  <c r="A1183" i="20" s="1"/>
  <c r="K1182" i="20"/>
  <c r="J1182" i="20"/>
  <c r="E1182" i="20"/>
  <c r="A1182" i="20" s="1"/>
  <c r="K1181" i="20"/>
  <c r="I1181" i="20"/>
  <c r="H1181" i="20"/>
  <c r="G1181" i="20"/>
  <c r="E1181" i="20" s="1"/>
  <c r="A1181" i="20" s="1"/>
  <c r="F1181" i="20"/>
  <c r="J1181" i="20" s="1"/>
  <c r="I1180" i="20"/>
  <c r="H1180" i="20"/>
  <c r="F1180" i="20"/>
  <c r="K1179" i="20"/>
  <c r="J1179" i="20"/>
  <c r="E1179" i="20"/>
  <c r="A1179" i="20" s="1"/>
  <c r="K1178" i="20"/>
  <c r="J1178" i="20"/>
  <c r="E1178" i="20"/>
  <c r="A1178" i="20" s="1"/>
  <c r="K1177" i="20"/>
  <c r="J1177" i="20"/>
  <c r="E1177" i="20"/>
  <c r="A1177" i="20" s="1"/>
  <c r="K1176" i="20"/>
  <c r="J1176" i="20"/>
  <c r="E1176" i="20"/>
  <c r="A1176" i="20" s="1"/>
  <c r="K1175" i="20"/>
  <c r="J1175" i="20"/>
  <c r="E1175" i="20"/>
  <c r="A1175" i="20" s="1"/>
  <c r="K1174" i="20"/>
  <c r="I1174" i="20"/>
  <c r="H1174" i="20"/>
  <c r="G1174" i="20"/>
  <c r="E1174" i="20" s="1"/>
  <c r="A1174" i="20" s="1"/>
  <c r="F1174" i="20"/>
  <c r="J1174" i="20" s="1"/>
  <c r="K1173" i="20"/>
  <c r="J1173" i="20"/>
  <c r="E1173" i="20"/>
  <c r="A1173" i="20" s="1"/>
  <c r="K1172" i="20"/>
  <c r="J1172" i="20"/>
  <c r="E1172" i="20"/>
  <c r="A1172" i="20" s="1"/>
  <c r="K1171" i="20"/>
  <c r="J1171" i="20"/>
  <c r="E1171" i="20"/>
  <c r="A1171" i="20" s="1"/>
  <c r="K1170" i="20"/>
  <c r="J1170" i="20"/>
  <c r="E1170" i="20"/>
  <c r="A1170" i="20" s="1"/>
  <c r="K1169" i="20"/>
  <c r="J1169" i="20"/>
  <c r="E1169" i="20"/>
  <c r="A1169" i="20" s="1"/>
  <c r="K1168" i="20"/>
  <c r="J1168" i="20"/>
  <c r="E1168" i="20"/>
  <c r="A1168" i="20" s="1"/>
  <c r="I1167" i="20"/>
  <c r="H1167" i="20"/>
  <c r="G1167" i="20"/>
  <c r="E1167" i="20" s="1"/>
  <c r="A1167" i="20" s="1"/>
  <c r="F1167" i="20"/>
  <c r="I1166" i="20"/>
  <c r="H1166" i="20"/>
  <c r="F1166" i="20"/>
  <c r="K1165" i="20"/>
  <c r="J1165" i="20"/>
  <c r="E1165" i="20"/>
  <c r="A1165" i="20" s="1"/>
  <c r="K1164" i="20"/>
  <c r="J1164" i="20"/>
  <c r="E1164" i="20"/>
  <c r="A1164" i="20" s="1"/>
  <c r="K1163" i="20"/>
  <c r="J1163" i="20"/>
  <c r="E1163" i="20"/>
  <c r="A1163" i="20" s="1"/>
  <c r="K1162" i="20"/>
  <c r="J1162" i="20"/>
  <c r="E1162" i="20"/>
  <c r="A1162" i="20" s="1"/>
  <c r="K1161" i="20"/>
  <c r="J1161" i="20"/>
  <c r="E1161" i="20"/>
  <c r="A1161" i="20" s="1"/>
  <c r="I1160" i="20"/>
  <c r="I1006" i="20" s="1"/>
  <c r="H1160" i="20"/>
  <c r="G1160" i="20"/>
  <c r="K1160" i="20" s="1"/>
  <c r="F1160" i="20"/>
  <c r="E1160" i="20"/>
  <c r="A1160" i="20" s="1"/>
  <c r="K1159" i="20"/>
  <c r="J1159" i="20"/>
  <c r="E1159" i="20"/>
  <c r="A1159" i="20" s="1"/>
  <c r="K1158" i="20"/>
  <c r="J1158" i="20"/>
  <c r="E1158" i="20"/>
  <c r="A1158" i="20" s="1"/>
  <c r="K1157" i="20"/>
  <c r="J1157" i="20"/>
  <c r="E1157" i="20"/>
  <c r="A1157" i="20" s="1"/>
  <c r="K1156" i="20"/>
  <c r="J1156" i="20"/>
  <c r="E1156" i="20"/>
  <c r="A1156" i="20" s="1"/>
  <c r="K1155" i="20"/>
  <c r="J1155" i="20"/>
  <c r="E1155" i="20"/>
  <c r="A1155" i="20" s="1"/>
  <c r="K1154" i="20"/>
  <c r="J1154" i="20"/>
  <c r="E1154" i="20"/>
  <c r="A1154" i="20" s="1"/>
  <c r="I1153" i="20"/>
  <c r="I1152" i="20" s="1"/>
  <c r="H1153" i="20"/>
  <c r="G1153" i="20"/>
  <c r="K1153" i="20" s="1"/>
  <c r="F1153" i="20"/>
  <c r="E1153" i="20"/>
  <c r="A1153" i="20" s="1"/>
  <c r="H1152" i="20"/>
  <c r="G1152" i="20"/>
  <c r="F1152" i="20"/>
  <c r="K1151" i="20"/>
  <c r="J1151" i="20"/>
  <c r="E1151" i="20"/>
  <c r="A1151" i="20" s="1"/>
  <c r="K1150" i="20"/>
  <c r="J1150" i="20"/>
  <c r="E1150" i="20"/>
  <c r="A1150" i="20" s="1"/>
  <c r="K1149" i="20"/>
  <c r="J1149" i="20"/>
  <c r="E1149" i="20"/>
  <c r="A1149" i="20" s="1"/>
  <c r="K1148" i="20"/>
  <c r="J1148" i="20"/>
  <c r="E1148" i="20"/>
  <c r="A1148" i="20" s="1"/>
  <c r="K1147" i="20"/>
  <c r="J1147" i="20"/>
  <c r="E1147" i="20"/>
  <c r="A1147" i="20" s="1"/>
  <c r="K1146" i="20"/>
  <c r="I1146" i="20"/>
  <c r="H1146" i="20"/>
  <c r="G1146" i="20"/>
  <c r="E1146" i="20" s="1"/>
  <c r="A1146" i="20" s="1"/>
  <c r="F1146" i="20"/>
  <c r="J1146" i="20" s="1"/>
  <c r="K1145" i="20"/>
  <c r="J1145" i="20"/>
  <c r="E1145" i="20"/>
  <c r="A1145" i="20" s="1"/>
  <c r="K1144" i="20"/>
  <c r="J1144" i="20"/>
  <c r="E1144" i="20"/>
  <c r="A1144" i="20" s="1"/>
  <c r="K1143" i="20"/>
  <c r="J1143" i="20"/>
  <c r="E1143" i="20"/>
  <c r="A1143" i="20" s="1"/>
  <c r="K1142" i="20"/>
  <c r="J1142" i="20"/>
  <c r="E1142" i="20"/>
  <c r="A1142" i="20" s="1"/>
  <c r="K1141" i="20"/>
  <c r="J1141" i="20"/>
  <c r="E1141" i="20"/>
  <c r="A1141" i="20" s="1"/>
  <c r="K1140" i="20"/>
  <c r="J1140" i="20"/>
  <c r="E1140" i="20"/>
  <c r="A1140" i="20" s="1"/>
  <c r="K1139" i="20"/>
  <c r="I1139" i="20"/>
  <c r="H1139" i="20"/>
  <c r="G1139" i="20"/>
  <c r="E1139" i="20" s="1"/>
  <c r="A1139" i="20" s="1"/>
  <c r="F1139" i="20"/>
  <c r="J1139" i="20" s="1"/>
  <c r="I1138" i="20"/>
  <c r="H1138" i="20"/>
  <c r="F1138" i="20"/>
  <c r="K1137" i="20"/>
  <c r="J1137" i="20"/>
  <c r="E1137" i="20"/>
  <c r="A1137" i="20" s="1"/>
  <c r="K1136" i="20"/>
  <c r="J1136" i="20"/>
  <c r="E1136" i="20"/>
  <c r="A1136" i="20" s="1"/>
  <c r="K1135" i="20"/>
  <c r="J1135" i="20"/>
  <c r="E1135" i="20"/>
  <c r="A1135" i="20" s="1"/>
  <c r="K1134" i="20"/>
  <c r="J1134" i="20"/>
  <c r="E1134" i="20"/>
  <c r="A1134" i="20" s="1"/>
  <c r="K1133" i="20"/>
  <c r="J1133" i="20"/>
  <c r="E1133" i="20"/>
  <c r="A1133" i="20" s="1"/>
  <c r="I1132" i="20"/>
  <c r="H1132" i="20"/>
  <c r="G1132" i="20"/>
  <c r="F1132" i="20"/>
  <c r="K1131" i="20"/>
  <c r="J1131" i="20"/>
  <c r="E1131" i="20"/>
  <c r="A1131" i="20" s="1"/>
  <c r="K1130" i="20"/>
  <c r="J1130" i="20"/>
  <c r="E1130" i="20"/>
  <c r="A1130" i="20" s="1"/>
  <c r="K1129" i="20"/>
  <c r="J1129" i="20"/>
  <c r="E1129" i="20"/>
  <c r="A1129" i="20" s="1"/>
  <c r="K1128" i="20"/>
  <c r="J1128" i="20"/>
  <c r="E1128" i="20"/>
  <c r="A1128" i="20" s="1"/>
  <c r="K1127" i="20"/>
  <c r="J1127" i="20"/>
  <c r="E1127" i="20"/>
  <c r="A1127" i="20" s="1"/>
  <c r="K1126" i="20"/>
  <c r="J1126" i="20"/>
  <c r="E1126" i="20"/>
  <c r="A1126" i="20" s="1"/>
  <c r="I1125" i="20"/>
  <c r="H1125" i="20"/>
  <c r="F1125" i="20"/>
  <c r="I1124" i="20"/>
  <c r="H1124" i="20"/>
  <c r="F1124" i="20"/>
  <c r="K1123" i="20"/>
  <c r="J1123" i="20"/>
  <c r="E1123" i="20"/>
  <c r="A1123" i="20" s="1"/>
  <c r="K1122" i="20"/>
  <c r="J1122" i="20"/>
  <c r="E1122" i="20"/>
  <c r="A1122" i="20" s="1"/>
  <c r="K1121" i="20"/>
  <c r="J1121" i="20"/>
  <c r="E1121" i="20"/>
  <c r="A1121" i="20" s="1"/>
  <c r="K1120" i="20"/>
  <c r="J1120" i="20"/>
  <c r="E1120" i="20"/>
  <c r="A1120" i="20" s="1"/>
  <c r="K1119" i="20"/>
  <c r="J1119" i="20"/>
  <c r="E1119" i="20"/>
  <c r="A1119" i="20" s="1"/>
  <c r="K1118" i="20"/>
  <c r="I1118" i="20"/>
  <c r="H1118" i="20"/>
  <c r="G1118" i="20"/>
  <c r="F1118" i="20"/>
  <c r="J1118" i="20" s="1"/>
  <c r="E1118" i="20"/>
  <c r="A1118" i="20" s="1"/>
  <c r="K1117" i="20"/>
  <c r="J1117" i="20"/>
  <c r="E1117" i="20"/>
  <c r="A1117" i="20" s="1"/>
  <c r="K1116" i="20"/>
  <c r="J1116" i="20"/>
  <c r="E1116" i="20"/>
  <c r="A1116" i="20" s="1"/>
  <c r="K1115" i="20"/>
  <c r="J1115" i="20"/>
  <c r="E1115" i="20"/>
  <c r="A1115" i="20" s="1"/>
  <c r="K1114" i="20"/>
  <c r="J1114" i="20"/>
  <c r="E1114" i="20"/>
  <c r="A1114" i="20" s="1"/>
  <c r="K1113" i="20"/>
  <c r="J1113" i="20"/>
  <c r="E1113" i="20"/>
  <c r="A1113" i="20" s="1"/>
  <c r="K1112" i="20"/>
  <c r="J1112" i="20"/>
  <c r="E1112" i="20"/>
  <c r="A1112" i="20"/>
  <c r="I1111" i="20"/>
  <c r="I1110" i="20" s="1"/>
  <c r="H1111" i="20"/>
  <c r="G1111" i="20"/>
  <c r="F1111" i="20"/>
  <c r="H1110" i="20"/>
  <c r="F1110" i="20"/>
  <c r="I1109" i="20"/>
  <c r="I1011" i="20" s="1"/>
  <c r="H1109" i="20"/>
  <c r="G1109" i="20"/>
  <c r="K1109" i="20" s="1"/>
  <c r="F1109" i="20"/>
  <c r="E1109" i="20"/>
  <c r="A1109" i="20" s="1"/>
  <c r="I1108" i="20"/>
  <c r="H1108" i="20"/>
  <c r="G1108" i="20"/>
  <c r="F1108" i="20"/>
  <c r="J1108" i="20" s="1"/>
  <c r="I1107" i="20"/>
  <c r="H1107" i="20"/>
  <c r="G1107" i="20"/>
  <c r="F1107" i="20"/>
  <c r="I1106" i="20"/>
  <c r="H1106" i="20"/>
  <c r="G1106" i="20"/>
  <c r="F1106" i="20"/>
  <c r="I1105" i="20"/>
  <c r="H1105" i="20"/>
  <c r="G1105" i="20"/>
  <c r="F1105" i="20"/>
  <c r="I1104" i="20"/>
  <c r="H1104" i="20"/>
  <c r="F1104" i="20"/>
  <c r="I1103" i="20"/>
  <c r="H1103" i="20"/>
  <c r="G1103" i="20"/>
  <c r="F1103" i="20"/>
  <c r="I1102" i="20"/>
  <c r="H1102" i="20"/>
  <c r="G1102" i="20"/>
  <c r="F1102" i="20"/>
  <c r="I1101" i="20"/>
  <c r="H1101" i="20"/>
  <c r="G1101" i="20"/>
  <c r="F1101" i="20"/>
  <c r="I1100" i="20"/>
  <c r="H1100" i="20"/>
  <c r="G1100" i="20"/>
  <c r="F1100" i="20"/>
  <c r="I1099" i="20"/>
  <c r="H1099" i="20"/>
  <c r="G1099" i="20"/>
  <c r="F1099" i="20"/>
  <c r="I1098" i="20"/>
  <c r="H1098" i="20"/>
  <c r="G1098" i="20"/>
  <c r="F1098" i="20"/>
  <c r="H1097" i="20"/>
  <c r="F1097" i="20"/>
  <c r="H1096" i="20"/>
  <c r="F1096" i="20"/>
  <c r="K1095" i="20"/>
  <c r="J1095" i="20"/>
  <c r="E1095" i="20"/>
  <c r="A1095" i="20"/>
  <c r="K1094" i="20"/>
  <c r="J1094" i="20"/>
  <c r="E1094" i="20"/>
  <c r="A1094" i="20"/>
  <c r="K1093" i="20"/>
  <c r="J1093" i="20"/>
  <c r="E1093" i="20"/>
  <c r="A1093" i="20"/>
  <c r="K1092" i="20"/>
  <c r="J1092" i="20"/>
  <c r="E1092" i="20"/>
  <c r="A1092" i="20"/>
  <c r="K1091" i="20"/>
  <c r="J1091" i="20"/>
  <c r="E1091" i="20"/>
  <c r="A1091" i="20"/>
  <c r="I1090" i="20"/>
  <c r="H1090" i="20"/>
  <c r="G1090" i="20"/>
  <c r="F1090" i="20"/>
  <c r="K1089" i="20"/>
  <c r="J1089" i="20"/>
  <c r="E1089" i="20"/>
  <c r="A1089" i="20"/>
  <c r="K1088" i="20"/>
  <c r="J1088" i="20"/>
  <c r="E1088" i="20"/>
  <c r="A1088" i="20"/>
  <c r="K1087" i="20"/>
  <c r="J1087" i="20"/>
  <c r="E1087" i="20"/>
  <c r="A1087" i="20"/>
  <c r="K1086" i="20"/>
  <c r="J1086" i="20"/>
  <c r="E1086" i="20"/>
  <c r="A1086" i="20"/>
  <c r="K1085" i="20"/>
  <c r="J1085" i="20"/>
  <c r="E1085" i="20"/>
  <c r="A1085" i="20"/>
  <c r="K1084" i="20"/>
  <c r="J1084" i="20"/>
  <c r="E1084" i="20"/>
  <c r="A1084" i="20"/>
  <c r="I1083" i="20"/>
  <c r="H1083" i="20"/>
  <c r="G1083" i="20"/>
  <c r="F1083" i="20"/>
  <c r="I1082" i="20"/>
  <c r="H1082" i="20"/>
  <c r="G1082" i="20"/>
  <c r="K1081" i="20"/>
  <c r="J1081" i="20"/>
  <c r="E1081" i="20"/>
  <c r="A1081" i="20"/>
  <c r="K1080" i="20"/>
  <c r="J1080" i="20"/>
  <c r="E1080" i="20"/>
  <c r="A1080" i="20"/>
  <c r="K1079" i="20"/>
  <c r="J1079" i="20"/>
  <c r="E1079" i="20"/>
  <c r="A1079" i="20"/>
  <c r="K1078" i="20"/>
  <c r="J1078" i="20"/>
  <c r="E1078" i="20"/>
  <c r="A1078" i="20"/>
  <c r="K1077" i="20"/>
  <c r="J1077" i="20"/>
  <c r="E1077" i="20"/>
  <c r="A1077" i="20"/>
  <c r="I1076" i="20"/>
  <c r="H1076" i="20"/>
  <c r="G1076" i="20"/>
  <c r="F1076" i="20"/>
  <c r="F1069" i="20" s="1"/>
  <c r="K1075" i="20"/>
  <c r="J1075" i="20"/>
  <c r="E1075" i="20"/>
  <c r="A1075" i="20"/>
  <c r="K1074" i="20"/>
  <c r="J1074" i="20"/>
  <c r="E1074" i="20"/>
  <c r="A1074" i="20"/>
  <c r="K1073" i="20"/>
  <c r="J1073" i="20"/>
  <c r="E1073" i="20"/>
  <c r="A1073" i="20"/>
  <c r="K1072" i="20"/>
  <c r="J1072" i="20"/>
  <c r="E1072" i="20"/>
  <c r="A1072" i="20"/>
  <c r="K1071" i="20"/>
  <c r="J1071" i="20"/>
  <c r="E1071" i="20"/>
  <c r="A1071" i="20"/>
  <c r="K1070" i="20"/>
  <c r="J1070" i="20"/>
  <c r="E1070" i="20"/>
  <c r="A1070" i="20"/>
  <c r="I1069" i="20"/>
  <c r="H1069" i="20"/>
  <c r="G1069" i="20"/>
  <c r="I1068" i="20"/>
  <c r="H1068" i="20"/>
  <c r="G1068" i="20"/>
  <c r="F1068" i="20"/>
  <c r="K1067" i="20"/>
  <c r="J1067" i="20"/>
  <c r="E1067" i="20"/>
  <c r="A1067" i="20"/>
  <c r="K1066" i="20"/>
  <c r="J1066" i="20"/>
  <c r="E1066" i="20"/>
  <c r="A1066" i="20"/>
  <c r="K1065" i="20"/>
  <c r="J1065" i="20"/>
  <c r="E1065" i="20"/>
  <c r="A1065" i="20"/>
  <c r="K1064" i="20"/>
  <c r="J1064" i="20"/>
  <c r="E1064" i="20"/>
  <c r="A1064" i="20"/>
  <c r="K1063" i="20"/>
  <c r="J1063" i="20"/>
  <c r="E1063" i="20"/>
  <c r="A1063" i="20"/>
  <c r="I1062" i="20"/>
  <c r="H1062" i="20"/>
  <c r="G1062" i="20"/>
  <c r="F1062" i="20"/>
  <c r="F1055" i="20" s="1"/>
  <c r="K1061" i="20"/>
  <c r="J1061" i="20"/>
  <c r="E1061" i="20"/>
  <c r="A1061" i="20"/>
  <c r="K1060" i="20"/>
  <c r="J1060" i="20"/>
  <c r="E1060" i="20"/>
  <c r="A1060" i="20"/>
  <c r="K1059" i="20"/>
  <c r="J1059" i="20"/>
  <c r="E1059" i="20"/>
  <c r="A1059" i="20"/>
  <c r="K1058" i="20"/>
  <c r="J1058" i="20"/>
  <c r="E1058" i="20"/>
  <c r="A1058" i="20"/>
  <c r="K1057" i="20"/>
  <c r="J1057" i="20"/>
  <c r="E1057" i="20"/>
  <c r="A1057" i="20"/>
  <c r="K1056" i="20"/>
  <c r="J1056" i="20"/>
  <c r="E1056" i="20"/>
  <c r="A1056" i="20"/>
  <c r="I1055" i="20"/>
  <c r="H1055" i="20"/>
  <c r="G1055" i="20"/>
  <c r="I1054" i="20"/>
  <c r="H1054" i="20"/>
  <c r="G1054" i="20"/>
  <c r="K1053" i="20"/>
  <c r="J1053" i="20"/>
  <c r="E1053" i="20"/>
  <c r="A1053" i="20"/>
  <c r="K1052" i="20"/>
  <c r="J1052" i="20"/>
  <c r="E1052" i="20"/>
  <c r="A1052" i="20"/>
  <c r="K1051" i="20"/>
  <c r="J1051" i="20"/>
  <c r="E1051" i="20"/>
  <c r="A1051" i="20"/>
  <c r="K1050" i="20"/>
  <c r="J1050" i="20"/>
  <c r="E1050" i="20"/>
  <c r="A1050" i="20"/>
  <c r="K1049" i="20"/>
  <c r="J1049" i="20"/>
  <c r="E1049" i="20"/>
  <c r="A1049" i="20"/>
  <c r="I1048" i="20"/>
  <c r="H1048" i="20"/>
  <c r="G1048" i="20"/>
  <c r="F1048" i="20"/>
  <c r="K1047" i="20"/>
  <c r="J1047" i="20"/>
  <c r="E1047" i="20"/>
  <c r="A1047" i="20"/>
  <c r="K1046" i="20"/>
  <c r="J1046" i="20"/>
  <c r="E1046" i="20"/>
  <c r="A1046" i="20"/>
  <c r="K1045" i="20"/>
  <c r="J1045" i="20"/>
  <c r="E1045" i="20"/>
  <c r="A1045" i="20"/>
  <c r="K1044" i="20"/>
  <c r="J1044" i="20"/>
  <c r="E1044" i="20"/>
  <c r="A1044" i="20"/>
  <c r="K1043" i="20"/>
  <c r="J1043" i="20"/>
  <c r="E1043" i="20"/>
  <c r="A1043" i="20"/>
  <c r="K1042" i="20"/>
  <c r="J1042" i="20"/>
  <c r="E1042" i="20"/>
  <c r="A1042" i="20"/>
  <c r="I1041" i="20"/>
  <c r="H1041" i="20"/>
  <c r="G1041" i="20"/>
  <c r="I1040" i="20"/>
  <c r="H1040" i="20"/>
  <c r="G1040" i="20"/>
  <c r="K1039" i="20"/>
  <c r="J1039" i="20"/>
  <c r="E1039" i="20"/>
  <c r="A1039" i="20"/>
  <c r="K1038" i="20"/>
  <c r="J1038" i="20"/>
  <c r="E1038" i="20"/>
  <c r="A1038" i="20"/>
  <c r="K1037" i="20"/>
  <c r="J1037" i="20"/>
  <c r="E1037" i="20"/>
  <c r="A1037" i="20"/>
  <c r="K1036" i="20"/>
  <c r="J1036" i="20"/>
  <c r="E1036" i="20"/>
  <c r="A1036" i="20"/>
  <c r="K1035" i="20"/>
  <c r="J1035" i="20"/>
  <c r="E1035" i="20"/>
  <c r="A1035" i="20"/>
  <c r="I1034" i="20"/>
  <c r="H1034" i="20"/>
  <c r="G1034" i="20"/>
  <c r="F1034" i="20"/>
  <c r="K1033" i="20"/>
  <c r="J1033" i="20"/>
  <c r="E1033" i="20"/>
  <c r="A1033" i="20"/>
  <c r="K1032" i="20"/>
  <c r="J1032" i="20"/>
  <c r="E1032" i="20"/>
  <c r="A1032" i="20"/>
  <c r="K1031" i="20"/>
  <c r="J1031" i="20"/>
  <c r="E1031" i="20"/>
  <c r="A1031" i="20"/>
  <c r="K1030" i="20"/>
  <c r="J1030" i="20"/>
  <c r="E1030" i="20"/>
  <c r="A1030" i="20"/>
  <c r="K1029" i="20"/>
  <c r="J1029" i="20"/>
  <c r="E1029" i="20"/>
  <c r="A1029" i="20"/>
  <c r="K1028" i="20"/>
  <c r="J1028" i="20"/>
  <c r="E1028" i="20"/>
  <c r="A1028" i="20"/>
  <c r="I1027" i="20"/>
  <c r="H1027" i="20"/>
  <c r="G1027" i="20"/>
  <c r="F1027" i="20"/>
  <c r="I1026" i="20"/>
  <c r="H1026" i="20"/>
  <c r="G1026" i="20"/>
  <c r="K1025" i="20"/>
  <c r="J1025" i="20"/>
  <c r="E1025" i="20"/>
  <c r="A1025" i="20"/>
  <c r="K1024" i="20"/>
  <c r="J1024" i="20"/>
  <c r="E1024" i="20"/>
  <c r="A1024" i="20"/>
  <c r="K1023" i="20"/>
  <c r="J1023" i="20"/>
  <c r="E1023" i="20"/>
  <c r="A1023" i="20"/>
  <c r="K1022" i="20"/>
  <c r="J1022" i="20"/>
  <c r="E1022" i="20"/>
  <c r="A1022" i="20"/>
  <c r="K1021" i="20"/>
  <c r="J1021" i="20"/>
  <c r="E1021" i="20"/>
  <c r="A1021" i="20"/>
  <c r="I1020" i="20"/>
  <c r="H1020" i="20"/>
  <c r="G1020" i="20"/>
  <c r="F1020" i="20"/>
  <c r="F1013" i="20" s="1"/>
  <c r="K1019" i="20"/>
  <c r="J1019" i="20"/>
  <c r="E1019" i="20"/>
  <c r="A1019" i="20"/>
  <c r="K1018" i="20"/>
  <c r="J1018" i="20"/>
  <c r="E1018" i="20"/>
  <c r="A1018" i="20"/>
  <c r="K1017" i="20"/>
  <c r="J1017" i="20"/>
  <c r="E1017" i="20"/>
  <c r="A1017" i="20"/>
  <c r="K1016" i="20"/>
  <c r="J1016" i="20"/>
  <c r="E1016" i="20"/>
  <c r="A1016" i="20"/>
  <c r="K1015" i="20"/>
  <c r="J1015" i="20"/>
  <c r="E1015" i="20"/>
  <c r="A1015" i="20"/>
  <c r="K1014" i="20"/>
  <c r="J1014" i="20"/>
  <c r="E1014" i="20"/>
  <c r="A1014" i="20"/>
  <c r="I1013" i="20"/>
  <c r="H1013" i="20"/>
  <c r="G1013" i="20"/>
  <c r="I1012" i="20"/>
  <c r="H1012" i="20"/>
  <c r="G1012" i="20"/>
  <c r="F1012" i="20"/>
  <c r="H1011" i="20"/>
  <c r="G1011" i="20"/>
  <c r="F1011" i="20"/>
  <c r="I1010" i="20"/>
  <c r="G1010" i="20"/>
  <c r="F1010" i="20"/>
  <c r="I1009" i="20"/>
  <c r="H1009" i="20"/>
  <c r="F1009" i="20"/>
  <c r="I1008" i="20"/>
  <c r="H1008" i="20"/>
  <c r="G1008" i="20"/>
  <c r="F1008" i="20"/>
  <c r="I1007" i="20"/>
  <c r="H1007" i="20"/>
  <c r="G1007" i="20"/>
  <c r="F1007" i="20"/>
  <c r="H1006" i="20"/>
  <c r="I1005" i="20"/>
  <c r="H1005" i="20"/>
  <c r="G1005" i="20"/>
  <c r="F1005" i="20"/>
  <c r="I1004" i="20"/>
  <c r="H1004" i="20"/>
  <c r="G1004" i="20"/>
  <c r="I1003" i="20"/>
  <c r="H1003" i="20"/>
  <c r="G1003" i="20"/>
  <c r="F1003" i="20"/>
  <c r="I1002" i="20"/>
  <c r="H1002" i="20"/>
  <c r="G1002" i="20"/>
  <c r="F1002" i="20"/>
  <c r="I1001" i="20"/>
  <c r="H1001" i="20"/>
  <c r="G1001" i="20"/>
  <c r="F1001" i="20"/>
  <c r="I1000" i="20"/>
  <c r="H1000" i="20"/>
  <c r="G1000" i="20"/>
  <c r="H999" i="20"/>
  <c r="H998" i="20"/>
  <c r="K997" i="20"/>
  <c r="J997" i="20"/>
  <c r="E997" i="20"/>
  <c r="A997" i="20"/>
  <c r="K996" i="20"/>
  <c r="J996" i="20"/>
  <c r="E996" i="20"/>
  <c r="A996" i="20"/>
  <c r="K995" i="20"/>
  <c r="J995" i="20"/>
  <c r="E995" i="20"/>
  <c r="A995" i="20"/>
  <c r="K994" i="20"/>
  <c r="J994" i="20"/>
  <c r="E994" i="20"/>
  <c r="A994" i="20"/>
  <c r="K993" i="20"/>
  <c r="J993" i="20"/>
  <c r="E993" i="20"/>
  <c r="A993" i="20"/>
  <c r="I992" i="20"/>
  <c r="H992" i="20"/>
  <c r="G992" i="20"/>
  <c r="F992" i="20"/>
  <c r="F985" i="20" s="1"/>
  <c r="K991" i="20"/>
  <c r="J991" i="20"/>
  <c r="E991" i="20"/>
  <c r="A991" i="20"/>
  <c r="K990" i="20"/>
  <c r="J990" i="20"/>
  <c r="E990" i="20"/>
  <c r="A990" i="20"/>
  <c r="K989" i="20"/>
  <c r="J989" i="20"/>
  <c r="E989" i="20"/>
  <c r="A989" i="20"/>
  <c r="K988" i="20"/>
  <c r="J988" i="20"/>
  <c r="E988" i="20"/>
  <c r="A988" i="20"/>
  <c r="K987" i="20"/>
  <c r="J987" i="20"/>
  <c r="E987" i="20"/>
  <c r="A987" i="20"/>
  <c r="K986" i="20"/>
  <c r="J986" i="20"/>
  <c r="E986" i="20"/>
  <c r="A986" i="20"/>
  <c r="I985" i="20"/>
  <c r="H985" i="20"/>
  <c r="G985" i="20"/>
  <c r="I984" i="20"/>
  <c r="H984" i="20"/>
  <c r="G984" i="20"/>
  <c r="F984" i="20"/>
  <c r="K983" i="20"/>
  <c r="J983" i="20"/>
  <c r="E983" i="20"/>
  <c r="A983" i="20"/>
  <c r="K982" i="20"/>
  <c r="J982" i="20"/>
  <c r="E982" i="20"/>
  <c r="A982" i="20"/>
  <c r="K981" i="20"/>
  <c r="J981" i="20"/>
  <c r="E981" i="20"/>
  <c r="A981" i="20"/>
  <c r="K980" i="20"/>
  <c r="J980" i="20"/>
  <c r="E980" i="20"/>
  <c r="A980" i="20"/>
  <c r="K979" i="20"/>
  <c r="J979" i="20"/>
  <c r="E979" i="20"/>
  <c r="A979" i="20"/>
  <c r="I978" i="20"/>
  <c r="H978" i="20"/>
  <c r="G978" i="20"/>
  <c r="F978" i="20"/>
  <c r="K977" i="20"/>
  <c r="J977" i="20"/>
  <c r="E977" i="20"/>
  <c r="A977" i="20"/>
  <c r="K976" i="20"/>
  <c r="J976" i="20"/>
  <c r="E976" i="20"/>
  <c r="A976" i="20"/>
  <c r="K975" i="20"/>
  <c r="J975" i="20"/>
  <c r="E975" i="20"/>
  <c r="A975" i="20"/>
  <c r="K974" i="20"/>
  <c r="J974" i="20"/>
  <c r="E974" i="20"/>
  <c r="A974" i="20"/>
  <c r="K973" i="20"/>
  <c r="J973" i="20"/>
  <c r="E973" i="20"/>
  <c r="A973" i="20"/>
  <c r="K972" i="20"/>
  <c r="J972" i="20"/>
  <c r="E972" i="20"/>
  <c r="A972" i="20"/>
  <c r="I971" i="20"/>
  <c r="H971" i="20"/>
  <c r="G971" i="20"/>
  <c r="F971" i="20"/>
  <c r="F970" i="20" s="1"/>
  <c r="I970" i="20"/>
  <c r="H970" i="20"/>
  <c r="G970" i="20"/>
  <c r="I969" i="20"/>
  <c r="H969" i="20"/>
  <c r="G969" i="20"/>
  <c r="F969" i="20"/>
  <c r="I968" i="20"/>
  <c r="H968" i="20"/>
  <c r="G968" i="20"/>
  <c r="F968" i="20"/>
  <c r="I967" i="20"/>
  <c r="H967" i="20"/>
  <c r="G967" i="20"/>
  <c r="F967" i="20"/>
  <c r="I966" i="20"/>
  <c r="H966" i="20"/>
  <c r="G966" i="20"/>
  <c r="F966" i="20"/>
  <c r="I965" i="20"/>
  <c r="H965" i="20"/>
  <c r="G965" i="20"/>
  <c r="F965" i="20"/>
  <c r="I964" i="20"/>
  <c r="H964" i="20"/>
  <c r="G964" i="20"/>
  <c r="F964" i="20"/>
  <c r="I963" i="20"/>
  <c r="H963" i="20"/>
  <c r="G963" i="20"/>
  <c r="F963" i="20"/>
  <c r="I962" i="20"/>
  <c r="H962" i="20"/>
  <c r="G962" i="20"/>
  <c r="F962" i="20"/>
  <c r="I961" i="20"/>
  <c r="H961" i="20"/>
  <c r="G961" i="20"/>
  <c r="F961" i="20"/>
  <c r="I960" i="20"/>
  <c r="H960" i="20"/>
  <c r="G960" i="20"/>
  <c r="F960" i="20"/>
  <c r="I959" i="20"/>
  <c r="H959" i="20"/>
  <c r="G959" i="20"/>
  <c r="F959" i="20"/>
  <c r="I958" i="20"/>
  <c r="H958" i="20"/>
  <c r="G958" i="20"/>
  <c r="F958" i="20"/>
  <c r="I957" i="20"/>
  <c r="H957" i="20"/>
  <c r="G957" i="20"/>
  <c r="I956" i="20"/>
  <c r="H956" i="20"/>
  <c r="G956" i="20"/>
  <c r="K955" i="20"/>
  <c r="J955" i="20"/>
  <c r="E955" i="20"/>
  <c r="A955" i="20"/>
  <c r="K954" i="20"/>
  <c r="J954" i="20"/>
  <c r="E954" i="20"/>
  <c r="A954" i="20"/>
  <c r="K953" i="20"/>
  <c r="J953" i="20"/>
  <c r="E953" i="20"/>
  <c r="A953" i="20"/>
  <c r="K952" i="20"/>
  <c r="J952" i="20"/>
  <c r="E952" i="20"/>
  <c r="A952" i="20"/>
  <c r="K951" i="20"/>
  <c r="J951" i="20"/>
  <c r="E951" i="20"/>
  <c r="A951" i="20"/>
  <c r="I950" i="20"/>
  <c r="H950" i="20"/>
  <c r="G950" i="20"/>
  <c r="F950" i="20"/>
  <c r="F943" i="20" s="1"/>
  <c r="K949" i="20"/>
  <c r="J949" i="20"/>
  <c r="E949" i="20"/>
  <c r="A949" i="20"/>
  <c r="K948" i="20"/>
  <c r="J948" i="20"/>
  <c r="E948" i="20"/>
  <c r="A948" i="20"/>
  <c r="K947" i="20"/>
  <c r="J947" i="20"/>
  <c r="E947" i="20"/>
  <c r="A947" i="20"/>
  <c r="K946" i="20"/>
  <c r="J946" i="20"/>
  <c r="E946" i="20"/>
  <c r="A946" i="20"/>
  <c r="K945" i="20"/>
  <c r="J945" i="20"/>
  <c r="E945" i="20"/>
  <c r="A945" i="20"/>
  <c r="K944" i="20"/>
  <c r="J944" i="20"/>
  <c r="E944" i="20"/>
  <c r="A944" i="20"/>
  <c r="I943" i="20"/>
  <c r="H943" i="20"/>
  <c r="G943" i="20"/>
  <c r="I942" i="20"/>
  <c r="H942" i="20"/>
  <c r="G942" i="20"/>
  <c r="F942" i="20"/>
  <c r="K941" i="20"/>
  <c r="J941" i="20"/>
  <c r="E941" i="20"/>
  <c r="A941" i="20"/>
  <c r="K940" i="20"/>
  <c r="J940" i="20"/>
  <c r="E940" i="20"/>
  <c r="A940" i="20"/>
  <c r="K939" i="20"/>
  <c r="J939" i="20"/>
  <c r="E939" i="20"/>
  <c r="A939" i="20"/>
  <c r="K938" i="20"/>
  <c r="J938" i="20"/>
  <c r="E938" i="20"/>
  <c r="A938" i="20"/>
  <c r="K937" i="20"/>
  <c r="J937" i="20"/>
  <c r="E937" i="20"/>
  <c r="A937" i="20"/>
  <c r="I936" i="20"/>
  <c r="H936" i="20"/>
  <c r="G936" i="20"/>
  <c r="F936" i="20"/>
  <c r="K935" i="20"/>
  <c r="J935" i="20"/>
  <c r="E935" i="20"/>
  <c r="A935" i="20"/>
  <c r="K934" i="20"/>
  <c r="J934" i="20"/>
  <c r="E934" i="20"/>
  <c r="A934" i="20"/>
  <c r="K933" i="20"/>
  <c r="J933" i="20"/>
  <c r="E933" i="20"/>
  <c r="A933" i="20"/>
  <c r="K932" i="20"/>
  <c r="J932" i="20"/>
  <c r="E932" i="20"/>
  <c r="A932" i="20"/>
  <c r="K931" i="20"/>
  <c r="J931" i="20"/>
  <c r="E931" i="20"/>
  <c r="A931" i="20"/>
  <c r="K930" i="20"/>
  <c r="J930" i="20"/>
  <c r="E930" i="20"/>
  <c r="A930" i="20"/>
  <c r="I929" i="20"/>
  <c r="H929" i="20"/>
  <c r="G929" i="20"/>
  <c r="F929" i="20"/>
  <c r="F928" i="20" s="1"/>
  <c r="I928" i="20"/>
  <c r="H928" i="20"/>
  <c r="G928" i="20"/>
  <c r="K927" i="20"/>
  <c r="J927" i="20"/>
  <c r="E927" i="20"/>
  <c r="A927" i="20"/>
  <c r="K926" i="20"/>
  <c r="J926" i="20"/>
  <c r="E926" i="20"/>
  <c r="A926" i="20"/>
  <c r="K925" i="20"/>
  <c r="J925" i="20"/>
  <c r="E925" i="20"/>
  <c r="A925" i="20"/>
  <c r="K924" i="20"/>
  <c r="J924" i="20"/>
  <c r="E924" i="20"/>
  <c r="A924" i="20"/>
  <c r="K923" i="20"/>
  <c r="J923" i="20"/>
  <c r="E923" i="20"/>
  <c r="A923" i="20"/>
  <c r="I922" i="20"/>
  <c r="H922" i="20"/>
  <c r="G922" i="20"/>
  <c r="F922" i="20"/>
  <c r="K921" i="20"/>
  <c r="J921" i="20"/>
  <c r="E921" i="20"/>
  <c r="A921" i="20"/>
  <c r="K920" i="20"/>
  <c r="J920" i="20"/>
  <c r="E920" i="20"/>
  <c r="A920" i="20"/>
  <c r="K919" i="20"/>
  <c r="J919" i="20"/>
  <c r="E919" i="20"/>
  <c r="A919" i="20"/>
  <c r="K918" i="20"/>
  <c r="J918" i="20"/>
  <c r="E918" i="20"/>
  <c r="A918" i="20"/>
  <c r="K917" i="20"/>
  <c r="J917" i="20"/>
  <c r="E917" i="20"/>
  <c r="A917" i="20"/>
  <c r="K916" i="20"/>
  <c r="J916" i="20"/>
  <c r="E916" i="20"/>
  <c r="A916" i="20"/>
  <c r="I915" i="20"/>
  <c r="H915" i="20"/>
  <c r="G915" i="20"/>
  <c r="I914" i="20"/>
  <c r="H914" i="20"/>
  <c r="G914" i="20"/>
  <c r="K913" i="20"/>
  <c r="J913" i="20"/>
  <c r="E913" i="20"/>
  <c r="A913" i="20"/>
  <c r="K912" i="20"/>
  <c r="J912" i="20"/>
  <c r="E912" i="20"/>
  <c r="A912" i="20"/>
  <c r="K911" i="20"/>
  <c r="J911" i="20"/>
  <c r="E911" i="20"/>
  <c r="A911" i="20"/>
  <c r="K910" i="20"/>
  <c r="J910" i="20"/>
  <c r="E910" i="20"/>
  <c r="A910" i="20"/>
  <c r="K909" i="20"/>
  <c r="J909" i="20"/>
  <c r="E909" i="20"/>
  <c r="A909" i="20"/>
  <c r="I908" i="20"/>
  <c r="H908" i="20"/>
  <c r="G908" i="20"/>
  <c r="F908" i="20"/>
  <c r="F901" i="20" s="1"/>
  <c r="K907" i="20"/>
  <c r="J907" i="20"/>
  <c r="E907" i="20"/>
  <c r="A907" i="20"/>
  <c r="K906" i="20"/>
  <c r="J906" i="20"/>
  <c r="E906" i="20"/>
  <c r="A906" i="20"/>
  <c r="K905" i="20"/>
  <c r="J905" i="20"/>
  <c r="E905" i="20"/>
  <c r="A905" i="20"/>
  <c r="K904" i="20"/>
  <c r="J904" i="20"/>
  <c r="E904" i="20"/>
  <c r="A904" i="20"/>
  <c r="K903" i="20"/>
  <c r="J903" i="20"/>
  <c r="E903" i="20"/>
  <c r="A903" i="20"/>
  <c r="K902" i="20"/>
  <c r="J902" i="20"/>
  <c r="E902" i="20"/>
  <c r="A902" i="20"/>
  <c r="I901" i="20"/>
  <c r="H901" i="20"/>
  <c r="H900" i="20" s="1"/>
  <c r="H886" i="20" s="1"/>
  <c r="G901" i="20"/>
  <c r="I900" i="20"/>
  <c r="G900" i="20"/>
  <c r="I899" i="20"/>
  <c r="H899" i="20"/>
  <c r="G899" i="20"/>
  <c r="F899" i="20"/>
  <c r="I898" i="20"/>
  <c r="H898" i="20"/>
  <c r="G898" i="20"/>
  <c r="F898" i="20"/>
  <c r="I897" i="20"/>
  <c r="H897" i="20"/>
  <c r="G897" i="20"/>
  <c r="F897" i="20"/>
  <c r="I896" i="20"/>
  <c r="H896" i="20"/>
  <c r="G896" i="20"/>
  <c r="F896" i="20"/>
  <c r="I895" i="20"/>
  <c r="H895" i="20"/>
  <c r="G895" i="20"/>
  <c r="F895" i="20"/>
  <c r="I894" i="20"/>
  <c r="H894" i="20"/>
  <c r="G894" i="20"/>
  <c r="I893" i="20"/>
  <c r="H893" i="20"/>
  <c r="G893" i="20"/>
  <c r="F893" i="20"/>
  <c r="I892" i="20"/>
  <c r="H892" i="20"/>
  <c r="G892" i="20"/>
  <c r="F892" i="20"/>
  <c r="I891" i="20"/>
  <c r="H891" i="20"/>
  <c r="G891" i="20"/>
  <c r="F891" i="20"/>
  <c r="I890" i="20"/>
  <c r="H890" i="20"/>
  <c r="G890" i="20"/>
  <c r="F890" i="20"/>
  <c r="I889" i="20"/>
  <c r="H889" i="20"/>
  <c r="G889" i="20"/>
  <c r="F889" i="20"/>
  <c r="I888" i="20"/>
  <c r="H888" i="20"/>
  <c r="G888" i="20"/>
  <c r="F888" i="20"/>
  <c r="I887" i="20"/>
  <c r="H887" i="20"/>
  <c r="G887" i="20"/>
  <c r="I886" i="20"/>
  <c r="G886" i="20"/>
  <c r="K885" i="20"/>
  <c r="J885" i="20"/>
  <c r="E885" i="20"/>
  <c r="A885" i="20"/>
  <c r="K884" i="20"/>
  <c r="J884" i="20"/>
  <c r="E884" i="20"/>
  <c r="A884" i="20"/>
  <c r="K883" i="20"/>
  <c r="J883" i="20"/>
  <c r="E883" i="20"/>
  <c r="A883" i="20"/>
  <c r="K882" i="20"/>
  <c r="J882" i="20"/>
  <c r="E882" i="20"/>
  <c r="A882" i="20"/>
  <c r="K881" i="20"/>
  <c r="J881" i="20"/>
  <c r="E881" i="20"/>
  <c r="A881" i="20"/>
  <c r="I880" i="20"/>
  <c r="H880" i="20"/>
  <c r="H873" i="20" s="1"/>
  <c r="H872" i="20" s="1"/>
  <c r="G880" i="20"/>
  <c r="F880" i="20"/>
  <c r="K879" i="20"/>
  <c r="J879" i="20"/>
  <c r="E879" i="20"/>
  <c r="A879" i="20"/>
  <c r="K878" i="20"/>
  <c r="J878" i="20"/>
  <c r="E878" i="20"/>
  <c r="A878" i="20"/>
  <c r="K877" i="20"/>
  <c r="J877" i="20"/>
  <c r="E877" i="20"/>
  <c r="A877" i="20"/>
  <c r="K876" i="20"/>
  <c r="J876" i="20"/>
  <c r="E876" i="20"/>
  <c r="A876" i="20"/>
  <c r="K875" i="20"/>
  <c r="J875" i="20"/>
  <c r="E875" i="20"/>
  <c r="A875" i="20"/>
  <c r="K874" i="20"/>
  <c r="J874" i="20"/>
  <c r="E874" i="20"/>
  <c r="A874" i="20"/>
  <c r="I873" i="20"/>
  <c r="G873" i="20"/>
  <c r="F873" i="20"/>
  <c r="F872" i="20" s="1"/>
  <c r="I872" i="20"/>
  <c r="G872" i="20"/>
  <c r="K871" i="20"/>
  <c r="J871" i="20"/>
  <c r="E871" i="20"/>
  <c r="A871" i="20"/>
  <c r="K870" i="20"/>
  <c r="J870" i="20"/>
  <c r="E870" i="20"/>
  <c r="A870" i="20"/>
  <c r="K869" i="20"/>
  <c r="J869" i="20"/>
  <c r="E869" i="20"/>
  <c r="A869" i="20"/>
  <c r="K868" i="20"/>
  <c r="J868" i="20"/>
  <c r="E868" i="20"/>
  <c r="A868" i="20"/>
  <c r="K867" i="20"/>
  <c r="J867" i="20"/>
  <c r="E867" i="20"/>
  <c r="A867" i="20"/>
  <c r="I866" i="20"/>
  <c r="H866" i="20"/>
  <c r="G866" i="20"/>
  <c r="F866" i="20"/>
  <c r="F859" i="20" s="1"/>
  <c r="K865" i="20"/>
  <c r="J865" i="20"/>
  <c r="E865" i="20"/>
  <c r="A865" i="20"/>
  <c r="K864" i="20"/>
  <c r="J864" i="20"/>
  <c r="E864" i="20"/>
  <c r="A864" i="20"/>
  <c r="K863" i="20"/>
  <c r="J863" i="20"/>
  <c r="E863" i="20"/>
  <c r="A863" i="20"/>
  <c r="K862" i="20"/>
  <c r="J862" i="20"/>
  <c r="E862" i="20"/>
  <c r="A862" i="20"/>
  <c r="K861" i="20"/>
  <c r="J861" i="20"/>
  <c r="E861" i="20"/>
  <c r="A861" i="20"/>
  <c r="K860" i="20"/>
  <c r="J860" i="20"/>
  <c r="E860" i="20"/>
  <c r="A860" i="20"/>
  <c r="I859" i="20"/>
  <c r="H859" i="20"/>
  <c r="H858" i="20" s="1"/>
  <c r="G859" i="20"/>
  <c r="I858" i="20"/>
  <c r="G858" i="20"/>
  <c r="K857" i="20"/>
  <c r="J857" i="20"/>
  <c r="E857" i="20"/>
  <c r="A857" i="20"/>
  <c r="K856" i="20"/>
  <c r="J856" i="20"/>
  <c r="E856" i="20"/>
  <c r="A856" i="20"/>
  <c r="K855" i="20"/>
  <c r="J855" i="20"/>
  <c r="E855" i="20"/>
  <c r="A855" i="20"/>
  <c r="K854" i="20"/>
  <c r="J854" i="20"/>
  <c r="E854" i="20"/>
  <c r="A854" i="20"/>
  <c r="K853" i="20"/>
  <c r="J853" i="20"/>
  <c r="E853" i="20"/>
  <c r="A853" i="20"/>
  <c r="I852" i="20"/>
  <c r="H852" i="20"/>
  <c r="H845" i="20" s="1"/>
  <c r="G852" i="20"/>
  <c r="F852" i="20"/>
  <c r="K851" i="20"/>
  <c r="J851" i="20"/>
  <c r="E851" i="20"/>
  <c r="A851" i="20"/>
  <c r="K850" i="20"/>
  <c r="J850" i="20"/>
  <c r="E850" i="20"/>
  <c r="A850" i="20"/>
  <c r="K849" i="20"/>
  <c r="J849" i="20"/>
  <c r="E849" i="20"/>
  <c r="A849" i="20"/>
  <c r="K848" i="20"/>
  <c r="J848" i="20"/>
  <c r="E848" i="20"/>
  <c r="A848" i="20"/>
  <c r="K847" i="20"/>
  <c r="J847" i="20"/>
  <c r="E847" i="20"/>
  <c r="A847" i="20"/>
  <c r="K846" i="20"/>
  <c r="J846" i="20"/>
  <c r="E846" i="20"/>
  <c r="A846" i="20"/>
  <c r="I845" i="20"/>
  <c r="G845" i="20"/>
  <c r="F845" i="20"/>
  <c r="F844" i="20" s="1"/>
  <c r="I844" i="20"/>
  <c r="G844" i="20"/>
  <c r="I843" i="20"/>
  <c r="H843" i="20"/>
  <c r="G843" i="20"/>
  <c r="F843" i="20"/>
  <c r="I842" i="20"/>
  <c r="H842" i="20"/>
  <c r="G842" i="20"/>
  <c r="F842" i="20"/>
  <c r="I841" i="20"/>
  <c r="H841" i="20"/>
  <c r="G841" i="20"/>
  <c r="F841" i="20"/>
  <c r="I840" i="20"/>
  <c r="H840" i="20"/>
  <c r="G840" i="20"/>
  <c r="F840" i="20"/>
  <c r="I839" i="20"/>
  <c r="H839" i="20"/>
  <c r="G839" i="20"/>
  <c r="F839" i="20"/>
  <c r="I838" i="20"/>
  <c r="H838" i="20"/>
  <c r="G838" i="20"/>
  <c r="F838" i="20"/>
  <c r="I837" i="20"/>
  <c r="H837" i="20"/>
  <c r="G837" i="20"/>
  <c r="F837" i="20"/>
  <c r="I836" i="20"/>
  <c r="H836" i="20"/>
  <c r="G836" i="20"/>
  <c r="F836" i="20"/>
  <c r="I835" i="20"/>
  <c r="H835" i="20"/>
  <c r="G835" i="20"/>
  <c r="F835" i="20"/>
  <c r="I834" i="20"/>
  <c r="H834" i="20"/>
  <c r="G834" i="20"/>
  <c r="F834" i="20"/>
  <c r="I833" i="20"/>
  <c r="H833" i="20"/>
  <c r="G833" i="20"/>
  <c r="F833" i="20"/>
  <c r="I832" i="20"/>
  <c r="H832" i="20"/>
  <c r="G832" i="20"/>
  <c r="F832" i="20"/>
  <c r="I831" i="20"/>
  <c r="G831" i="20"/>
  <c r="I830" i="20"/>
  <c r="G830" i="20"/>
  <c r="K829" i="20"/>
  <c r="J829" i="20"/>
  <c r="E829" i="20"/>
  <c r="A829" i="20"/>
  <c r="K828" i="20"/>
  <c r="J828" i="20"/>
  <c r="E828" i="20"/>
  <c r="A828" i="20"/>
  <c r="K827" i="20"/>
  <c r="J827" i="20"/>
  <c r="E827" i="20"/>
  <c r="A827" i="20"/>
  <c r="K826" i="20"/>
  <c r="J826" i="20"/>
  <c r="E826" i="20"/>
  <c r="A826" i="20"/>
  <c r="K825" i="20"/>
  <c r="J825" i="20"/>
  <c r="E825" i="20"/>
  <c r="A825" i="20"/>
  <c r="I824" i="20"/>
  <c r="H824" i="20"/>
  <c r="G824" i="20"/>
  <c r="F824" i="20"/>
  <c r="F817" i="20" s="1"/>
  <c r="K823" i="20"/>
  <c r="J823" i="20"/>
  <c r="E823" i="20"/>
  <c r="A823" i="20"/>
  <c r="K822" i="20"/>
  <c r="J822" i="20"/>
  <c r="E822" i="20"/>
  <c r="A822" i="20"/>
  <c r="K821" i="20"/>
  <c r="J821" i="20"/>
  <c r="E821" i="20"/>
  <c r="A821" i="20"/>
  <c r="K820" i="20"/>
  <c r="J820" i="20"/>
  <c r="E820" i="20"/>
  <c r="A820" i="20"/>
  <c r="K819" i="20"/>
  <c r="J819" i="20"/>
  <c r="E819" i="20"/>
  <c r="A819" i="20"/>
  <c r="K818" i="20"/>
  <c r="J818" i="20"/>
  <c r="E818" i="20"/>
  <c r="A818" i="20"/>
  <c r="I817" i="20"/>
  <c r="H817" i="20"/>
  <c r="H816" i="20" s="1"/>
  <c r="G817" i="20"/>
  <c r="I816" i="20"/>
  <c r="G816" i="20"/>
  <c r="K815" i="20"/>
  <c r="J815" i="20"/>
  <c r="E815" i="20"/>
  <c r="A815" i="20"/>
  <c r="K814" i="20"/>
  <c r="J814" i="20"/>
  <c r="E814" i="20"/>
  <c r="A814" i="20"/>
  <c r="K813" i="20"/>
  <c r="J813" i="20"/>
  <c r="E813" i="20"/>
  <c r="A813" i="20"/>
  <c r="K812" i="20"/>
  <c r="J812" i="20"/>
  <c r="E812" i="20"/>
  <c r="A812" i="20"/>
  <c r="K811" i="20"/>
  <c r="J811" i="20"/>
  <c r="E811" i="20"/>
  <c r="A811" i="20"/>
  <c r="I810" i="20"/>
  <c r="H810" i="20"/>
  <c r="H803" i="20" s="1"/>
  <c r="G810" i="20"/>
  <c r="F810" i="20"/>
  <c r="K809" i="20"/>
  <c r="J809" i="20"/>
  <c r="E809" i="20"/>
  <c r="A809" i="20"/>
  <c r="K808" i="20"/>
  <c r="J808" i="20"/>
  <c r="E808" i="20"/>
  <c r="A808" i="20"/>
  <c r="K807" i="20"/>
  <c r="J807" i="20"/>
  <c r="E807" i="20"/>
  <c r="A807" i="20"/>
  <c r="K806" i="20"/>
  <c r="J806" i="20"/>
  <c r="E806" i="20"/>
  <c r="A806" i="20"/>
  <c r="K805" i="20"/>
  <c r="J805" i="20"/>
  <c r="E805" i="20"/>
  <c r="A805" i="20"/>
  <c r="K804" i="20"/>
  <c r="J804" i="20"/>
  <c r="E804" i="20"/>
  <c r="A804" i="20"/>
  <c r="I803" i="20"/>
  <c r="G803" i="20"/>
  <c r="F803" i="20"/>
  <c r="F802" i="20" s="1"/>
  <c r="I802" i="20"/>
  <c r="G802" i="20"/>
  <c r="K801" i="20"/>
  <c r="J801" i="20"/>
  <c r="E801" i="20"/>
  <c r="A801" i="20"/>
  <c r="K800" i="20"/>
  <c r="J800" i="20"/>
  <c r="E800" i="20"/>
  <c r="A800" i="20"/>
  <c r="K799" i="20"/>
  <c r="J799" i="20"/>
  <c r="E799" i="20"/>
  <c r="A799" i="20"/>
  <c r="K798" i="20"/>
  <c r="J798" i="20"/>
  <c r="E798" i="20"/>
  <c r="A798" i="20"/>
  <c r="K797" i="20"/>
  <c r="J797" i="20"/>
  <c r="E797" i="20"/>
  <c r="A797" i="20"/>
  <c r="I796" i="20"/>
  <c r="H796" i="20"/>
  <c r="G796" i="20"/>
  <c r="F796" i="20"/>
  <c r="F789" i="20" s="1"/>
  <c r="K795" i="20"/>
  <c r="J795" i="20"/>
  <c r="E795" i="20"/>
  <c r="A795" i="20"/>
  <c r="K794" i="20"/>
  <c r="J794" i="20"/>
  <c r="E794" i="20"/>
  <c r="A794" i="20"/>
  <c r="K793" i="20"/>
  <c r="J793" i="20"/>
  <c r="E793" i="20"/>
  <c r="A793" i="20"/>
  <c r="K792" i="20"/>
  <c r="J792" i="20"/>
  <c r="E792" i="20"/>
  <c r="A792" i="20"/>
  <c r="K791" i="20"/>
  <c r="J791" i="20"/>
  <c r="E791" i="20"/>
  <c r="A791" i="20"/>
  <c r="K790" i="20"/>
  <c r="J790" i="20"/>
  <c r="E790" i="20"/>
  <c r="A790" i="20"/>
  <c r="I789" i="20"/>
  <c r="H789" i="20"/>
  <c r="H788" i="20" s="1"/>
  <c r="G789" i="20"/>
  <c r="I788" i="20"/>
  <c r="G788" i="20"/>
  <c r="I787" i="20"/>
  <c r="H787" i="20"/>
  <c r="G787" i="20"/>
  <c r="F787" i="20"/>
  <c r="I786" i="20"/>
  <c r="H786" i="20"/>
  <c r="G786" i="20"/>
  <c r="F786" i="20"/>
  <c r="I785" i="20"/>
  <c r="H785" i="20"/>
  <c r="G785" i="20"/>
  <c r="F785" i="20"/>
  <c r="I784" i="20"/>
  <c r="H784" i="20"/>
  <c r="G784" i="20"/>
  <c r="F784" i="20"/>
  <c r="I783" i="20"/>
  <c r="H783" i="20"/>
  <c r="G783" i="20"/>
  <c r="F783" i="20"/>
  <c r="I782" i="20"/>
  <c r="H782" i="20"/>
  <c r="G782" i="20"/>
  <c r="F782" i="20"/>
  <c r="I781" i="20"/>
  <c r="H781" i="20"/>
  <c r="G781" i="20"/>
  <c r="F781" i="20"/>
  <c r="I780" i="20"/>
  <c r="H780" i="20"/>
  <c r="G780" i="20"/>
  <c r="F780" i="20"/>
  <c r="I779" i="20"/>
  <c r="H779" i="20"/>
  <c r="G779" i="20"/>
  <c r="F779" i="20"/>
  <c r="I778" i="20"/>
  <c r="H778" i="20"/>
  <c r="G778" i="20"/>
  <c r="F778" i="20"/>
  <c r="I777" i="20"/>
  <c r="H777" i="20"/>
  <c r="G777" i="20"/>
  <c r="F777" i="20"/>
  <c r="I776" i="20"/>
  <c r="H776" i="20"/>
  <c r="G776" i="20"/>
  <c r="F776" i="20"/>
  <c r="I775" i="20"/>
  <c r="G775" i="20"/>
  <c r="I774" i="20"/>
  <c r="G774" i="20"/>
  <c r="K773" i="20"/>
  <c r="J773" i="20"/>
  <c r="E773" i="20"/>
  <c r="A773" i="20"/>
  <c r="K772" i="20"/>
  <c r="J772" i="20"/>
  <c r="E772" i="20"/>
  <c r="A772" i="20"/>
  <c r="K771" i="20"/>
  <c r="J771" i="20"/>
  <c r="E771" i="20"/>
  <c r="A771" i="20"/>
  <c r="K770" i="20"/>
  <c r="J770" i="20"/>
  <c r="E770" i="20"/>
  <c r="A770" i="20"/>
  <c r="K769" i="20"/>
  <c r="J769" i="20"/>
  <c r="E769" i="20"/>
  <c r="A769" i="20"/>
  <c r="I768" i="20"/>
  <c r="H768" i="20"/>
  <c r="H761" i="20" s="1"/>
  <c r="H760" i="20" s="1"/>
  <c r="G768" i="20"/>
  <c r="F768" i="20"/>
  <c r="K767" i="20"/>
  <c r="J767" i="20"/>
  <c r="E767" i="20"/>
  <c r="A767" i="20"/>
  <c r="K766" i="20"/>
  <c r="J766" i="20"/>
  <c r="E766" i="20"/>
  <c r="A766" i="20"/>
  <c r="K765" i="20"/>
  <c r="J765" i="20"/>
  <c r="E765" i="20"/>
  <c r="A765" i="20"/>
  <c r="K764" i="20"/>
  <c r="J764" i="20"/>
  <c r="E764" i="20"/>
  <c r="A764" i="20"/>
  <c r="K763" i="20"/>
  <c r="J763" i="20"/>
  <c r="E763" i="20"/>
  <c r="A763" i="20"/>
  <c r="K762" i="20"/>
  <c r="J762" i="20"/>
  <c r="E762" i="20"/>
  <c r="A762" i="20"/>
  <c r="I761" i="20"/>
  <c r="G761" i="20"/>
  <c r="F761" i="20"/>
  <c r="F760" i="20" s="1"/>
  <c r="I760" i="20"/>
  <c r="G760" i="20"/>
  <c r="K759" i="20"/>
  <c r="J759" i="20"/>
  <c r="E759" i="20"/>
  <c r="A759" i="20"/>
  <c r="K758" i="20"/>
  <c r="J758" i="20"/>
  <c r="E758" i="20"/>
  <c r="A758" i="20"/>
  <c r="K757" i="20"/>
  <c r="J757" i="20"/>
  <c r="E757" i="20"/>
  <c r="A757" i="20"/>
  <c r="K756" i="20"/>
  <c r="J756" i="20"/>
  <c r="E756" i="20"/>
  <c r="A756" i="20"/>
  <c r="K755" i="20"/>
  <c r="J755" i="20"/>
  <c r="E755" i="20"/>
  <c r="A755" i="20"/>
  <c r="I754" i="20"/>
  <c r="H754" i="20"/>
  <c r="G754" i="20"/>
  <c r="F754" i="20"/>
  <c r="F747" i="20" s="1"/>
  <c r="K753" i="20"/>
  <c r="J753" i="20"/>
  <c r="E753" i="20"/>
  <c r="A753" i="20"/>
  <c r="K752" i="20"/>
  <c r="J752" i="20"/>
  <c r="E752" i="20"/>
  <c r="A752" i="20"/>
  <c r="K751" i="20"/>
  <c r="J751" i="20"/>
  <c r="E751" i="20"/>
  <c r="A751" i="20"/>
  <c r="K750" i="20"/>
  <c r="J750" i="20"/>
  <c r="E750" i="20"/>
  <c r="A750" i="20"/>
  <c r="K749" i="20"/>
  <c r="J749" i="20"/>
  <c r="E749" i="20"/>
  <c r="A749" i="20"/>
  <c r="K748" i="20"/>
  <c r="J748" i="20"/>
  <c r="E748" i="20"/>
  <c r="A748" i="20"/>
  <c r="I747" i="20"/>
  <c r="H747" i="20"/>
  <c r="H746" i="20" s="1"/>
  <c r="G747" i="20"/>
  <c r="I746" i="20"/>
  <c r="G746" i="20"/>
  <c r="K745" i="20"/>
  <c r="J745" i="20"/>
  <c r="E745" i="20"/>
  <c r="A745" i="20"/>
  <c r="K744" i="20"/>
  <c r="J744" i="20"/>
  <c r="E744" i="20"/>
  <c r="A744" i="20"/>
  <c r="K743" i="20"/>
  <c r="J743" i="20"/>
  <c r="E743" i="20"/>
  <c r="A743" i="20"/>
  <c r="K742" i="20"/>
  <c r="J742" i="20"/>
  <c r="E742" i="20"/>
  <c r="A742" i="20"/>
  <c r="K741" i="20"/>
  <c r="J741" i="20"/>
  <c r="E741" i="20"/>
  <c r="A741" i="20"/>
  <c r="I740" i="20"/>
  <c r="H740" i="20"/>
  <c r="H733" i="20" s="1"/>
  <c r="G740" i="20"/>
  <c r="F740" i="20"/>
  <c r="K739" i="20"/>
  <c r="J739" i="20"/>
  <c r="E739" i="20"/>
  <c r="A739" i="20"/>
  <c r="K738" i="20"/>
  <c r="J738" i="20"/>
  <c r="E738" i="20"/>
  <c r="A738" i="20"/>
  <c r="K737" i="20"/>
  <c r="J737" i="20"/>
  <c r="E737" i="20"/>
  <c r="A737" i="20"/>
  <c r="K736" i="20"/>
  <c r="J736" i="20"/>
  <c r="E736" i="20"/>
  <c r="A736" i="20"/>
  <c r="K735" i="20"/>
  <c r="J735" i="20"/>
  <c r="E735" i="20"/>
  <c r="A735" i="20"/>
  <c r="K734" i="20"/>
  <c r="J734" i="20"/>
  <c r="E734" i="20"/>
  <c r="A734" i="20"/>
  <c r="I733" i="20"/>
  <c r="G733" i="20"/>
  <c r="F733" i="20"/>
  <c r="I732" i="20"/>
  <c r="G732" i="20"/>
  <c r="F732" i="20"/>
  <c r="J732" i="20" s="1"/>
  <c r="K731" i="20"/>
  <c r="J731" i="20"/>
  <c r="E731" i="20"/>
  <c r="A731" i="20" s="1"/>
  <c r="K730" i="20"/>
  <c r="J730" i="20"/>
  <c r="E730" i="20"/>
  <c r="A730" i="20" s="1"/>
  <c r="K729" i="20"/>
  <c r="J729" i="20"/>
  <c r="E729" i="20"/>
  <c r="A729" i="20" s="1"/>
  <c r="K728" i="20"/>
  <c r="J728" i="20"/>
  <c r="E728" i="20"/>
  <c r="A728" i="20" s="1"/>
  <c r="K727" i="20"/>
  <c r="J727" i="20"/>
  <c r="E727" i="20"/>
  <c r="A727" i="20" s="1"/>
  <c r="K726" i="20"/>
  <c r="I726" i="20"/>
  <c r="H726" i="20"/>
  <c r="G726" i="20"/>
  <c r="E726" i="20" s="1"/>
  <c r="A726" i="20" s="1"/>
  <c r="F726" i="20"/>
  <c r="J726" i="20" s="1"/>
  <c r="K725" i="20"/>
  <c r="J725" i="20"/>
  <c r="E725" i="20"/>
  <c r="A725" i="20" s="1"/>
  <c r="K724" i="20"/>
  <c r="J724" i="20"/>
  <c r="E724" i="20"/>
  <c r="A724" i="20" s="1"/>
  <c r="K723" i="20"/>
  <c r="J723" i="20"/>
  <c r="E723" i="20"/>
  <c r="A723" i="20" s="1"/>
  <c r="K722" i="20"/>
  <c r="J722" i="20"/>
  <c r="E722" i="20"/>
  <c r="A722" i="20" s="1"/>
  <c r="K721" i="20"/>
  <c r="J721" i="20"/>
  <c r="E721" i="20"/>
  <c r="A721" i="20" s="1"/>
  <c r="K720" i="20"/>
  <c r="J720" i="20"/>
  <c r="E720" i="20"/>
  <c r="A720" i="20" s="1"/>
  <c r="I719" i="20"/>
  <c r="H719" i="20"/>
  <c r="G719" i="20"/>
  <c r="E719" i="20" s="1"/>
  <c r="A719" i="20" s="1"/>
  <c r="F719" i="20"/>
  <c r="I718" i="20"/>
  <c r="H718" i="20"/>
  <c r="F718" i="20"/>
  <c r="K717" i="20"/>
  <c r="J717" i="20"/>
  <c r="E717" i="20"/>
  <c r="A717" i="20" s="1"/>
  <c r="K716" i="20"/>
  <c r="J716" i="20"/>
  <c r="E716" i="20"/>
  <c r="A716" i="20" s="1"/>
  <c r="K715" i="20"/>
  <c r="J715" i="20"/>
  <c r="E715" i="20"/>
  <c r="A715" i="20" s="1"/>
  <c r="K714" i="20"/>
  <c r="J714" i="20"/>
  <c r="E714" i="20"/>
  <c r="A714" i="20" s="1"/>
  <c r="K713" i="20"/>
  <c r="J713" i="20"/>
  <c r="E713" i="20"/>
  <c r="A713" i="20" s="1"/>
  <c r="K712" i="20"/>
  <c r="I712" i="20"/>
  <c r="H712" i="20"/>
  <c r="G712" i="20"/>
  <c r="E712" i="20" s="1"/>
  <c r="A712" i="20" s="1"/>
  <c r="F712" i="20"/>
  <c r="J712" i="20" s="1"/>
  <c r="K711" i="20"/>
  <c r="J711" i="20"/>
  <c r="E711" i="20"/>
  <c r="A711" i="20" s="1"/>
  <c r="K710" i="20"/>
  <c r="J710" i="20"/>
  <c r="E710" i="20"/>
  <c r="A710" i="20" s="1"/>
  <c r="K709" i="20"/>
  <c r="J709" i="20"/>
  <c r="E709" i="20"/>
  <c r="A709" i="20" s="1"/>
  <c r="K708" i="20"/>
  <c r="J708" i="20"/>
  <c r="E708" i="20"/>
  <c r="A708" i="20" s="1"/>
  <c r="K707" i="20"/>
  <c r="J707" i="20"/>
  <c r="E707" i="20"/>
  <c r="A707" i="20" s="1"/>
  <c r="K706" i="20"/>
  <c r="J706" i="20"/>
  <c r="E706" i="20"/>
  <c r="A706" i="20" s="1"/>
  <c r="I705" i="20"/>
  <c r="H705" i="20"/>
  <c r="G705" i="20"/>
  <c r="E705" i="20" s="1"/>
  <c r="A705" i="20" s="1"/>
  <c r="F705" i="20"/>
  <c r="I704" i="20"/>
  <c r="H704" i="20"/>
  <c r="F704" i="20"/>
  <c r="K703" i="20"/>
  <c r="J703" i="20"/>
  <c r="E703" i="20"/>
  <c r="A703" i="20" s="1"/>
  <c r="K702" i="20"/>
  <c r="J702" i="20"/>
  <c r="E702" i="20"/>
  <c r="A702" i="20" s="1"/>
  <c r="K701" i="20"/>
  <c r="J701" i="20"/>
  <c r="E701" i="20"/>
  <c r="A701" i="20" s="1"/>
  <c r="K700" i="20"/>
  <c r="J700" i="20"/>
  <c r="E700" i="20"/>
  <c r="A700" i="20" s="1"/>
  <c r="K699" i="20"/>
  <c r="J699" i="20"/>
  <c r="E699" i="20"/>
  <c r="A699" i="20" s="1"/>
  <c r="K698" i="20"/>
  <c r="I698" i="20"/>
  <c r="H698" i="20"/>
  <c r="G698" i="20"/>
  <c r="E698" i="20" s="1"/>
  <c r="A698" i="20" s="1"/>
  <c r="F698" i="20"/>
  <c r="J698" i="20" s="1"/>
  <c r="K697" i="20"/>
  <c r="J697" i="20"/>
  <c r="E697" i="20"/>
  <c r="A697" i="20" s="1"/>
  <c r="K696" i="20"/>
  <c r="J696" i="20"/>
  <c r="E696" i="20"/>
  <c r="A696" i="20" s="1"/>
  <c r="K695" i="20"/>
  <c r="J695" i="20"/>
  <c r="E695" i="20"/>
  <c r="A695" i="20" s="1"/>
  <c r="K694" i="20"/>
  <c r="J694" i="20"/>
  <c r="E694" i="20"/>
  <c r="A694" i="20" s="1"/>
  <c r="K693" i="20"/>
  <c r="J693" i="20"/>
  <c r="E693" i="20"/>
  <c r="A693" i="20" s="1"/>
  <c r="K692" i="20"/>
  <c r="J692" i="20"/>
  <c r="E692" i="20"/>
  <c r="A692" i="20" s="1"/>
  <c r="I691" i="20"/>
  <c r="H691" i="20"/>
  <c r="G691" i="20"/>
  <c r="E691" i="20" s="1"/>
  <c r="A691" i="20" s="1"/>
  <c r="F691" i="20"/>
  <c r="I690" i="20"/>
  <c r="H690" i="20"/>
  <c r="F690" i="20"/>
  <c r="I689" i="20"/>
  <c r="H689" i="20"/>
  <c r="G689" i="20"/>
  <c r="G661" i="20" s="1"/>
  <c r="I688" i="20"/>
  <c r="H688" i="20"/>
  <c r="G688" i="20"/>
  <c r="F688" i="20"/>
  <c r="K687" i="20"/>
  <c r="I687" i="20"/>
  <c r="H687" i="20"/>
  <c r="G687" i="20"/>
  <c r="E687" i="20" s="1"/>
  <c r="A687" i="20" s="1"/>
  <c r="F687" i="20"/>
  <c r="J687" i="20" s="1"/>
  <c r="K686" i="20"/>
  <c r="I686" i="20"/>
  <c r="H686" i="20"/>
  <c r="G686" i="20"/>
  <c r="F686" i="20"/>
  <c r="J686" i="20" s="1"/>
  <c r="E686" i="20"/>
  <c r="A686" i="20" s="1"/>
  <c r="I685" i="20"/>
  <c r="H685" i="20"/>
  <c r="G685" i="20"/>
  <c r="I684" i="20"/>
  <c r="I656" i="20" s="1"/>
  <c r="H684" i="20"/>
  <c r="G684" i="20"/>
  <c r="K683" i="20"/>
  <c r="I683" i="20"/>
  <c r="H683" i="20"/>
  <c r="G683" i="20"/>
  <c r="F683" i="20"/>
  <c r="J683" i="20" s="1"/>
  <c r="E683" i="20"/>
  <c r="A683" i="20" s="1"/>
  <c r="K682" i="20"/>
  <c r="I682" i="20"/>
  <c r="H682" i="20"/>
  <c r="G682" i="20"/>
  <c r="E682" i="20" s="1"/>
  <c r="A682" i="20" s="1"/>
  <c r="F682" i="20"/>
  <c r="J682" i="20" s="1"/>
  <c r="I681" i="20"/>
  <c r="H681" i="20"/>
  <c r="G681" i="20"/>
  <c r="I680" i="20"/>
  <c r="I652" i="20" s="1"/>
  <c r="H680" i="20"/>
  <c r="G680" i="20"/>
  <c r="F680" i="20"/>
  <c r="I679" i="20"/>
  <c r="I651" i="20" s="1"/>
  <c r="H679" i="20"/>
  <c r="G679" i="20"/>
  <c r="G651" i="20" s="1"/>
  <c r="F679" i="20"/>
  <c r="E679" i="20"/>
  <c r="A679" i="20" s="1"/>
  <c r="I678" i="20"/>
  <c r="I650" i="20" s="1"/>
  <c r="H678" i="20"/>
  <c r="G678" i="20"/>
  <c r="F678" i="20"/>
  <c r="I677" i="20"/>
  <c r="I676" i="20"/>
  <c r="K675" i="20"/>
  <c r="J675" i="20"/>
  <c r="E675" i="20"/>
  <c r="A675" i="20" s="1"/>
  <c r="K674" i="20"/>
  <c r="J674" i="20"/>
  <c r="E674" i="20"/>
  <c r="A674" i="20" s="1"/>
  <c r="K673" i="20"/>
  <c r="J673" i="20"/>
  <c r="E673" i="20"/>
  <c r="A673" i="20" s="1"/>
  <c r="K672" i="20"/>
  <c r="J672" i="20"/>
  <c r="E672" i="20"/>
  <c r="A672" i="20" s="1"/>
  <c r="K671" i="20"/>
  <c r="J671" i="20"/>
  <c r="E671" i="20"/>
  <c r="A671" i="20" s="1"/>
  <c r="K670" i="20"/>
  <c r="I670" i="20"/>
  <c r="H670" i="20"/>
  <c r="G670" i="20"/>
  <c r="E670" i="20" s="1"/>
  <c r="A670" i="20" s="1"/>
  <c r="F670" i="20"/>
  <c r="J670" i="20" s="1"/>
  <c r="K669" i="20"/>
  <c r="J669" i="20"/>
  <c r="E669" i="20"/>
  <c r="A669" i="20" s="1"/>
  <c r="K668" i="20"/>
  <c r="J668" i="20"/>
  <c r="E668" i="20"/>
  <c r="A668" i="20" s="1"/>
  <c r="K667" i="20"/>
  <c r="J667" i="20"/>
  <c r="E667" i="20"/>
  <c r="A667" i="20" s="1"/>
  <c r="K666" i="20"/>
  <c r="J666" i="20"/>
  <c r="E666" i="20"/>
  <c r="A666" i="20" s="1"/>
  <c r="K665" i="20"/>
  <c r="J665" i="20"/>
  <c r="E665" i="20"/>
  <c r="A665" i="20" s="1"/>
  <c r="K664" i="20"/>
  <c r="J664" i="20"/>
  <c r="E664" i="20"/>
  <c r="A664" i="20" s="1"/>
  <c r="K663" i="20"/>
  <c r="I663" i="20"/>
  <c r="H663" i="20"/>
  <c r="G663" i="20"/>
  <c r="E663" i="20" s="1"/>
  <c r="A663" i="20" s="1"/>
  <c r="F663" i="20"/>
  <c r="J663" i="20" s="1"/>
  <c r="I662" i="20"/>
  <c r="H662" i="20"/>
  <c r="F662" i="20"/>
  <c r="I661" i="20"/>
  <c r="H661" i="20"/>
  <c r="I660" i="20"/>
  <c r="I659" i="20"/>
  <c r="H659" i="20"/>
  <c r="K658" i="20"/>
  <c r="I658" i="20"/>
  <c r="H658" i="20"/>
  <c r="G658" i="20"/>
  <c r="F658" i="20"/>
  <c r="J658" i="20" s="1"/>
  <c r="E658" i="20"/>
  <c r="A658" i="20" s="1"/>
  <c r="I657" i="20"/>
  <c r="H657" i="20"/>
  <c r="G657" i="20"/>
  <c r="H656" i="20"/>
  <c r="K655" i="20"/>
  <c r="I655" i="20"/>
  <c r="H655" i="20"/>
  <c r="G655" i="20"/>
  <c r="F655" i="20"/>
  <c r="J655" i="20" s="1"/>
  <c r="E655" i="20"/>
  <c r="A655" i="20" s="1"/>
  <c r="I654" i="20"/>
  <c r="H654" i="20"/>
  <c r="G654" i="20"/>
  <c r="I653" i="20"/>
  <c r="H653" i="20"/>
  <c r="G653" i="20"/>
  <c r="H652" i="20"/>
  <c r="F652" i="20"/>
  <c r="H651" i="20"/>
  <c r="F651" i="20"/>
  <c r="H650" i="20"/>
  <c r="K647" i="20"/>
  <c r="J647" i="20"/>
  <c r="E647" i="20"/>
  <c r="A647" i="20" s="1"/>
  <c r="K646" i="20"/>
  <c r="J646" i="20"/>
  <c r="E646" i="20"/>
  <c r="A646" i="20" s="1"/>
  <c r="K645" i="20"/>
  <c r="J645" i="20"/>
  <c r="E645" i="20"/>
  <c r="A645" i="20" s="1"/>
  <c r="K644" i="20"/>
  <c r="J644" i="20"/>
  <c r="E644" i="20"/>
  <c r="A644" i="20" s="1"/>
  <c r="K643" i="20"/>
  <c r="J643" i="20"/>
  <c r="E643" i="20"/>
  <c r="A643" i="20" s="1"/>
  <c r="K642" i="20"/>
  <c r="I642" i="20"/>
  <c r="H642" i="20"/>
  <c r="G642" i="20"/>
  <c r="F642" i="20"/>
  <c r="J642" i="20" s="1"/>
  <c r="E642" i="20"/>
  <c r="A642" i="20" s="1"/>
  <c r="K641" i="20"/>
  <c r="J641" i="20"/>
  <c r="E641" i="20"/>
  <c r="A641" i="20" s="1"/>
  <c r="K640" i="20"/>
  <c r="J640" i="20"/>
  <c r="E640" i="20"/>
  <c r="A640" i="20" s="1"/>
  <c r="K639" i="20"/>
  <c r="J639" i="20"/>
  <c r="E639" i="20"/>
  <c r="A639" i="20" s="1"/>
  <c r="K638" i="20"/>
  <c r="J638" i="20"/>
  <c r="E638" i="20"/>
  <c r="A638" i="20" s="1"/>
  <c r="K637" i="20"/>
  <c r="J637" i="20"/>
  <c r="E637" i="20"/>
  <c r="A637" i="20" s="1"/>
  <c r="K636" i="20"/>
  <c r="J636" i="20"/>
  <c r="E636" i="20"/>
  <c r="A636" i="20" s="1"/>
  <c r="K635" i="20"/>
  <c r="I635" i="20"/>
  <c r="I634" i="20" s="1"/>
  <c r="H635" i="20"/>
  <c r="G635" i="20"/>
  <c r="F635" i="20"/>
  <c r="J635" i="20" s="1"/>
  <c r="E635" i="20"/>
  <c r="A635" i="20" s="1"/>
  <c r="K634" i="20"/>
  <c r="H634" i="20"/>
  <c r="G634" i="20"/>
  <c r="E634" i="20" s="1"/>
  <c r="A634" i="20" s="1"/>
  <c r="F634" i="20"/>
  <c r="J634" i="20" s="1"/>
  <c r="K633" i="20"/>
  <c r="J633" i="20"/>
  <c r="E633" i="20"/>
  <c r="A633" i="20" s="1"/>
  <c r="K632" i="20"/>
  <c r="J632" i="20"/>
  <c r="E632" i="20"/>
  <c r="A632" i="20" s="1"/>
  <c r="K631" i="20"/>
  <c r="J631" i="20"/>
  <c r="E631" i="20"/>
  <c r="A631" i="20" s="1"/>
  <c r="K630" i="20"/>
  <c r="J630" i="20"/>
  <c r="E630" i="20"/>
  <c r="A630" i="20" s="1"/>
  <c r="K629" i="20"/>
  <c r="J629" i="20"/>
  <c r="E629" i="20"/>
  <c r="A629" i="20" s="1"/>
  <c r="I628" i="20"/>
  <c r="H628" i="20"/>
  <c r="G628" i="20"/>
  <c r="K628" i="20" s="1"/>
  <c r="F628" i="20"/>
  <c r="E628" i="20"/>
  <c r="A628" i="20" s="1"/>
  <c r="K627" i="20"/>
  <c r="J627" i="20"/>
  <c r="E627" i="20"/>
  <c r="A627" i="20" s="1"/>
  <c r="K626" i="20"/>
  <c r="J626" i="20"/>
  <c r="E626" i="20"/>
  <c r="A626" i="20" s="1"/>
  <c r="K625" i="20"/>
  <c r="J625" i="20"/>
  <c r="E625" i="20"/>
  <c r="A625" i="20" s="1"/>
  <c r="K624" i="20"/>
  <c r="J624" i="20"/>
  <c r="E624" i="20"/>
  <c r="A624" i="20" s="1"/>
  <c r="K623" i="20"/>
  <c r="J623" i="20"/>
  <c r="E623" i="20"/>
  <c r="A623" i="20" s="1"/>
  <c r="K622" i="20"/>
  <c r="J622" i="20"/>
  <c r="E622" i="20"/>
  <c r="A622" i="20" s="1"/>
  <c r="I621" i="20"/>
  <c r="H621" i="20"/>
  <c r="G621" i="20"/>
  <c r="K621" i="20" s="1"/>
  <c r="F621" i="20"/>
  <c r="E621" i="20"/>
  <c r="A621" i="20" s="1"/>
  <c r="H620" i="20"/>
  <c r="G620" i="20"/>
  <c r="F620" i="20"/>
  <c r="K619" i="20"/>
  <c r="J619" i="20"/>
  <c r="E619" i="20"/>
  <c r="A619" i="20" s="1"/>
  <c r="K618" i="20"/>
  <c r="J618" i="20"/>
  <c r="E618" i="20"/>
  <c r="A618" i="20" s="1"/>
  <c r="K617" i="20"/>
  <c r="J617" i="20"/>
  <c r="E617" i="20"/>
  <c r="A617" i="20" s="1"/>
  <c r="K616" i="20"/>
  <c r="J616" i="20"/>
  <c r="E616" i="20"/>
  <c r="A616" i="20" s="1"/>
  <c r="K615" i="20"/>
  <c r="J615" i="20"/>
  <c r="E615" i="20"/>
  <c r="A615" i="20" s="1"/>
  <c r="K614" i="20"/>
  <c r="I614" i="20"/>
  <c r="H614" i="20"/>
  <c r="G614" i="20"/>
  <c r="E614" i="20" s="1"/>
  <c r="A614" i="20" s="1"/>
  <c r="F614" i="20"/>
  <c r="J614" i="20" s="1"/>
  <c r="K613" i="20"/>
  <c r="J613" i="20"/>
  <c r="E613" i="20"/>
  <c r="A613" i="20" s="1"/>
  <c r="K612" i="20"/>
  <c r="J612" i="20"/>
  <c r="E612" i="20"/>
  <c r="A612" i="20" s="1"/>
  <c r="K611" i="20"/>
  <c r="J611" i="20"/>
  <c r="E611" i="20"/>
  <c r="A611" i="20" s="1"/>
  <c r="K610" i="20"/>
  <c r="J610" i="20"/>
  <c r="E610" i="20"/>
  <c r="A610" i="20" s="1"/>
  <c r="K609" i="20"/>
  <c r="J609" i="20"/>
  <c r="E609" i="20"/>
  <c r="A609" i="20" s="1"/>
  <c r="K608" i="20"/>
  <c r="J608" i="20"/>
  <c r="E608" i="20"/>
  <c r="A608" i="20" s="1"/>
  <c r="K607" i="20"/>
  <c r="I607" i="20"/>
  <c r="H607" i="20"/>
  <c r="G607" i="20"/>
  <c r="E607" i="20" s="1"/>
  <c r="A607" i="20" s="1"/>
  <c r="F607" i="20"/>
  <c r="J607" i="20" s="1"/>
  <c r="I606" i="20"/>
  <c r="H606" i="20"/>
  <c r="F606" i="20"/>
  <c r="K605" i="20"/>
  <c r="J605" i="20"/>
  <c r="E605" i="20"/>
  <c r="A605" i="20" s="1"/>
  <c r="K604" i="20"/>
  <c r="J604" i="20"/>
  <c r="E604" i="20"/>
  <c r="A604" i="20" s="1"/>
  <c r="K603" i="20"/>
  <c r="J603" i="20"/>
  <c r="E603" i="20"/>
  <c r="A603" i="20" s="1"/>
  <c r="K602" i="20"/>
  <c r="J602" i="20"/>
  <c r="E602" i="20"/>
  <c r="A602" i="20" s="1"/>
  <c r="K601" i="20"/>
  <c r="J601" i="20"/>
  <c r="E601" i="20"/>
  <c r="A601" i="20" s="1"/>
  <c r="I600" i="20"/>
  <c r="H600" i="20"/>
  <c r="G600" i="20"/>
  <c r="F600" i="20"/>
  <c r="K599" i="20"/>
  <c r="J599" i="20"/>
  <c r="E599" i="20"/>
  <c r="A599" i="20" s="1"/>
  <c r="K598" i="20"/>
  <c r="J598" i="20"/>
  <c r="E598" i="20"/>
  <c r="A598" i="20" s="1"/>
  <c r="K597" i="20"/>
  <c r="J597" i="20"/>
  <c r="E597" i="20"/>
  <c r="A597" i="20" s="1"/>
  <c r="K596" i="20"/>
  <c r="J596" i="20"/>
  <c r="E596" i="20"/>
  <c r="A596" i="20" s="1"/>
  <c r="K595" i="20"/>
  <c r="J595" i="20"/>
  <c r="E595" i="20"/>
  <c r="A595" i="20" s="1"/>
  <c r="K594" i="20"/>
  <c r="J594" i="20"/>
  <c r="E594" i="20"/>
  <c r="A594" i="20" s="1"/>
  <c r="I593" i="20"/>
  <c r="H593" i="20"/>
  <c r="G593" i="20"/>
  <c r="F593" i="20"/>
  <c r="I592" i="20"/>
  <c r="H592" i="20"/>
  <c r="F592" i="20"/>
  <c r="K591" i="20"/>
  <c r="J591" i="20"/>
  <c r="E591" i="20"/>
  <c r="A591" i="20" s="1"/>
  <c r="K590" i="20"/>
  <c r="J590" i="20"/>
  <c r="E590" i="20"/>
  <c r="A590" i="20" s="1"/>
  <c r="K589" i="20"/>
  <c r="J589" i="20"/>
  <c r="E589" i="20"/>
  <c r="A589" i="20" s="1"/>
  <c r="K588" i="20"/>
  <c r="J588" i="20"/>
  <c r="E588" i="20"/>
  <c r="A588" i="20" s="1"/>
  <c r="K587" i="20"/>
  <c r="J587" i="20"/>
  <c r="E587" i="20"/>
  <c r="A587" i="20" s="1"/>
  <c r="K586" i="20"/>
  <c r="I586" i="20"/>
  <c r="I572" i="20" s="1"/>
  <c r="H586" i="20"/>
  <c r="G586" i="20"/>
  <c r="F586" i="20"/>
  <c r="J586" i="20" s="1"/>
  <c r="E586" i="20"/>
  <c r="A586" i="20" s="1"/>
  <c r="K585" i="20"/>
  <c r="J585" i="20"/>
  <c r="E585" i="20"/>
  <c r="A585" i="20" s="1"/>
  <c r="K584" i="20"/>
  <c r="J584" i="20"/>
  <c r="E584" i="20"/>
  <c r="A584" i="20" s="1"/>
  <c r="K583" i="20"/>
  <c r="J583" i="20"/>
  <c r="E583" i="20"/>
  <c r="A583" i="20" s="1"/>
  <c r="K582" i="20"/>
  <c r="J582" i="20"/>
  <c r="E582" i="20"/>
  <c r="A582" i="20" s="1"/>
  <c r="K581" i="20"/>
  <c r="J581" i="20"/>
  <c r="E581" i="20"/>
  <c r="A581" i="20" s="1"/>
  <c r="K580" i="20"/>
  <c r="J580" i="20"/>
  <c r="E580" i="20"/>
  <c r="A580" i="20" s="1"/>
  <c r="K579" i="20"/>
  <c r="I579" i="20"/>
  <c r="I578" i="20" s="1"/>
  <c r="H579" i="20"/>
  <c r="G579" i="20"/>
  <c r="F579" i="20"/>
  <c r="J579" i="20" s="1"/>
  <c r="E579" i="20"/>
  <c r="A579" i="20" s="1"/>
  <c r="K578" i="20"/>
  <c r="H578" i="20"/>
  <c r="G578" i="20"/>
  <c r="F578" i="20"/>
  <c r="J578" i="20" s="1"/>
  <c r="K577" i="20"/>
  <c r="I577" i="20"/>
  <c r="H577" i="20"/>
  <c r="G577" i="20"/>
  <c r="F577" i="20"/>
  <c r="J577" i="20" s="1"/>
  <c r="E577" i="20"/>
  <c r="A577" i="20" s="1"/>
  <c r="K576" i="20"/>
  <c r="I576" i="20"/>
  <c r="H576" i="20"/>
  <c r="G576" i="20"/>
  <c r="E576" i="20" s="1"/>
  <c r="A576" i="20" s="1"/>
  <c r="F576" i="20"/>
  <c r="J576" i="20" s="1"/>
  <c r="K575" i="20"/>
  <c r="I575" i="20"/>
  <c r="H575" i="20"/>
  <c r="G575" i="20"/>
  <c r="F575" i="20"/>
  <c r="J575" i="20" s="1"/>
  <c r="E575" i="20"/>
  <c r="A575" i="20" s="1"/>
  <c r="K574" i="20"/>
  <c r="I574" i="20"/>
  <c r="H574" i="20"/>
  <c r="G574" i="20"/>
  <c r="E574" i="20" s="1"/>
  <c r="A574" i="20" s="1"/>
  <c r="F574" i="20"/>
  <c r="J574" i="20" s="1"/>
  <c r="K573" i="20"/>
  <c r="I573" i="20"/>
  <c r="H573" i="20"/>
  <c r="G573" i="20"/>
  <c r="F573" i="20"/>
  <c r="J573" i="20" s="1"/>
  <c r="E573" i="20"/>
  <c r="A573" i="20" s="1"/>
  <c r="H572" i="20"/>
  <c r="F572" i="20"/>
  <c r="K571" i="20"/>
  <c r="I571" i="20"/>
  <c r="H571" i="20"/>
  <c r="G571" i="20"/>
  <c r="F571" i="20"/>
  <c r="J571" i="20" s="1"/>
  <c r="E571" i="20"/>
  <c r="A571" i="20" s="1"/>
  <c r="I570" i="20"/>
  <c r="H570" i="20"/>
  <c r="G570" i="20"/>
  <c r="F570" i="20"/>
  <c r="J570" i="20" s="1"/>
  <c r="I569" i="20"/>
  <c r="H569" i="20"/>
  <c r="G569" i="20"/>
  <c r="E569" i="20" s="1"/>
  <c r="A569" i="20" s="1"/>
  <c r="F569" i="20"/>
  <c r="K568" i="20"/>
  <c r="I568" i="20"/>
  <c r="H568" i="20"/>
  <c r="G568" i="20"/>
  <c r="E568" i="20" s="1"/>
  <c r="A568" i="20" s="1"/>
  <c r="F568" i="20"/>
  <c r="J568" i="20" s="1"/>
  <c r="I567" i="20"/>
  <c r="H567" i="20"/>
  <c r="G567" i="20"/>
  <c r="F567" i="20"/>
  <c r="K566" i="20"/>
  <c r="I566" i="20"/>
  <c r="H566" i="20"/>
  <c r="G566" i="20"/>
  <c r="E566" i="20" s="1"/>
  <c r="A566" i="20" s="1"/>
  <c r="F566" i="20"/>
  <c r="J566" i="20" s="1"/>
  <c r="H565" i="20"/>
  <c r="F565" i="20"/>
  <c r="H564" i="20"/>
  <c r="F564" i="20"/>
  <c r="K563" i="20"/>
  <c r="J563" i="20"/>
  <c r="E563" i="20"/>
  <c r="A563" i="20" s="1"/>
  <c r="K562" i="20"/>
  <c r="J562" i="20"/>
  <c r="E562" i="20"/>
  <c r="A562" i="20" s="1"/>
  <c r="K561" i="20"/>
  <c r="J561" i="20"/>
  <c r="E561" i="20"/>
  <c r="A561" i="20" s="1"/>
  <c r="K560" i="20"/>
  <c r="J560" i="20"/>
  <c r="E560" i="20"/>
  <c r="A560" i="20" s="1"/>
  <c r="K559" i="20"/>
  <c r="J559" i="20"/>
  <c r="E559" i="20"/>
  <c r="A559" i="20" s="1"/>
  <c r="K558" i="20"/>
  <c r="I558" i="20"/>
  <c r="H558" i="20"/>
  <c r="G558" i="20"/>
  <c r="E558" i="20" s="1"/>
  <c r="A558" i="20" s="1"/>
  <c r="F558" i="20"/>
  <c r="J558" i="20" s="1"/>
  <c r="K557" i="20"/>
  <c r="J557" i="20"/>
  <c r="E557" i="20"/>
  <c r="A557" i="20" s="1"/>
  <c r="K556" i="20"/>
  <c r="J556" i="20"/>
  <c r="E556" i="20"/>
  <c r="A556" i="20" s="1"/>
  <c r="K555" i="20"/>
  <c r="J555" i="20"/>
  <c r="E555" i="20"/>
  <c r="A555" i="20" s="1"/>
  <c r="K554" i="20"/>
  <c r="J554" i="20"/>
  <c r="E554" i="20"/>
  <c r="A554" i="20" s="1"/>
  <c r="K553" i="20"/>
  <c r="J553" i="20"/>
  <c r="E553" i="20"/>
  <c r="A553" i="20" s="1"/>
  <c r="K552" i="20"/>
  <c r="J552" i="20"/>
  <c r="E552" i="20"/>
  <c r="A552" i="20" s="1"/>
  <c r="I551" i="20"/>
  <c r="H551" i="20"/>
  <c r="G551" i="20"/>
  <c r="F551" i="20"/>
  <c r="I550" i="20"/>
  <c r="H550" i="20"/>
  <c r="F550" i="20"/>
  <c r="K549" i="20"/>
  <c r="J549" i="20"/>
  <c r="E549" i="20"/>
  <c r="A549" i="20" s="1"/>
  <c r="K548" i="20"/>
  <c r="J548" i="20"/>
  <c r="E548" i="20"/>
  <c r="A548" i="20" s="1"/>
  <c r="K547" i="20"/>
  <c r="J547" i="20"/>
  <c r="E547" i="20"/>
  <c r="A547" i="20" s="1"/>
  <c r="K546" i="20"/>
  <c r="J546" i="20"/>
  <c r="E546" i="20"/>
  <c r="A546" i="20" s="1"/>
  <c r="K545" i="20"/>
  <c r="J545" i="20"/>
  <c r="E545" i="20"/>
  <c r="A545" i="20" s="1"/>
  <c r="K544" i="20"/>
  <c r="I544" i="20"/>
  <c r="H544" i="20"/>
  <c r="G544" i="20"/>
  <c r="E544" i="20" s="1"/>
  <c r="A544" i="20" s="1"/>
  <c r="F544" i="20"/>
  <c r="J544" i="20" s="1"/>
  <c r="K543" i="20"/>
  <c r="J543" i="20"/>
  <c r="E543" i="20"/>
  <c r="A543" i="20" s="1"/>
  <c r="K542" i="20"/>
  <c r="J542" i="20"/>
  <c r="E542" i="20"/>
  <c r="A542" i="20" s="1"/>
  <c r="K541" i="20"/>
  <c r="J541" i="20"/>
  <c r="E541" i="20"/>
  <c r="A541" i="20" s="1"/>
  <c r="K540" i="20"/>
  <c r="J540" i="20"/>
  <c r="E540" i="20"/>
  <c r="A540" i="20" s="1"/>
  <c r="K539" i="20"/>
  <c r="J539" i="20"/>
  <c r="E539" i="20"/>
  <c r="A539" i="20" s="1"/>
  <c r="K538" i="20"/>
  <c r="J538" i="20"/>
  <c r="E538" i="20"/>
  <c r="A538" i="20" s="1"/>
  <c r="I537" i="20"/>
  <c r="H537" i="20"/>
  <c r="G537" i="20"/>
  <c r="F537" i="20"/>
  <c r="I536" i="20"/>
  <c r="H536" i="20"/>
  <c r="F536" i="20"/>
  <c r="K535" i="20"/>
  <c r="J535" i="20"/>
  <c r="E535" i="20"/>
  <c r="A535" i="20" s="1"/>
  <c r="K534" i="20"/>
  <c r="J534" i="20"/>
  <c r="E534" i="20"/>
  <c r="A534" i="20" s="1"/>
  <c r="K533" i="20"/>
  <c r="J533" i="20"/>
  <c r="E533" i="20"/>
  <c r="A533" i="20" s="1"/>
  <c r="K532" i="20"/>
  <c r="J532" i="20"/>
  <c r="E532" i="20"/>
  <c r="A532" i="20" s="1"/>
  <c r="K531" i="20"/>
  <c r="J531" i="20"/>
  <c r="E531" i="20"/>
  <c r="A531" i="20" s="1"/>
  <c r="K530" i="20"/>
  <c r="I530" i="20"/>
  <c r="H530" i="20"/>
  <c r="G530" i="20"/>
  <c r="E530" i="20" s="1"/>
  <c r="A530" i="20" s="1"/>
  <c r="F530" i="20"/>
  <c r="J530" i="20" s="1"/>
  <c r="K529" i="20"/>
  <c r="J529" i="20"/>
  <c r="E529" i="20"/>
  <c r="A529" i="20" s="1"/>
  <c r="K528" i="20"/>
  <c r="J528" i="20"/>
  <c r="E528" i="20"/>
  <c r="A528" i="20" s="1"/>
  <c r="K527" i="20"/>
  <c r="J527" i="20"/>
  <c r="E527" i="20"/>
  <c r="A527" i="20" s="1"/>
  <c r="K526" i="20"/>
  <c r="J526" i="20"/>
  <c r="E526" i="20"/>
  <c r="A526" i="20" s="1"/>
  <c r="K525" i="20"/>
  <c r="J525" i="20"/>
  <c r="E525" i="20"/>
  <c r="A525" i="20" s="1"/>
  <c r="K524" i="20"/>
  <c r="J524" i="20"/>
  <c r="E524" i="20"/>
  <c r="A524" i="20" s="1"/>
  <c r="I523" i="20"/>
  <c r="H523" i="20"/>
  <c r="G523" i="20"/>
  <c r="F523" i="20"/>
  <c r="I522" i="20"/>
  <c r="H522" i="20"/>
  <c r="F522" i="20"/>
  <c r="K521" i="20"/>
  <c r="J521" i="20"/>
  <c r="E521" i="20"/>
  <c r="A521" i="20" s="1"/>
  <c r="K520" i="20"/>
  <c r="J520" i="20"/>
  <c r="E520" i="20"/>
  <c r="A520" i="20" s="1"/>
  <c r="K519" i="20"/>
  <c r="J519" i="20"/>
  <c r="E519" i="20"/>
  <c r="A519" i="20" s="1"/>
  <c r="K518" i="20"/>
  <c r="J518" i="20"/>
  <c r="E518" i="20"/>
  <c r="A518" i="20" s="1"/>
  <c r="K517" i="20"/>
  <c r="J517" i="20"/>
  <c r="E517" i="20"/>
  <c r="A517" i="20" s="1"/>
  <c r="K516" i="20"/>
  <c r="I516" i="20"/>
  <c r="H516" i="20"/>
  <c r="G516" i="20"/>
  <c r="E516" i="20" s="1"/>
  <c r="A516" i="20" s="1"/>
  <c r="F516" i="20"/>
  <c r="J516" i="20" s="1"/>
  <c r="K515" i="20"/>
  <c r="J515" i="20"/>
  <c r="E515" i="20"/>
  <c r="A515" i="20" s="1"/>
  <c r="K514" i="20"/>
  <c r="J514" i="20"/>
  <c r="E514" i="20"/>
  <c r="A514" i="20" s="1"/>
  <c r="K513" i="20"/>
  <c r="J513" i="20"/>
  <c r="E513" i="20"/>
  <c r="A513" i="20" s="1"/>
  <c r="K512" i="20"/>
  <c r="J512" i="20"/>
  <c r="E512" i="20"/>
  <c r="A512" i="20" s="1"/>
  <c r="K511" i="20"/>
  <c r="J511" i="20"/>
  <c r="E511" i="20"/>
  <c r="A511" i="20" s="1"/>
  <c r="K510" i="20"/>
  <c r="J510" i="20"/>
  <c r="E510" i="20"/>
  <c r="A510" i="20" s="1"/>
  <c r="I509" i="20"/>
  <c r="H509" i="20"/>
  <c r="G509" i="20"/>
  <c r="F509" i="20"/>
  <c r="I508" i="20"/>
  <c r="H508" i="20"/>
  <c r="F508" i="20"/>
  <c r="K507" i="20"/>
  <c r="J507" i="20"/>
  <c r="E507" i="20"/>
  <c r="A507" i="20" s="1"/>
  <c r="K506" i="20"/>
  <c r="J506" i="20"/>
  <c r="E506" i="20"/>
  <c r="A506" i="20" s="1"/>
  <c r="K505" i="20"/>
  <c r="J505" i="20"/>
  <c r="E505" i="20"/>
  <c r="A505" i="20" s="1"/>
  <c r="K504" i="20"/>
  <c r="J504" i="20"/>
  <c r="E504" i="20"/>
  <c r="A504" i="20" s="1"/>
  <c r="K503" i="20"/>
  <c r="J503" i="20"/>
  <c r="E503" i="20"/>
  <c r="A503" i="20" s="1"/>
  <c r="K502" i="20"/>
  <c r="I502" i="20"/>
  <c r="H502" i="20"/>
  <c r="G502" i="20"/>
  <c r="E502" i="20" s="1"/>
  <c r="A502" i="20" s="1"/>
  <c r="F502" i="20"/>
  <c r="J502" i="20" s="1"/>
  <c r="K501" i="20"/>
  <c r="J501" i="20"/>
  <c r="E501" i="20"/>
  <c r="A501" i="20" s="1"/>
  <c r="K500" i="20"/>
  <c r="J500" i="20"/>
  <c r="E500" i="20"/>
  <c r="A500" i="20" s="1"/>
  <c r="K499" i="20"/>
  <c r="J499" i="20"/>
  <c r="E499" i="20"/>
  <c r="A499" i="20" s="1"/>
  <c r="K498" i="20"/>
  <c r="J498" i="20"/>
  <c r="E498" i="20"/>
  <c r="A498" i="20" s="1"/>
  <c r="K497" i="20"/>
  <c r="J497" i="20"/>
  <c r="E497" i="20"/>
  <c r="A497" i="20" s="1"/>
  <c r="K496" i="20"/>
  <c r="J496" i="20"/>
  <c r="E496" i="20"/>
  <c r="A496" i="20" s="1"/>
  <c r="I495" i="20"/>
  <c r="H495" i="20"/>
  <c r="G495" i="20"/>
  <c r="F495" i="20"/>
  <c r="I494" i="20"/>
  <c r="H494" i="20"/>
  <c r="F494" i="20"/>
  <c r="K493" i="20"/>
  <c r="J493" i="20"/>
  <c r="E493" i="20"/>
  <c r="A493" i="20" s="1"/>
  <c r="K492" i="20"/>
  <c r="J492" i="20"/>
  <c r="E492" i="20"/>
  <c r="A492" i="20" s="1"/>
  <c r="K491" i="20"/>
  <c r="J491" i="20"/>
  <c r="E491" i="20"/>
  <c r="A491" i="20" s="1"/>
  <c r="K490" i="20"/>
  <c r="J490" i="20"/>
  <c r="E490" i="20"/>
  <c r="A490" i="20" s="1"/>
  <c r="K489" i="20"/>
  <c r="J489" i="20"/>
  <c r="E489" i="20"/>
  <c r="A489" i="20" s="1"/>
  <c r="K488" i="20"/>
  <c r="I488" i="20"/>
  <c r="H488" i="20"/>
  <c r="G488" i="20"/>
  <c r="E488" i="20" s="1"/>
  <c r="A488" i="20" s="1"/>
  <c r="F488" i="20"/>
  <c r="J488" i="20" s="1"/>
  <c r="K487" i="20"/>
  <c r="J487" i="20"/>
  <c r="E487" i="20"/>
  <c r="A487" i="20" s="1"/>
  <c r="K486" i="20"/>
  <c r="J486" i="20"/>
  <c r="E486" i="20"/>
  <c r="A486" i="20" s="1"/>
  <c r="K485" i="20"/>
  <c r="J485" i="20"/>
  <c r="E485" i="20"/>
  <c r="A485" i="20" s="1"/>
  <c r="K484" i="20"/>
  <c r="J484" i="20"/>
  <c r="E484" i="20"/>
  <c r="A484" i="20" s="1"/>
  <c r="K483" i="20"/>
  <c r="J483" i="20"/>
  <c r="E483" i="20"/>
  <c r="A483" i="20" s="1"/>
  <c r="K482" i="20"/>
  <c r="J482" i="20"/>
  <c r="E482" i="20"/>
  <c r="A482" i="20" s="1"/>
  <c r="I481" i="20"/>
  <c r="H481" i="20"/>
  <c r="G481" i="20"/>
  <c r="F481" i="20"/>
  <c r="I480" i="20"/>
  <c r="H480" i="20"/>
  <c r="F480" i="20"/>
  <c r="K479" i="20"/>
  <c r="J479" i="20"/>
  <c r="E479" i="20"/>
  <c r="A479" i="20" s="1"/>
  <c r="K478" i="20"/>
  <c r="J478" i="20"/>
  <c r="E478" i="20"/>
  <c r="A478" i="20" s="1"/>
  <c r="K477" i="20"/>
  <c r="J477" i="20"/>
  <c r="E477" i="20"/>
  <c r="A477" i="20" s="1"/>
  <c r="K476" i="20"/>
  <c r="J476" i="20"/>
  <c r="E476" i="20"/>
  <c r="A476" i="20" s="1"/>
  <c r="K475" i="20"/>
  <c r="J475" i="20"/>
  <c r="E475" i="20"/>
  <c r="A475" i="20" s="1"/>
  <c r="K474" i="20"/>
  <c r="I474" i="20"/>
  <c r="H474" i="20"/>
  <c r="G474" i="20"/>
  <c r="E474" i="20" s="1"/>
  <c r="A474" i="20" s="1"/>
  <c r="F474" i="20"/>
  <c r="J474" i="20" s="1"/>
  <c r="K473" i="20"/>
  <c r="J473" i="20"/>
  <c r="E473" i="20"/>
  <c r="A473" i="20" s="1"/>
  <c r="K472" i="20"/>
  <c r="J472" i="20"/>
  <c r="E472" i="20"/>
  <c r="A472" i="20" s="1"/>
  <c r="K471" i="20"/>
  <c r="J471" i="20"/>
  <c r="E471" i="20"/>
  <c r="A471" i="20" s="1"/>
  <c r="K470" i="20"/>
  <c r="J470" i="20"/>
  <c r="E470" i="20"/>
  <c r="A470" i="20" s="1"/>
  <c r="K469" i="20"/>
  <c r="J469" i="20"/>
  <c r="E469" i="20"/>
  <c r="A469" i="20" s="1"/>
  <c r="K468" i="20"/>
  <c r="J468" i="20"/>
  <c r="E468" i="20"/>
  <c r="A468" i="20" s="1"/>
  <c r="I467" i="20"/>
  <c r="H467" i="20"/>
  <c r="G467" i="20"/>
  <c r="F467" i="20"/>
  <c r="I466" i="20"/>
  <c r="H466" i="20"/>
  <c r="F466" i="20"/>
  <c r="K465" i="20"/>
  <c r="J465" i="20"/>
  <c r="E465" i="20"/>
  <c r="A465" i="20" s="1"/>
  <c r="K464" i="20"/>
  <c r="J464" i="20"/>
  <c r="E464" i="20"/>
  <c r="A464" i="20" s="1"/>
  <c r="K463" i="20"/>
  <c r="J463" i="20"/>
  <c r="E463" i="20"/>
  <c r="A463" i="20" s="1"/>
  <c r="K462" i="20"/>
  <c r="J462" i="20"/>
  <c r="E462" i="20"/>
  <c r="A462" i="20" s="1"/>
  <c r="K461" i="20"/>
  <c r="J461" i="20"/>
  <c r="E461" i="20"/>
  <c r="A461" i="20" s="1"/>
  <c r="K460" i="20"/>
  <c r="I460" i="20"/>
  <c r="H460" i="20"/>
  <c r="G460" i="20"/>
  <c r="E460" i="20" s="1"/>
  <c r="A460" i="20" s="1"/>
  <c r="F460" i="20"/>
  <c r="J460" i="20" s="1"/>
  <c r="K459" i="20"/>
  <c r="J459" i="20"/>
  <c r="E459" i="20"/>
  <c r="A459" i="20" s="1"/>
  <c r="K458" i="20"/>
  <c r="J458" i="20"/>
  <c r="E458" i="20"/>
  <c r="A458" i="20" s="1"/>
  <c r="K457" i="20"/>
  <c r="J457" i="20"/>
  <c r="E457" i="20"/>
  <c r="A457" i="20" s="1"/>
  <c r="K456" i="20"/>
  <c r="J456" i="20"/>
  <c r="E456" i="20"/>
  <c r="A456" i="20" s="1"/>
  <c r="K455" i="20"/>
  <c r="J455" i="20"/>
  <c r="E455" i="20"/>
  <c r="A455" i="20" s="1"/>
  <c r="K454" i="20"/>
  <c r="J454" i="20"/>
  <c r="E454" i="20"/>
  <c r="A454" i="20" s="1"/>
  <c r="I453" i="20"/>
  <c r="H453" i="20"/>
  <c r="G453" i="20"/>
  <c r="F453" i="20"/>
  <c r="I452" i="20"/>
  <c r="H452" i="20"/>
  <c r="F452" i="20"/>
  <c r="K451" i="20"/>
  <c r="J451" i="20"/>
  <c r="E451" i="20"/>
  <c r="A451" i="20" s="1"/>
  <c r="K450" i="20"/>
  <c r="J450" i="20"/>
  <c r="E450" i="20"/>
  <c r="A450" i="20" s="1"/>
  <c r="K449" i="20"/>
  <c r="J449" i="20"/>
  <c r="E449" i="20"/>
  <c r="A449" i="20" s="1"/>
  <c r="K448" i="20"/>
  <c r="J448" i="20"/>
  <c r="E448" i="20"/>
  <c r="A448" i="20" s="1"/>
  <c r="K447" i="20"/>
  <c r="J447" i="20"/>
  <c r="E447" i="20"/>
  <c r="A447" i="20" s="1"/>
  <c r="K446" i="20"/>
  <c r="I446" i="20"/>
  <c r="H446" i="20"/>
  <c r="G446" i="20"/>
  <c r="E446" i="20" s="1"/>
  <c r="A446" i="20" s="1"/>
  <c r="F446" i="20"/>
  <c r="J446" i="20" s="1"/>
  <c r="K445" i="20"/>
  <c r="J445" i="20"/>
  <c r="E445" i="20"/>
  <c r="A445" i="20" s="1"/>
  <c r="K444" i="20"/>
  <c r="J444" i="20"/>
  <c r="E444" i="20"/>
  <c r="A444" i="20" s="1"/>
  <c r="K443" i="20"/>
  <c r="J443" i="20"/>
  <c r="E443" i="20"/>
  <c r="A443" i="20" s="1"/>
  <c r="K442" i="20"/>
  <c r="J442" i="20"/>
  <c r="E442" i="20"/>
  <c r="A442" i="20" s="1"/>
  <c r="K441" i="20"/>
  <c r="J441" i="20"/>
  <c r="E441" i="20"/>
  <c r="A441" i="20" s="1"/>
  <c r="K440" i="20"/>
  <c r="J440" i="20"/>
  <c r="E440" i="20"/>
  <c r="A440" i="20" s="1"/>
  <c r="I439" i="20"/>
  <c r="H439" i="20"/>
  <c r="G439" i="20"/>
  <c r="F439" i="20"/>
  <c r="I438" i="20"/>
  <c r="H438" i="20"/>
  <c r="F438" i="20"/>
  <c r="K437" i="20"/>
  <c r="J437" i="20"/>
  <c r="E437" i="20"/>
  <c r="A437" i="20" s="1"/>
  <c r="K436" i="20"/>
  <c r="J436" i="20"/>
  <c r="E436" i="20"/>
  <c r="A436" i="20" s="1"/>
  <c r="K435" i="20"/>
  <c r="J435" i="20"/>
  <c r="E435" i="20"/>
  <c r="A435" i="20" s="1"/>
  <c r="K434" i="20"/>
  <c r="J434" i="20"/>
  <c r="E434" i="20"/>
  <c r="A434" i="20" s="1"/>
  <c r="K433" i="20"/>
  <c r="J433" i="20"/>
  <c r="E433" i="20"/>
  <c r="A433" i="20" s="1"/>
  <c r="K432" i="20"/>
  <c r="I432" i="20"/>
  <c r="H432" i="20"/>
  <c r="G432" i="20"/>
  <c r="E432" i="20" s="1"/>
  <c r="A432" i="20" s="1"/>
  <c r="F432" i="20"/>
  <c r="J432" i="20" s="1"/>
  <c r="K431" i="20"/>
  <c r="J431" i="20"/>
  <c r="E431" i="20"/>
  <c r="A431" i="20" s="1"/>
  <c r="K430" i="20"/>
  <c r="J430" i="20"/>
  <c r="E430" i="20"/>
  <c r="A430" i="20" s="1"/>
  <c r="K429" i="20"/>
  <c r="J429" i="20"/>
  <c r="E429" i="20"/>
  <c r="A429" i="20" s="1"/>
  <c r="K428" i="20"/>
  <c r="J428" i="20"/>
  <c r="E428" i="20"/>
  <c r="A428" i="20" s="1"/>
  <c r="K427" i="20"/>
  <c r="J427" i="20"/>
  <c r="E427" i="20"/>
  <c r="A427" i="20" s="1"/>
  <c r="K426" i="20"/>
  <c r="J426" i="20"/>
  <c r="E426" i="20"/>
  <c r="A426" i="20" s="1"/>
  <c r="I425" i="20"/>
  <c r="H425" i="20"/>
  <c r="G425" i="20"/>
  <c r="F425" i="20"/>
  <c r="I424" i="20"/>
  <c r="H424" i="20"/>
  <c r="F424" i="20"/>
  <c r="K423" i="20"/>
  <c r="J423" i="20"/>
  <c r="E423" i="20"/>
  <c r="A423" i="20" s="1"/>
  <c r="K422" i="20"/>
  <c r="J422" i="20"/>
  <c r="E422" i="20"/>
  <c r="A422" i="20" s="1"/>
  <c r="K421" i="20"/>
  <c r="J421" i="20"/>
  <c r="E421" i="20"/>
  <c r="A421" i="20" s="1"/>
  <c r="K420" i="20"/>
  <c r="J420" i="20"/>
  <c r="E420" i="20"/>
  <c r="A420" i="20" s="1"/>
  <c r="K419" i="20"/>
  <c r="J419" i="20"/>
  <c r="E419" i="20"/>
  <c r="A419" i="20" s="1"/>
  <c r="I418" i="20"/>
  <c r="H418" i="20"/>
  <c r="G418" i="20"/>
  <c r="K418" i="20" s="1"/>
  <c r="F418" i="20"/>
  <c r="E418" i="20"/>
  <c r="A418" i="20" s="1"/>
  <c r="K417" i="20"/>
  <c r="J417" i="20"/>
  <c r="E417" i="20"/>
  <c r="A417" i="20" s="1"/>
  <c r="K416" i="20"/>
  <c r="J416" i="20"/>
  <c r="E416" i="20"/>
  <c r="A416" i="20" s="1"/>
  <c r="K415" i="20"/>
  <c r="J415" i="20"/>
  <c r="E415" i="20"/>
  <c r="A415" i="20" s="1"/>
  <c r="K414" i="20"/>
  <c r="J414" i="20"/>
  <c r="E414" i="20"/>
  <c r="A414" i="20" s="1"/>
  <c r="K413" i="20"/>
  <c r="J413" i="20"/>
  <c r="E413" i="20"/>
  <c r="A413" i="20" s="1"/>
  <c r="K412" i="20"/>
  <c r="J412" i="20"/>
  <c r="E412" i="20"/>
  <c r="A412" i="20" s="1"/>
  <c r="I411" i="20"/>
  <c r="I410" i="20" s="1"/>
  <c r="H411" i="20"/>
  <c r="G411" i="20"/>
  <c r="K411" i="20" s="1"/>
  <c r="F411" i="20"/>
  <c r="E411" i="20"/>
  <c r="A411" i="20" s="1"/>
  <c r="H410" i="20"/>
  <c r="G410" i="20"/>
  <c r="F410" i="20"/>
  <c r="K409" i="20"/>
  <c r="J409" i="20"/>
  <c r="E409" i="20"/>
  <c r="A409" i="20" s="1"/>
  <c r="K408" i="20"/>
  <c r="J408" i="20"/>
  <c r="E408" i="20"/>
  <c r="A408" i="20" s="1"/>
  <c r="K407" i="20"/>
  <c r="J407" i="20"/>
  <c r="E407" i="20"/>
  <c r="A407" i="20" s="1"/>
  <c r="K406" i="20"/>
  <c r="J406" i="20"/>
  <c r="E406" i="20"/>
  <c r="A406" i="20" s="1"/>
  <c r="K405" i="20"/>
  <c r="J405" i="20"/>
  <c r="E405" i="20"/>
  <c r="A405" i="20" s="1"/>
  <c r="K404" i="20"/>
  <c r="I404" i="20"/>
  <c r="H404" i="20"/>
  <c r="G404" i="20"/>
  <c r="E404" i="20" s="1"/>
  <c r="A404" i="20" s="1"/>
  <c r="F404" i="20"/>
  <c r="J404" i="20" s="1"/>
  <c r="K403" i="20"/>
  <c r="J403" i="20"/>
  <c r="E403" i="20"/>
  <c r="A403" i="20" s="1"/>
  <c r="K402" i="20"/>
  <c r="J402" i="20"/>
  <c r="E402" i="20"/>
  <c r="A402" i="20" s="1"/>
  <c r="K401" i="20"/>
  <c r="J401" i="20"/>
  <c r="E401" i="20"/>
  <c r="A401" i="20" s="1"/>
  <c r="K400" i="20"/>
  <c r="J400" i="20"/>
  <c r="E400" i="20"/>
  <c r="A400" i="20" s="1"/>
  <c r="K399" i="20"/>
  <c r="J399" i="20"/>
  <c r="E399" i="20"/>
  <c r="A399" i="20" s="1"/>
  <c r="K398" i="20"/>
  <c r="J398" i="20"/>
  <c r="E398" i="20"/>
  <c r="A398" i="20" s="1"/>
  <c r="K397" i="20"/>
  <c r="I397" i="20"/>
  <c r="H397" i="20"/>
  <c r="G397" i="20"/>
  <c r="E397" i="20" s="1"/>
  <c r="A397" i="20" s="1"/>
  <c r="F397" i="20"/>
  <c r="J397" i="20" s="1"/>
  <c r="I396" i="20"/>
  <c r="H396" i="20"/>
  <c r="F396" i="20"/>
  <c r="K395" i="20"/>
  <c r="J395" i="20"/>
  <c r="E395" i="20"/>
  <c r="A395" i="20" s="1"/>
  <c r="K394" i="20"/>
  <c r="J394" i="20"/>
  <c r="E394" i="20"/>
  <c r="A394" i="20" s="1"/>
  <c r="K393" i="20"/>
  <c r="J393" i="20"/>
  <c r="E393" i="20"/>
  <c r="A393" i="20" s="1"/>
  <c r="K392" i="20"/>
  <c r="J392" i="20"/>
  <c r="E392" i="20"/>
  <c r="A392" i="20" s="1"/>
  <c r="K391" i="20"/>
  <c r="J391" i="20"/>
  <c r="E391" i="20"/>
  <c r="A391" i="20" s="1"/>
  <c r="I390" i="20"/>
  <c r="H390" i="20"/>
  <c r="G390" i="20"/>
  <c r="F390" i="20"/>
  <c r="K389" i="20"/>
  <c r="J389" i="20"/>
  <c r="E389" i="20"/>
  <c r="A389" i="20" s="1"/>
  <c r="K388" i="20"/>
  <c r="J388" i="20"/>
  <c r="E388" i="20"/>
  <c r="A388" i="20" s="1"/>
  <c r="K387" i="20"/>
  <c r="J387" i="20"/>
  <c r="E387" i="20"/>
  <c r="A387" i="20" s="1"/>
  <c r="K386" i="20"/>
  <c r="J386" i="20"/>
  <c r="E386" i="20"/>
  <c r="A386" i="20" s="1"/>
  <c r="K385" i="20"/>
  <c r="J385" i="20"/>
  <c r="E385" i="20"/>
  <c r="A385" i="20" s="1"/>
  <c r="K384" i="20"/>
  <c r="J384" i="20"/>
  <c r="E384" i="20"/>
  <c r="A384" i="20" s="1"/>
  <c r="I383" i="20"/>
  <c r="I355" i="20" s="1"/>
  <c r="H383" i="20"/>
  <c r="G383" i="20"/>
  <c r="F383" i="20"/>
  <c r="I382" i="20"/>
  <c r="H382" i="20"/>
  <c r="F382" i="20"/>
  <c r="K381" i="20"/>
  <c r="J381" i="20"/>
  <c r="E381" i="20"/>
  <c r="A381" i="20" s="1"/>
  <c r="K380" i="20"/>
  <c r="J380" i="20"/>
  <c r="E380" i="20"/>
  <c r="A380" i="20" s="1"/>
  <c r="K379" i="20"/>
  <c r="J379" i="20"/>
  <c r="E379" i="20"/>
  <c r="A379" i="20" s="1"/>
  <c r="K378" i="20"/>
  <c r="J378" i="20"/>
  <c r="E378" i="20"/>
  <c r="A378" i="20" s="1"/>
  <c r="K377" i="20"/>
  <c r="J377" i="20"/>
  <c r="E377" i="20"/>
  <c r="A377" i="20" s="1"/>
  <c r="K376" i="20"/>
  <c r="I376" i="20"/>
  <c r="I362" i="20" s="1"/>
  <c r="H376" i="20"/>
  <c r="G376" i="20"/>
  <c r="F376" i="20"/>
  <c r="J376" i="20" s="1"/>
  <c r="E376" i="20"/>
  <c r="A376" i="20" s="1"/>
  <c r="K375" i="20"/>
  <c r="J375" i="20"/>
  <c r="E375" i="20"/>
  <c r="A375" i="20" s="1"/>
  <c r="K374" i="20"/>
  <c r="J374" i="20"/>
  <c r="E374" i="20"/>
  <c r="A374" i="20" s="1"/>
  <c r="K373" i="20"/>
  <c r="J373" i="20"/>
  <c r="E373" i="20"/>
  <c r="A373" i="20" s="1"/>
  <c r="K372" i="20"/>
  <c r="J372" i="20"/>
  <c r="E372" i="20"/>
  <c r="A372" i="20" s="1"/>
  <c r="K371" i="20"/>
  <c r="J371" i="20"/>
  <c r="E371" i="20"/>
  <c r="A371" i="20" s="1"/>
  <c r="K370" i="20"/>
  <c r="J370" i="20"/>
  <c r="E370" i="20"/>
  <c r="A370" i="20" s="1"/>
  <c r="K369" i="20"/>
  <c r="I369" i="20"/>
  <c r="I368" i="20" s="1"/>
  <c r="I354" i="20" s="1"/>
  <c r="H369" i="20"/>
  <c r="G369" i="20"/>
  <c r="F369" i="20"/>
  <c r="J369" i="20" s="1"/>
  <c r="E369" i="20"/>
  <c r="A369" i="20" s="1"/>
  <c r="K368" i="20"/>
  <c r="H368" i="20"/>
  <c r="G368" i="20"/>
  <c r="F368" i="20"/>
  <c r="J368" i="20" s="1"/>
  <c r="K367" i="20"/>
  <c r="I367" i="20"/>
  <c r="H367" i="20"/>
  <c r="G367" i="20"/>
  <c r="F367" i="20"/>
  <c r="J367" i="20" s="1"/>
  <c r="E367" i="20"/>
  <c r="A367" i="20" s="1"/>
  <c r="K366" i="20"/>
  <c r="I366" i="20"/>
  <c r="H366" i="20"/>
  <c r="G366" i="20"/>
  <c r="E366" i="20" s="1"/>
  <c r="A366" i="20" s="1"/>
  <c r="F366" i="20"/>
  <c r="J366" i="20" s="1"/>
  <c r="K365" i="20"/>
  <c r="I365" i="20"/>
  <c r="H365" i="20"/>
  <c r="G365" i="20"/>
  <c r="F365" i="20"/>
  <c r="J365" i="20" s="1"/>
  <c r="E365" i="20"/>
  <c r="A365" i="20" s="1"/>
  <c r="K364" i="20"/>
  <c r="I364" i="20"/>
  <c r="H364" i="20"/>
  <c r="G364" i="20"/>
  <c r="E364" i="20" s="1"/>
  <c r="A364" i="20" s="1"/>
  <c r="F364" i="20"/>
  <c r="J364" i="20" s="1"/>
  <c r="K363" i="20"/>
  <c r="I363" i="20"/>
  <c r="I321" i="20" s="1"/>
  <c r="H363" i="20"/>
  <c r="G363" i="20"/>
  <c r="F363" i="20"/>
  <c r="J363" i="20" s="1"/>
  <c r="E363" i="20"/>
  <c r="A363" i="20" s="1"/>
  <c r="H362" i="20"/>
  <c r="F362" i="20"/>
  <c r="K361" i="20"/>
  <c r="I361" i="20"/>
  <c r="I319" i="20" s="1"/>
  <c r="H361" i="20"/>
  <c r="G361" i="20"/>
  <c r="F361" i="20"/>
  <c r="J361" i="20" s="1"/>
  <c r="E361" i="20"/>
  <c r="A361" i="20" s="1"/>
  <c r="K360" i="20"/>
  <c r="I360" i="20"/>
  <c r="H360" i="20"/>
  <c r="G360" i="20"/>
  <c r="E360" i="20" s="1"/>
  <c r="A360" i="20" s="1"/>
  <c r="F360" i="20"/>
  <c r="J360" i="20" s="1"/>
  <c r="K359" i="20"/>
  <c r="I359" i="20"/>
  <c r="I317" i="20" s="1"/>
  <c r="H359" i="20"/>
  <c r="G359" i="20"/>
  <c r="F359" i="20"/>
  <c r="J359" i="20" s="1"/>
  <c r="E359" i="20"/>
  <c r="A359" i="20" s="1"/>
  <c r="K358" i="20"/>
  <c r="I358" i="20"/>
  <c r="H358" i="20"/>
  <c r="G358" i="20"/>
  <c r="E358" i="20" s="1"/>
  <c r="A358" i="20" s="1"/>
  <c r="F358" i="20"/>
  <c r="J358" i="20" s="1"/>
  <c r="K357" i="20"/>
  <c r="I357" i="20"/>
  <c r="I315" i="20" s="1"/>
  <c r="H357" i="20"/>
  <c r="G357" i="20"/>
  <c r="F357" i="20"/>
  <c r="J357" i="20" s="1"/>
  <c r="E357" i="20"/>
  <c r="A357" i="20" s="1"/>
  <c r="K356" i="20"/>
  <c r="I356" i="20"/>
  <c r="H356" i="20"/>
  <c r="G356" i="20"/>
  <c r="E356" i="20" s="1"/>
  <c r="A356" i="20" s="1"/>
  <c r="F356" i="20"/>
  <c r="J356" i="20" s="1"/>
  <c r="H355" i="20"/>
  <c r="F355" i="20"/>
  <c r="H354" i="20"/>
  <c r="F354" i="20"/>
  <c r="K353" i="20"/>
  <c r="J353" i="20"/>
  <c r="E353" i="20"/>
  <c r="A353" i="20" s="1"/>
  <c r="K352" i="20"/>
  <c r="J352" i="20"/>
  <c r="E352" i="20"/>
  <c r="A352" i="20" s="1"/>
  <c r="K351" i="20"/>
  <c r="J351" i="20"/>
  <c r="E351" i="20"/>
  <c r="A351" i="20" s="1"/>
  <c r="K350" i="20"/>
  <c r="J350" i="20"/>
  <c r="E350" i="20"/>
  <c r="A350" i="20" s="1"/>
  <c r="K349" i="20"/>
  <c r="J349" i="20"/>
  <c r="E349" i="20"/>
  <c r="A349" i="20" s="1"/>
  <c r="I348" i="20"/>
  <c r="I320" i="20" s="1"/>
  <c r="H348" i="20"/>
  <c r="G348" i="20"/>
  <c r="K348" i="20" s="1"/>
  <c r="F348" i="20"/>
  <c r="E348" i="20"/>
  <c r="A348" i="20" s="1"/>
  <c r="K347" i="20"/>
  <c r="J347" i="20"/>
  <c r="E347" i="20"/>
  <c r="A347" i="20" s="1"/>
  <c r="K346" i="20"/>
  <c r="J346" i="20"/>
  <c r="E346" i="20"/>
  <c r="A346" i="20" s="1"/>
  <c r="K345" i="20"/>
  <c r="J345" i="20"/>
  <c r="E345" i="20"/>
  <c r="A345" i="20" s="1"/>
  <c r="K344" i="20"/>
  <c r="J344" i="20"/>
  <c r="E344" i="20"/>
  <c r="A344" i="20" s="1"/>
  <c r="K343" i="20"/>
  <c r="J343" i="20"/>
  <c r="E343" i="20"/>
  <c r="A343" i="20" s="1"/>
  <c r="K342" i="20"/>
  <c r="J342" i="20"/>
  <c r="E342" i="20"/>
  <c r="A342" i="20" s="1"/>
  <c r="H341" i="20"/>
  <c r="G341" i="20"/>
  <c r="F341" i="20"/>
  <c r="H340" i="20"/>
  <c r="G340" i="20"/>
  <c r="F340" i="20"/>
  <c r="K339" i="20"/>
  <c r="J339" i="20"/>
  <c r="E339" i="20"/>
  <c r="A339" i="20" s="1"/>
  <c r="K338" i="20"/>
  <c r="J338" i="20"/>
  <c r="E338" i="20"/>
  <c r="A338" i="20" s="1"/>
  <c r="K337" i="20"/>
  <c r="J337" i="20"/>
  <c r="E337" i="20"/>
  <c r="A337" i="20" s="1"/>
  <c r="K336" i="20"/>
  <c r="J336" i="20"/>
  <c r="E336" i="20"/>
  <c r="A336" i="20" s="1"/>
  <c r="K335" i="20"/>
  <c r="J335" i="20"/>
  <c r="E335" i="20"/>
  <c r="A335" i="20" s="1"/>
  <c r="K334" i="20"/>
  <c r="I334" i="20"/>
  <c r="H334" i="20"/>
  <c r="G334" i="20"/>
  <c r="E334" i="20" s="1"/>
  <c r="A334" i="20" s="1"/>
  <c r="F334" i="20"/>
  <c r="J334" i="20" s="1"/>
  <c r="K333" i="20"/>
  <c r="J333" i="20"/>
  <c r="E333" i="20"/>
  <c r="A333" i="20" s="1"/>
  <c r="K332" i="20"/>
  <c r="J332" i="20"/>
  <c r="E332" i="20"/>
  <c r="A332" i="20" s="1"/>
  <c r="K331" i="20"/>
  <c r="J331" i="20"/>
  <c r="E331" i="20"/>
  <c r="A331" i="20" s="1"/>
  <c r="K330" i="20"/>
  <c r="J330" i="20"/>
  <c r="E330" i="20"/>
  <c r="A330" i="20" s="1"/>
  <c r="K329" i="20"/>
  <c r="J329" i="20"/>
  <c r="E329" i="20"/>
  <c r="A329" i="20" s="1"/>
  <c r="K328" i="20"/>
  <c r="J328" i="20"/>
  <c r="E328" i="20"/>
  <c r="A328" i="20" s="1"/>
  <c r="K327" i="20"/>
  <c r="I327" i="20"/>
  <c r="H327" i="20"/>
  <c r="G327" i="20"/>
  <c r="E327" i="20" s="1"/>
  <c r="A327" i="20" s="1"/>
  <c r="F327" i="20"/>
  <c r="J327" i="20" s="1"/>
  <c r="I326" i="20"/>
  <c r="H326" i="20"/>
  <c r="F326" i="20"/>
  <c r="K325" i="20"/>
  <c r="I325" i="20"/>
  <c r="H325" i="20"/>
  <c r="G325" i="20"/>
  <c r="E325" i="20" s="1"/>
  <c r="A325" i="20" s="1"/>
  <c r="F325" i="20"/>
  <c r="J325" i="20" s="1"/>
  <c r="K324" i="20"/>
  <c r="I324" i="20"/>
  <c r="H324" i="20"/>
  <c r="G324" i="20"/>
  <c r="F324" i="20"/>
  <c r="J324" i="20" s="1"/>
  <c r="E324" i="20"/>
  <c r="A324" i="20" s="1"/>
  <c r="K323" i="20"/>
  <c r="I323" i="20"/>
  <c r="H323" i="20"/>
  <c r="G323" i="20"/>
  <c r="E323" i="20" s="1"/>
  <c r="A323" i="20" s="1"/>
  <c r="F323" i="20"/>
  <c r="J323" i="20" s="1"/>
  <c r="I322" i="20"/>
  <c r="H322" i="20"/>
  <c r="F322" i="20"/>
  <c r="K321" i="20"/>
  <c r="H321" i="20"/>
  <c r="G321" i="20"/>
  <c r="E321" i="20" s="1"/>
  <c r="A321" i="20" s="1"/>
  <c r="F321" i="20"/>
  <c r="J321" i="20" s="1"/>
  <c r="H320" i="20"/>
  <c r="F320" i="20"/>
  <c r="K319" i="20"/>
  <c r="H319" i="20"/>
  <c r="G319" i="20"/>
  <c r="F319" i="20"/>
  <c r="J319" i="20" s="1"/>
  <c r="I318" i="20"/>
  <c r="H318" i="20"/>
  <c r="F318" i="20"/>
  <c r="K317" i="20"/>
  <c r="H317" i="20"/>
  <c r="G317" i="20"/>
  <c r="E317" i="20" s="1"/>
  <c r="A317" i="20" s="1"/>
  <c r="F317" i="20"/>
  <c r="J317" i="20" s="1"/>
  <c r="I316" i="20"/>
  <c r="H316" i="20"/>
  <c r="F316" i="20"/>
  <c r="H315" i="20"/>
  <c r="F315" i="20"/>
  <c r="I314" i="20"/>
  <c r="H314" i="20"/>
  <c r="F314" i="20"/>
  <c r="H313" i="20"/>
  <c r="F313" i="20"/>
  <c r="H312" i="20"/>
  <c r="F312" i="20"/>
  <c r="K311" i="20"/>
  <c r="J311" i="20"/>
  <c r="E311" i="20"/>
  <c r="A311" i="20" s="1"/>
  <c r="K310" i="20"/>
  <c r="J310" i="20"/>
  <c r="E310" i="20"/>
  <c r="A310" i="20" s="1"/>
  <c r="K309" i="20"/>
  <c r="J309" i="20"/>
  <c r="E309" i="20"/>
  <c r="A309" i="20" s="1"/>
  <c r="K308" i="20"/>
  <c r="J308" i="20"/>
  <c r="E308" i="20"/>
  <c r="A308" i="20" s="1"/>
  <c r="K307" i="20"/>
  <c r="J307" i="20"/>
  <c r="E307" i="20"/>
  <c r="A307" i="20" s="1"/>
  <c r="I306" i="20"/>
  <c r="H306" i="20"/>
  <c r="G306" i="20"/>
  <c r="F306" i="20"/>
  <c r="K305" i="20"/>
  <c r="J305" i="20"/>
  <c r="E305" i="20"/>
  <c r="A305" i="20" s="1"/>
  <c r="K304" i="20"/>
  <c r="J304" i="20"/>
  <c r="E304" i="20"/>
  <c r="A304" i="20" s="1"/>
  <c r="K303" i="20"/>
  <c r="J303" i="20"/>
  <c r="E303" i="20"/>
  <c r="A303" i="20" s="1"/>
  <c r="K302" i="20"/>
  <c r="J302" i="20"/>
  <c r="E302" i="20"/>
  <c r="A302" i="20" s="1"/>
  <c r="K301" i="20"/>
  <c r="J301" i="20"/>
  <c r="E301" i="20"/>
  <c r="A301" i="20" s="1"/>
  <c r="K300" i="20"/>
  <c r="J300" i="20"/>
  <c r="E300" i="20"/>
  <c r="A300" i="20" s="1"/>
  <c r="I299" i="20"/>
  <c r="H299" i="20"/>
  <c r="F299" i="20"/>
  <c r="I298" i="20"/>
  <c r="H298" i="20"/>
  <c r="F298" i="20"/>
  <c r="K297" i="20"/>
  <c r="J297" i="20"/>
  <c r="E297" i="20"/>
  <c r="A297" i="20" s="1"/>
  <c r="K296" i="20"/>
  <c r="J296" i="20"/>
  <c r="E296" i="20"/>
  <c r="A296" i="20" s="1"/>
  <c r="K295" i="20"/>
  <c r="J295" i="20"/>
  <c r="E295" i="20"/>
  <c r="A295" i="20" s="1"/>
  <c r="K294" i="20"/>
  <c r="J294" i="20"/>
  <c r="E294" i="20"/>
  <c r="A294" i="20" s="1"/>
  <c r="K293" i="20"/>
  <c r="J293" i="20"/>
  <c r="E293" i="20"/>
  <c r="A293" i="20" s="1"/>
  <c r="I292" i="20"/>
  <c r="I285" i="20" s="1"/>
  <c r="H292" i="20"/>
  <c r="G292" i="20"/>
  <c r="K292" i="20" s="1"/>
  <c r="F292" i="20"/>
  <c r="J292" i="20" s="1"/>
  <c r="E292" i="20"/>
  <c r="A292" i="20" s="1"/>
  <c r="K291" i="20"/>
  <c r="J291" i="20"/>
  <c r="E291" i="20"/>
  <c r="A291" i="20" s="1"/>
  <c r="K290" i="20"/>
  <c r="J290" i="20"/>
  <c r="E290" i="20"/>
  <c r="A290" i="20" s="1"/>
  <c r="K289" i="20"/>
  <c r="J289" i="20"/>
  <c r="E289" i="20"/>
  <c r="A289" i="20" s="1"/>
  <c r="K288" i="20"/>
  <c r="J288" i="20"/>
  <c r="E288" i="20"/>
  <c r="A288" i="20" s="1"/>
  <c r="K287" i="20"/>
  <c r="J287" i="20"/>
  <c r="E287" i="20"/>
  <c r="A287" i="20" s="1"/>
  <c r="K286" i="20"/>
  <c r="J286" i="20"/>
  <c r="E286" i="20"/>
  <c r="A286" i="20" s="1"/>
  <c r="H285" i="20"/>
  <c r="G285" i="20"/>
  <c r="F285" i="20"/>
  <c r="J285" i="20" s="1"/>
  <c r="G284" i="20"/>
  <c r="K283" i="20"/>
  <c r="J283" i="20"/>
  <c r="E283" i="20"/>
  <c r="A283" i="20" s="1"/>
  <c r="K282" i="20"/>
  <c r="J282" i="20"/>
  <c r="E282" i="20"/>
  <c r="A282" i="20" s="1"/>
  <c r="K281" i="20"/>
  <c r="J281" i="20"/>
  <c r="E281" i="20"/>
  <c r="A281" i="20" s="1"/>
  <c r="K280" i="20"/>
  <c r="J280" i="20"/>
  <c r="E280" i="20"/>
  <c r="A280" i="20" s="1"/>
  <c r="K279" i="20"/>
  <c r="J279" i="20"/>
  <c r="E279" i="20"/>
  <c r="A279" i="20" s="1"/>
  <c r="I278" i="20"/>
  <c r="I271" i="20" s="1"/>
  <c r="H278" i="20"/>
  <c r="G278" i="20"/>
  <c r="K278" i="20" s="1"/>
  <c r="F278" i="20"/>
  <c r="J278" i="20" s="1"/>
  <c r="E278" i="20"/>
  <c r="A278" i="20" s="1"/>
  <c r="K277" i="20"/>
  <c r="J277" i="20"/>
  <c r="E277" i="20"/>
  <c r="A277" i="20" s="1"/>
  <c r="K276" i="20"/>
  <c r="J276" i="20"/>
  <c r="E276" i="20"/>
  <c r="A276" i="20" s="1"/>
  <c r="K275" i="20"/>
  <c r="J275" i="20"/>
  <c r="E275" i="20"/>
  <c r="A275" i="20" s="1"/>
  <c r="K274" i="20"/>
  <c r="J274" i="20"/>
  <c r="E274" i="20"/>
  <c r="A274" i="20" s="1"/>
  <c r="K273" i="20"/>
  <c r="J273" i="20"/>
  <c r="E273" i="20"/>
  <c r="A273" i="20" s="1"/>
  <c r="K272" i="20"/>
  <c r="J272" i="20"/>
  <c r="E272" i="20"/>
  <c r="A272" i="20" s="1"/>
  <c r="H271" i="20"/>
  <c r="G271" i="20"/>
  <c r="K271" i="20" s="1"/>
  <c r="F271" i="20"/>
  <c r="J271" i="20" s="1"/>
  <c r="H270" i="20"/>
  <c r="G270" i="20"/>
  <c r="K270" i="20" s="1"/>
  <c r="F270" i="20"/>
  <c r="J270" i="20" s="1"/>
  <c r="K269" i="20"/>
  <c r="J269" i="20"/>
  <c r="E269" i="20"/>
  <c r="A269" i="20" s="1"/>
  <c r="K268" i="20"/>
  <c r="J268" i="20"/>
  <c r="E268" i="20"/>
  <c r="A268" i="20" s="1"/>
  <c r="K267" i="20"/>
  <c r="J267" i="20"/>
  <c r="E267" i="20"/>
  <c r="A267" i="20" s="1"/>
  <c r="K266" i="20"/>
  <c r="J266" i="20"/>
  <c r="E266" i="20"/>
  <c r="A266" i="20" s="1"/>
  <c r="K265" i="20"/>
  <c r="J265" i="20"/>
  <c r="E265" i="20"/>
  <c r="A265" i="20" s="1"/>
  <c r="I264" i="20"/>
  <c r="I257" i="20" s="1"/>
  <c r="H264" i="20"/>
  <c r="G264" i="20"/>
  <c r="K264" i="20" s="1"/>
  <c r="F264" i="20"/>
  <c r="J264" i="20" s="1"/>
  <c r="E264" i="20"/>
  <c r="A264" i="20" s="1"/>
  <c r="K263" i="20"/>
  <c r="J263" i="20"/>
  <c r="E263" i="20"/>
  <c r="A263" i="20" s="1"/>
  <c r="K262" i="20"/>
  <c r="J262" i="20"/>
  <c r="E262" i="20"/>
  <c r="A262" i="20" s="1"/>
  <c r="K261" i="20"/>
  <c r="J261" i="20"/>
  <c r="E261" i="20"/>
  <c r="A261" i="20" s="1"/>
  <c r="K260" i="20"/>
  <c r="J260" i="20"/>
  <c r="E260" i="20"/>
  <c r="A260" i="20" s="1"/>
  <c r="K259" i="20"/>
  <c r="J259" i="20"/>
  <c r="E259" i="20"/>
  <c r="A259" i="20" s="1"/>
  <c r="K258" i="20"/>
  <c r="J258" i="20"/>
  <c r="E258" i="20"/>
  <c r="A258" i="20" s="1"/>
  <c r="H257" i="20"/>
  <c r="G257" i="20"/>
  <c r="K257" i="20" s="1"/>
  <c r="F257" i="20"/>
  <c r="J257" i="20" s="1"/>
  <c r="H256" i="20"/>
  <c r="G256" i="20"/>
  <c r="K256" i="20" s="1"/>
  <c r="F256" i="20"/>
  <c r="J256" i="20" s="1"/>
  <c r="K255" i="20"/>
  <c r="J255" i="20"/>
  <c r="E255" i="20"/>
  <c r="A255" i="20" s="1"/>
  <c r="K254" i="20"/>
  <c r="J254" i="20"/>
  <c r="E254" i="20"/>
  <c r="A254" i="20" s="1"/>
  <c r="K253" i="20"/>
  <c r="J253" i="20"/>
  <c r="E253" i="20"/>
  <c r="A253" i="20" s="1"/>
  <c r="K252" i="20"/>
  <c r="J252" i="20"/>
  <c r="E252" i="20"/>
  <c r="A252" i="20" s="1"/>
  <c r="K251" i="20"/>
  <c r="J251" i="20"/>
  <c r="E251" i="20"/>
  <c r="A251" i="20" s="1"/>
  <c r="I250" i="20"/>
  <c r="I243" i="20" s="1"/>
  <c r="H250" i="20"/>
  <c r="G250" i="20"/>
  <c r="K250" i="20" s="1"/>
  <c r="F250" i="20"/>
  <c r="J250" i="20" s="1"/>
  <c r="E250" i="20"/>
  <c r="A250" i="20" s="1"/>
  <c r="K249" i="20"/>
  <c r="J249" i="20"/>
  <c r="E249" i="20"/>
  <c r="A249" i="20" s="1"/>
  <c r="K248" i="20"/>
  <c r="J248" i="20"/>
  <c r="E248" i="20"/>
  <c r="A248" i="20" s="1"/>
  <c r="K247" i="20"/>
  <c r="J247" i="20"/>
  <c r="E247" i="20"/>
  <c r="A247" i="20" s="1"/>
  <c r="K246" i="20"/>
  <c r="J246" i="20"/>
  <c r="E246" i="20"/>
  <c r="A246" i="20" s="1"/>
  <c r="K245" i="20"/>
  <c r="J245" i="20"/>
  <c r="E245" i="20"/>
  <c r="A245" i="20" s="1"/>
  <c r="K244" i="20"/>
  <c r="J244" i="20"/>
  <c r="E244" i="20"/>
  <c r="A244" i="20" s="1"/>
  <c r="H243" i="20"/>
  <c r="G243" i="20"/>
  <c r="K243" i="20" s="1"/>
  <c r="F243" i="20"/>
  <c r="J243" i="20" s="1"/>
  <c r="H242" i="20"/>
  <c r="G242" i="20"/>
  <c r="K242" i="20" s="1"/>
  <c r="F242" i="20"/>
  <c r="J242" i="20" s="1"/>
  <c r="K241" i="20"/>
  <c r="J241" i="20"/>
  <c r="E241" i="20"/>
  <c r="A241" i="20" s="1"/>
  <c r="K240" i="20"/>
  <c r="J240" i="20"/>
  <c r="E240" i="20"/>
  <c r="A240" i="20" s="1"/>
  <c r="K239" i="20"/>
  <c r="J239" i="20"/>
  <c r="E239" i="20"/>
  <c r="A239" i="20" s="1"/>
  <c r="K238" i="20"/>
  <c r="J238" i="20"/>
  <c r="E238" i="20"/>
  <c r="A238" i="20" s="1"/>
  <c r="K237" i="20"/>
  <c r="J237" i="20"/>
  <c r="E237" i="20"/>
  <c r="A237" i="20" s="1"/>
  <c r="I236" i="20"/>
  <c r="I229" i="20" s="1"/>
  <c r="H236" i="20"/>
  <c r="G236" i="20"/>
  <c r="K236" i="20" s="1"/>
  <c r="F236" i="20"/>
  <c r="J236" i="20" s="1"/>
  <c r="E236" i="20"/>
  <c r="A236" i="20" s="1"/>
  <c r="K235" i="20"/>
  <c r="J235" i="20"/>
  <c r="E235" i="20"/>
  <c r="A235" i="20" s="1"/>
  <c r="K234" i="20"/>
  <c r="J234" i="20"/>
  <c r="E234" i="20"/>
  <c r="A234" i="20" s="1"/>
  <c r="K233" i="20"/>
  <c r="J233" i="20"/>
  <c r="E233" i="20"/>
  <c r="A233" i="20" s="1"/>
  <c r="K232" i="20"/>
  <c r="J232" i="20"/>
  <c r="E232" i="20"/>
  <c r="A232" i="20" s="1"/>
  <c r="K231" i="20"/>
  <c r="J231" i="20"/>
  <c r="E231" i="20"/>
  <c r="A231" i="20" s="1"/>
  <c r="K230" i="20"/>
  <c r="J230" i="20"/>
  <c r="E230" i="20"/>
  <c r="A230" i="20" s="1"/>
  <c r="H229" i="20"/>
  <c r="G229" i="20"/>
  <c r="K229" i="20" s="1"/>
  <c r="F229" i="20"/>
  <c r="J229" i="20" s="1"/>
  <c r="H228" i="20"/>
  <c r="G228" i="20"/>
  <c r="K228" i="20" s="1"/>
  <c r="F228" i="20"/>
  <c r="J228" i="20" s="1"/>
  <c r="K227" i="20"/>
  <c r="J227" i="20"/>
  <c r="E227" i="20"/>
  <c r="A227" i="20" s="1"/>
  <c r="K226" i="20"/>
  <c r="J226" i="20"/>
  <c r="E226" i="20"/>
  <c r="A226" i="20" s="1"/>
  <c r="K225" i="20"/>
  <c r="J225" i="20"/>
  <c r="E225" i="20"/>
  <c r="A225" i="20" s="1"/>
  <c r="K224" i="20"/>
  <c r="J224" i="20"/>
  <c r="E224" i="20"/>
  <c r="A224" i="20" s="1"/>
  <c r="K223" i="20"/>
  <c r="J223" i="20"/>
  <c r="E223" i="20"/>
  <c r="A223" i="20" s="1"/>
  <c r="I222" i="20"/>
  <c r="I215" i="20" s="1"/>
  <c r="H222" i="20"/>
  <c r="G222" i="20"/>
  <c r="K222" i="20" s="1"/>
  <c r="F222" i="20"/>
  <c r="J222" i="20" s="1"/>
  <c r="E222" i="20"/>
  <c r="A222" i="20" s="1"/>
  <c r="K221" i="20"/>
  <c r="J221" i="20"/>
  <c r="E221" i="20"/>
  <c r="A221" i="20" s="1"/>
  <c r="K220" i="20"/>
  <c r="J220" i="20"/>
  <c r="E220" i="20"/>
  <c r="A220" i="20" s="1"/>
  <c r="K219" i="20"/>
  <c r="J219" i="20"/>
  <c r="E219" i="20"/>
  <c r="A219" i="20" s="1"/>
  <c r="K218" i="20"/>
  <c r="J218" i="20"/>
  <c r="E218" i="20"/>
  <c r="A218" i="20" s="1"/>
  <c r="K217" i="20"/>
  <c r="J217" i="20"/>
  <c r="E217" i="20"/>
  <c r="A217" i="20" s="1"/>
  <c r="K216" i="20"/>
  <c r="J216" i="20"/>
  <c r="E216" i="20"/>
  <c r="A216" i="20" s="1"/>
  <c r="H215" i="20"/>
  <c r="G215" i="20"/>
  <c r="K215" i="20" s="1"/>
  <c r="F215" i="20"/>
  <c r="J215" i="20" s="1"/>
  <c r="H214" i="20"/>
  <c r="G214" i="20"/>
  <c r="K214" i="20" s="1"/>
  <c r="F214" i="20"/>
  <c r="J214" i="20" s="1"/>
  <c r="K213" i="20"/>
  <c r="J213" i="20"/>
  <c r="E213" i="20"/>
  <c r="A213" i="20" s="1"/>
  <c r="K212" i="20"/>
  <c r="J212" i="20"/>
  <c r="E212" i="20"/>
  <c r="A212" i="20" s="1"/>
  <c r="K211" i="20"/>
  <c r="J211" i="20"/>
  <c r="E211" i="20"/>
  <c r="A211" i="20" s="1"/>
  <c r="K210" i="20"/>
  <c r="J210" i="20"/>
  <c r="E210" i="20"/>
  <c r="A210" i="20" s="1"/>
  <c r="K209" i="20"/>
  <c r="J209" i="20"/>
  <c r="E209" i="20"/>
  <c r="A209" i="20" s="1"/>
  <c r="I208" i="20"/>
  <c r="I201" i="20" s="1"/>
  <c r="H208" i="20"/>
  <c r="G208" i="20"/>
  <c r="K208" i="20" s="1"/>
  <c r="F208" i="20"/>
  <c r="J208" i="20" s="1"/>
  <c r="E208" i="20"/>
  <c r="A208" i="20" s="1"/>
  <c r="K207" i="20"/>
  <c r="J207" i="20"/>
  <c r="E207" i="20"/>
  <c r="A207" i="20" s="1"/>
  <c r="K206" i="20"/>
  <c r="J206" i="20"/>
  <c r="E206" i="20"/>
  <c r="A206" i="20" s="1"/>
  <c r="K205" i="20"/>
  <c r="J205" i="20"/>
  <c r="E205" i="20"/>
  <c r="A205" i="20" s="1"/>
  <c r="K204" i="20"/>
  <c r="J204" i="20"/>
  <c r="E204" i="20"/>
  <c r="A204" i="20" s="1"/>
  <c r="K203" i="20"/>
  <c r="J203" i="20"/>
  <c r="E203" i="20"/>
  <c r="A203" i="20" s="1"/>
  <c r="K202" i="20"/>
  <c r="J202" i="20"/>
  <c r="E202" i="20"/>
  <c r="A202" i="20" s="1"/>
  <c r="H201" i="20"/>
  <c r="G201" i="20"/>
  <c r="K201" i="20" s="1"/>
  <c r="F201" i="20"/>
  <c r="J201" i="20" s="1"/>
  <c r="H200" i="20"/>
  <c r="G200" i="20"/>
  <c r="K200" i="20" s="1"/>
  <c r="F200" i="20"/>
  <c r="J200" i="20" s="1"/>
  <c r="K199" i="20"/>
  <c r="J199" i="20"/>
  <c r="E199" i="20"/>
  <c r="A199" i="20" s="1"/>
  <c r="K198" i="20"/>
  <c r="J198" i="20"/>
  <c r="E198" i="20"/>
  <c r="A198" i="20" s="1"/>
  <c r="K197" i="20"/>
  <c r="J197" i="20"/>
  <c r="E197" i="20"/>
  <c r="A197" i="20" s="1"/>
  <c r="K196" i="20"/>
  <c r="J196" i="20"/>
  <c r="E196" i="20"/>
  <c r="A196" i="20" s="1"/>
  <c r="K195" i="20"/>
  <c r="J195" i="20"/>
  <c r="E195" i="20"/>
  <c r="A195" i="20" s="1"/>
  <c r="I194" i="20"/>
  <c r="I187" i="20" s="1"/>
  <c r="H194" i="20"/>
  <c r="G194" i="20"/>
  <c r="K194" i="20" s="1"/>
  <c r="F194" i="20"/>
  <c r="J194" i="20" s="1"/>
  <c r="E194" i="20"/>
  <c r="A194" i="20" s="1"/>
  <c r="K193" i="20"/>
  <c r="J193" i="20"/>
  <c r="E193" i="20"/>
  <c r="A193" i="20" s="1"/>
  <c r="K192" i="20"/>
  <c r="J192" i="20"/>
  <c r="E192" i="20"/>
  <c r="A192" i="20" s="1"/>
  <c r="K191" i="20"/>
  <c r="J191" i="20"/>
  <c r="E191" i="20"/>
  <c r="A191" i="20" s="1"/>
  <c r="K190" i="20"/>
  <c r="J190" i="20"/>
  <c r="E190" i="20"/>
  <c r="A190" i="20" s="1"/>
  <c r="K189" i="20"/>
  <c r="J189" i="20"/>
  <c r="E189" i="20"/>
  <c r="A189" i="20" s="1"/>
  <c r="K188" i="20"/>
  <c r="J188" i="20"/>
  <c r="E188" i="20"/>
  <c r="A188" i="20" s="1"/>
  <c r="H187" i="20"/>
  <c r="G187" i="20"/>
  <c r="K187" i="20" s="1"/>
  <c r="F187" i="20"/>
  <c r="J187" i="20" s="1"/>
  <c r="H186" i="20"/>
  <c r="G186" i="20"/>
  <c r="K186" i="20" s="1"/>
  <c r="F186" i="20"/>
  <c r="J186" i="20" s="1"/>
  <c r="K185" i="20"/>
  <c r="J185" i="20"/>
  <c r="E185" i="20"/>
  <c r="A185" i="20" s="1"/>
  <c r="K184" i="20"/>
  <c r="J184" i="20"/>
  <c r="E184" i="20"/>
  <c r="A184" i="20" s="1"/>
  <c r="K183" i="20"/>
  <c r="J183" i="20"/>
  <c r="E183" i="20"/>
  <c r="A183" i="20" s="1"/>
  <c r="K182" i="20"/>
  <c r="J182" i="20"/>
  <c r="E182" i="20"/>
  <c r="A182" i="20" s="1"/>
  <c r="K181" i="20"/>
  <c r="J181" i="20"/>
  <c r="E181" i="20"/>
  <c r="A181" i="20" s="1"/>
  <c r="I180" i="20"/>
  <c r="I173" i="20" s="1"/>
  <c r="H180" i="20"/>
  <c r="G180" i="20"/>
  <c r="K180" i="20" s="1"/>
  <c r="F180" i="20"/>
  <c r="J180" i="20" s="1"/>
  <c r="E180" i="20"/>
  <c r="A180" i="20" s="1"/>
  <c r="K179" i="20"/>
  <c r="J179" i="20"/>
  <c r="E179" i="20"/>
  <c r="A179" i="20" s="1"/>
  <c r="K178" i="20"/>
  <c r="J178" i="20"/>
  <c r="E178" i="20"/>
  <c r="A178" i="20" s="1"/>
  <c r="K177" i="20"/>
  <c r="J177" i="20"/>
  <c r="E177" i="20"/>
  <c r="A177" i="20" s="1"/>
  <c r="K176" i="20"/>
  <c r="J176" i="20"/>
  <c r="E176" i="20"/>
  <c r="A176" i="20" s="1"/>
  <c r="K175" i="20"/>
  <c r="J175" i="20"/>
  <c r="E175" i="20"/>
  <c r="A175" i="20" s="1"/>
  <c r="K174" i="20"/>
  <c r="J174" i="20"/>
  <c r="E174" i="20"/>
  <c r="A174" i="20" s="1"/>
  <c r="H173" i="20"/>
  <c r="G173" i="20"/>
  <c r="K173" i="20" s="1"/>
  <c r="F173" i="20"/>
  <c r="J173" i="20" s="1"/>
  <c r="H172" i="20"/>
  <c r="G172" i="20"/>
  <c r="K172" i="20" s="1"/>
  <c r="F172" i="20"/>
  <c r="J172" i="20" s="1"/>
  <c r="K171" i="20"/>
  <c r="J171" i="20"/>
  <c r="E171" i="20"/>
  <c r="A171" i="20" s="1"/>
  <c r="K170" i="20"/>
  <c r="J170" i="20"/>
  <c r="E170" i="20"/>
  <c r="A170" i="20" s="1"/>
  <c r="K169" i="20"/>
  <c r="J169" i="20"/>
  <c r="E169" i="20"/>
  <c r="A169" i="20" s="1"/>
  <c r="K168" i="20"/>
  <c r="J168" i="20"/>
  <c r="E168" i="20"/>
  <c r="A168" i="20" s="1"/>
  <c r="K167" i="20"/>
  <c r="J167" i="20"/>
  <c r="E167" i="20"/>
  <c r="A167" i="20" s="1"/>
  <c r="I166" i="20"/>
  <c r="I159" i="20" s="1"/>
  <c r="H166" i="20"/>
  <c r="G166" i="20"/>
  <c r="K166" i="20" s="1"/>
  <c r="F166" i="20"/>
  <c r="J166" i="20" s="1"/>
  <c r="E166" i="20"/>
  <c r="A166" i="20" s="1"/>
  <c r="K165" i="20"/>
  <c r="J165" i="20"/>
  <c r="E165" i="20"/>
  <c r="A165" i="20" s="1"/>
  <c r="K164" i="20"/>
  <c r="J164" i="20"/>
  <c r="E164" i="20"/>
  <c r="A164" i="20" s="1"/>
  <c r="K163" i="20"/>
  <c r="J163" i="20"/>
  <c r="E163" i="20"/>
  <c r="A163" i="20" s="1"/>
  <c r="K162" i="20"/>
  <c r="J162" i="20"/>
  <c r="E162" i="20"/>
  <c r="A162" i="20" s="1"/>
  <c r="K161" i="20"/>
  <c r="J161" i="20"/>
  <c r="E161" i="20"/>
  <c r="A161" i="20" s="1"/>
  <c r="K160" i="20"/>
  <c r="J160" i="20"/>
  <c r="E160" i="20"/>
  <c r="A160" i="20" s="1"/>
  <c r="H159" i="20"/>
  <c r="G159" i="20"/>
  <c r="K159" i="20" s="1"/>
  <c r="F159" i="20"/>
  <c r="J159" i="20" s="1"/>
  <c r="H158" i="20"/>
  <c r="G158" i="20"/>
  <c r="K158" i="20" s="1"/>
  <c r="F158" i="20"/>
  <c r="J158" i="20" s="1"/>
  <c r="K157" i="20"/>
  <c r="J157" i="20"/>
  <c r="E157" i="20"/>
  <c r="A157" i="20" s="1"/>
  <c r="K156" i="20"/>
  <c r="J156" i="20"/>
  <c r="E156" i="20"/>
  <c r="A156" i="20" s="1"/>
  <c r="K155" i="20"/>
  <c r="J155" i="20"/>
  <c r="E155" i="20"/>
  <c r="A155" i="20" s="1"/>
  <c r="K154" i="20"/>
  <c r="J154" i="20"/>
  <c r="E154" i="20"/>
  <c r="A154" i="20" s="1"/>
  <c r="K153" i="20"/>
  <c r="J153" i="20"/>
  <c r="E153" i="20"/>
  <c r="A153" i="20" s="1"/>
  <c r="I152" i="20"/>
  <c r="I145" i="20" s="1"/>
  <c r="H152" i="20"/>
  <c r="G152" i="20"/>
  <c r="K152" i="20" s="1"/>
  <c r="F152" i="20"/>
  <c r="J152" i="20" s="1"/>
  <c r="E152" i="20"/>
  <c r="A152" i="20" s="1"/>
  <c r="K151" i="20"/>
  <c r="J151" i="20"/>
  <c r="E151" i="20"/>
  <c r="A151" i="20" s="1"/>
  <c r="K150" i="20"/>
  <c r="J150" i="20"/>
  <c r="E150" i="20"/>
  <c r="A150" i="20" s="1"/>
  <c r="K149" i="20"/>
  <c r="J149" i="20"/>
  <c r="E149" i="20"/>
  <c r="A149" i="20" s="1"/>
  <c r="K148" i="20"/>
  <c r="J148" i="20"/>
  <c r="E148" i="20"/>
  <c r="A148" i="20" s="1"/>
  <c r="K147" i="20"/>
  <c r="J147" i="20"/>
  <c r="E147" i="20"/>
  <c r="A147" i="20" s="1"/>
  <c r="K146" i="20"/>
  <c r="J146" i="20"/>
  <c r="E146" i="20"/>
  <c r="A146" i="20" s="1"/>
  <c r="H145" i="20"/>
  <c r="G145" i="20"/>
  <c r="K145" i="20" s="1"/>
  <c r="F145" i="20"/>
  <c r="J145" i="20" s="1"/>
  <c r="H144" i="20"/>
  <c r="G144" i="20"/>
  <c r="K144" i="20" s="1"/>
  <c r="F144" i="20"/>
  <c r="J144" i="20" s="1"/>
  <c r="K143" i="20"/>
  <c r="J143" i="20"/>
  <c r="E143" i="20"/>
  <c r="A143" i="20" s="1"/>
  <c r="K142" i="20"/>
  <c r="J142" i="20"/>
  <c r="E142" i="20"/>
  <c r="A142" i="20" s="1"/>
  <c r="K141" i="20"/>
  <c r="J141" i="20"/>
  <c r="E141" i="20"/>
  <c r="A141" i="20" s="1"/>
  <c r="K140" i="20"/>
  <c r="J140" i="20"/>
  <c r="E140" i="20"/>
  <c r="A140" i="20" s="1"/>
  <c r="K139" i="20"/>
  <c r="J139" i="20"/>
  <c r="E139" i="20"/>
  <c r="A139" i="20" s="1"/>
  <c r="K138" i="20"/>
  <c r="I138" i="20"/>
  <c r="H138" i="20"/>
  <c r="G138" i="20"/>
  <c r="E138" i="20" s="1"/>
  <c r="F138" i="20"/>
  <c r="J138" i="20" s="1"/>
  <c r="K137" i="20"/>
  <c r="J137" i="20"/>
  <c r="E137" i="20"/>
  <c r="A137" i="20" s="1"/>
  <c r="K136" i="20"/>
  <c r="J136" i="20"/>
  <c r="E136" i="20"/>
  <c r="A136" i="20" s="1"/>
  <c r="K135" i="20"/>
  <c r="J135" i="20"/>
  <c r="E135" i="20"/>
  <c r="A135" i="20" s="1"/>
  <c r="K134" i="20"/>
  <c r="J134" i="20"/>
  <c r="E134" i="20"/>
  <c r="A134" i="20" s="1"/>
  <c r="K133" i="20"/>
  <c r="J133" i="20"/>
  <c r="E133" i="20"/>
  <c r="A133" i="20" s="1"/>
  <c r="K132" i="20"/>
  <c r="J132" i="20"/>
  <c r="E132" i="20"/>
  <c r="A132" i="20" s="1"/>
  <c r="K131" i="20"/>
  <c r="I131" i="20"/>
  <c r="H131" i="20"/>
  <c r="G131" i="20"/>
  <c r="E131" i="20" s="1"/>
  <c r="A131" i="20" s="1"/>
  <c r="F131" i="20"/>
  <c r="J131" i="20" s="1"/>
  <c r="I130" i="20"/>
  <c r="H130" i="20"/>
  <c r="F130" i="20"/>
  <c r="K129" i="20"/>
  <c r="I129" i="20"/>
  <c r="H129" i="20"/>
  <c r="G129" i="20"/>
  <c r="F129" i="20"/>
  <c r="J129" i="20" s="1"/>
  <c r="K128" i="20"/>
  <c r="I128" i="20"/>
  <c r="H128" i="20"/>
  <c r="G128" i="20"/>
  <c r="F128" i="20"/>
  <c r="J128" i="20" s="1"/>
  <c r="K127" i="20"/>
  <c r="I127" i="20"/>
  <c r="H127" i="20"/>
  <c r="G127" i="20"/>
  <c r="F127" i="20"/>
  <c r="J127" i="20" s="1"/>
  <c r="E127" i="20"/>
  <c r="K126" i="20"/>
  <c r="I126" i="20"/>
  <c r="H126" i="20"/>
  <c r="G126" i="20"/>
  <c r="F126" i="20"/>
  <c r="J126" i="20" s="1"/>
  <c r="K125" i="20"/>
  <c r="I125" i="20"/>
  <c r="H125" i="20"/>
  <c r="G125" i="20"/>
  <c r="F125" i="20"/>
  <c r="J125" i="20" s="1"/>
  <c r="H124" i="20"/>
  <c r="F124" i="20"/>
  <c r="K123" i="20"/>
  <c r="I123" i="20"/>
  <c r="H123" i="20"/>
  <c r="G123" i="20"/>
  <c r="F123" i="20"/>
  <c r="J123" i="20" s="1"/>
  <c r="K122" i="20"/>
  <c r="I122" i="20"/>
  <c r="H122" i="20"/>
  <c r="G122" i="20"/>
  <c r="F122" i="20"/>
  <c r="J122" i="20" s="1"/>
  <c r="K121" i="20"/>
  <c r="I121" i="20"/>
  <c r="H121" i="20"/>
  <c r="G121" i="20"/>
  <c r="F121" i="20"/>
  <c r="J121" i="20" s="1"/>
  <c r="K120" i="20"/>
  <c r="I120" i="20"/>
  <c r="H120" i="20"/>
  <c r="G120" i="20"/>
  <c r="F120" i="20"/>
  <c r="J120" i="20" s="1"/>
  <c r="K119" i="20"/>
  <c r="I119" i="20"/>
  <c r="H119" i="20"/>
  <c r="G119" i="20"/>
  <c r="F119" i="20"/>
  <c r="J119" i="20" s="1"/>
  <c r="K118" i="20"/>
  <c r="I118" i="20"/>
  <c r="H118" i="20"/>
  <c r="G118" i="20"/>
  <c r="F118" i="20"/>
  <c r="J118" i="20" s="1"/>
  <c r="H117" i="20"/>
  <c r="F117" i="20"/>
  <c r="H116" i="20"/>
  <c r="F116" i="20"/>
  <c r="K115" i="20"/>
  <c r="J115" i="20"/>
  <c r="E115" i="20"/>
  <c r="A115" i="20" s="1"/>
  <c r="K114" i="20"/>
  <c r="J114" i="20"/>
  <c r="E114" i="20"/>
  <c r="A114" i="20" s="1"/>
  <c r="K113" i="20"/>
  <c r="J113" i="20"/>
  <c r="E113" i="20"/>
  <c r="A113" i="20" s="1"/>
  <c r="K112" i="20"/>
  <c r="J112" i="20"/>
  <c r="E112" i="20"/>
  <c r="A112" i="20" s="1"/>
  <c r="K111" i="20"/>
  <c r="J111" i="20"/>
  <c r="E111" i="20"/>
  <c r="A111" i="20" s="1"/>
  <c r="I110" i="20"/>
  <c r="H110" i="20"/>
  <c r="G110" i="20"/>
  <c r="K110" i="20" s="1"/>
  <c r="F110" i="20"/>
  <c r="K109" i="20"/>
  <c r="J109" i="20"/>
  <c r="E109" i="20"/>
  <c r="A109" i="20" s="1"/>
  <c r="K108" i="20"/>
  <c r="J108" i="20"/>
  <c r="E108" i="20"/>
  <c r="A108" i="20" s="1"/>
  <c r="K107" i="20"/>
  <c r="J107" i="20"/>
  <c r="E107" i="20"/>
  <c r="A107" i="20" s="1"/>
  <c r="K106" i="20"/>
  <c r="J106" i="20"/>
  <c r="E106" i="20"/>
  <c r="A106" i="20" s="1"/>
  <c r="K105" i="20"/>
  <c r="J105" i="20"/>
  <c r="E105" i="20"/>
  <c r="A105" i="20" s="1"/>
  <c r="K104" i="20"/>
  <c r="J104" i="20"/>
  <c r="E104" i="20"/>
  <c r="A104" i="20" s="1"/>
  <c r="I103" i="20"/>
  <c r="H103" i="20"/>
  <c r="G103" i="20"/>
  <c r="K103" i="20" s="1"/>
  <c r="F103" i="20"/>
  <c r="I102" i="20"/>
  <c r="H102" i="20"/>
  <c r="F102" i="20"/>
  <c r="K101" i="20"/>
  <c r="J101" i="20"/>
  <c r="E101" i="20"/>
  <c r="A101" i="20" s="1"/>
  <c r="K100" i="20"/>
  <c r="J100" i="20"/>
  <c r="E100" i="20"/>
  <c r="A100" i="20" s="1"/>
  <c r="K99" i="20"/>
  <c r="J99" i="20"/>
  <c r="E99" i="20"/>
  <c r="A99" i="20" s="1"/>
  <c r="K98" i="20"/>
  <c r="J98" i="20"/>
  <c r="E98" i="20"/>
  <c r="A98" i="20" s="1"/>
  <c r="K97" i="20"/>
  <c r="J97" i="20"/>
  <c r="E97" i="20"/>
  <c r="A97" i="20" s="1"/>
  <c r="K96" i="20"/>
  <c r="I96" i="20"/>
  <c r="H96" i="20"/>
  <c r="G96" i="20"/>
  <c r="F96" i="20"/>
  <c r="J96" i="20" s="1"/>
  <c r="E96" i="20"/>
  <c r="A96" i="20" s="1"/>
  <c r="K95" i="20"/>
  <c r="J95" i="20"/>
  <c r="E95" i="20"/>
  <c r="A95" i="20" s="1"/>
  <c r="K94" i="20"/>
  <c r="J94" i="20"/>
  <c r="E94" i="20"/>
  <c r="A94" i="20" s="1"/>
  <c r="K93" i="20"/>
  <c r="J93" i="20"/>
  <c r="E93" i="20"/>
  <c r="A93" i="20" s="1"/>
  <c r="K92" i="20"/>
  <c r="J92" i="20"/>
  <c r="E92" i="20"/>
  <c r="A92" i="20" s="1"/>
  <c r="K91" i="20"/>
  <c r="J91" i="20"/>
  <c r="E91" i="20"/>
  <c r="A91" i="20" s="1"/>
  <c r="K90" i="20"/>
  <c r="J90" i="20"/>
  <c r="E90" i="20"/>
  <c r="A90" i="20" s="1"/>
  <c r="K89" i="20"/>
  <c r="I89" i="20"/>
  <c r="I88" i="20" s="1"/>
  <c r="H89" i="20"/>
  <c r="G89" i="20"/>
  <c r="F89" i="20"/>
  <c r="J89" i="20" s="1"/>
  <c r="E89" i="20"/>
  <c r="A89" i="20" s="1"/>
  <c r="K88" i="20"/>
  <c r="H88" i="20"/>
  <c r="G88" i="20"/>
  <c r="E88" i="20" s="1"/>
  <c r="A88" i="20" s="1"/>
  <c r="F88" i="20"/>
  <c r="J88" i="20" s="1"/>
  <c r="K87" i="20"/>
  <c r="J87" i="20"/>
  <c r="E87" i="20"/>
  <c r="A87" i="20" s="1"/>
  <c r="K86" i="20"/>
  <c r="J86" i="20"/>
  <c r="E86" i="20"/>
  <c r="A86" i="20" s="1"/>
  <c r="K85" i="20"/>
  <c r="J85" i="20"/>
  <c r="E85" i="20"/>
  <c r="A85" i="20" s="1"/>
  <c r="K84" i="20"/>
  <c r="J84" i="20"/>
  <c r="E84" i="20"/>
  <c r="A84" i="20" s="1"/>
  <c r="K83" i="20"/>
  <c r="J83" i="20"/>
  <c r="E83" i="20"/>
  <c r="A83" i="20" s="1"/>
  <c r="I82" i="20"/>
  <c r="I54" i="20" s="1"/>
  <c r="H82" i="20"/>
  <c r="G82" i="20"/>
  <c r="K82" i="20" s="1"/>
  <c r="F82" i="20"/>
  <c r="E82" i="20"/>
  <c r="A82" i="20" s="1"/>
  <c r="K81" i="20"/>
  <c r="J81" i="20"/>
  <c r="E81" i="20"/>
  <c r="A81" i="20" s="1"/>
  <c r="K80" i="20"/>
  <c r="J80" i="20"/>
  <c r="E80" i="20"/>
  <c r="A80" i="20" s="1"/>
  <c r="K79" i="20"/>
  <c r="J79" i="20"/>
  <c r="E79" i="20"/>
  <c r="A79" i="20" s="1"/>
  <c r="K78" i="20"/>
  <c r="J78" i="20"/>
  <c r="E78" i="20"/>
  <c r="A78" i="20" s="1"/>
  <c r="K77" i="20"/>
  <c r="J77" i="20"/>
  <c r="E77" i="20"/>
  <c r="A77" i="20" s="1"/>
  <c r="K76" i="20"/>
  <c r="J76" i="20"/>
  <c r="E76" i="20"/>
  <c r="A76" i="20" s="1"/>
  <c r="I75" i="20"/>
  <c r="I74" i="20" s="1"/>
  <c r="I46" i="20" s="1"/>
  <c r="H75" i="20"/>
  <c r="G75" i="20"/>
  <c r="G47" i="20" s="1"/>
  <c r="F75" i="20"/>
  <c r="H74" i="20"/>
  <c r="G74" i="20"/>
  <c r="K74" i="20" s="1"/>
  <c r="F74" i="20"/>
  <c r="K73" i="20"/>
  <c r="J73" i="20"/>
  <c r="E73" i="20"/>
  <c r="A73" i="20" s="1"/>
  <c r="K72" i="20"/>
  <c r="J72" i="20"/>
  <c r="E72" i="20"/>
  <c r="A72" i="20" s="1"/>
  <c r="K71" i="20"/>
  <c r="J71" i="20"/>
  <c r="E71" i="20"/>
  <c r="A71" i="20" s="1"/>
  <c r="K70" i="20"/>
  <c r="J70" i="20"/>
  <c r="E70" i="20"/>
  <c r="A70" i="20" s="1"/>
  <c r="K69" i="20"/>
  <c r="J69" i="20"/>
  <c r="E69" i="20"/>
  <c r="A69" i="20" s="1"/>
  <c r="K68" i="20"/>
  <c r="I68" i="20"/>
  <c r="H68" i="20"/>
  <c r="G68" i="20"/>
  <c r="E68" i="20" s="1"/>
  <c r="A68" i="20" s="1"/>
  <c r="F68" i="20"/>
  <c r="J68" i="20" s="1"/>
  <c r="K67" i="20"/>
  <c r="J67" i="20"/>
  <c r="E67" i="20"/>
  <c r="A67" i="20" s="1"/>
  <c r="K66" i="20"/>
  <c r="J66" i="20"/>
  <c r="E66" i="20"/>
  <c r="A66" i="20" s="1"/>
  <c r="K65" i="20"/>
  <c r="J65" i="20"/>
  <c r="E65" i="20"/>
  <c r="A65" i="20" s="1"/>
  <c r="K64" i="20"/>
  <c r="J64" i="20"/>
  <c r="E64" i="20"/>
  <c r="A64" i="20" s="1"/>
  <c r="K63" i="20"/>
  <c r="J63" i="20"/>
  <c r="E63" i="20"/>
  <c r="A63" i="20" s="1"/>
  <c r="K62" i="20"/>
  <c r="J62" i="20"/>
  <c r="E62" i="20"/>
  <c r="A62" i="20" s="1"/>
  <c r="K61" i="20"/>
  <c r="I61" i="20"/>
  <c r="H61" i="20"/>
  <c r="G61" i="20"/>
  <c r="E61" i="20" s="1"/>
  <c r="A61" i="20" s="1"/>
  <c r="F61" i="20"/>
  <c r="J61" i="20" s="1"/>
  <c r="I60" i="20"/>
  <c r="H60" i="20"/>
  <c r="F60" i="20"/>
  <c r="K59" i="20"/>
  <c r="I59" i="20"/>
  <c r="H59" i="20"/>
  <c r="G59" i="20"/>
  <c r="E59" i="20" s="1"/>
  <c r="A59" i="20" s="1"/>
  <c r="F59" i="20"/>
  <c r="J59" i="20" s="1"/>
  <c r="K58" i="20"/>
  <c r="I58" i="20"/>
  <c r="H58" i="20"/>
  <c r="G58" i="20"/>
  <c r="F58" i="20"/>
  <c r="J58" i="20" s="1"/>
  <c r="E58" i="20"/>
  <c r="A58" i="20" s="1"/>
  <c r="K57" i="20"/>
  <c r="I57" i="20"/>
  <c r="H57" i="20"/>
  <c r="G57" i="20"/>
  <c r="E57" i="20" s="1"/>
  <c r="F57" i="20"/>
  <c r="J57" i="20" s="1"/>
  <c r="K56" i="20"/>
  <c r="I56" i="20"/>
  <c r="H56" i="20"/>
  <c r="G56" i="20"/>
  <c r="F56" i="20"/>
  <c r="J56" i="20" s="1"/>
  <c r="E56" i="20"/>
  <c r="A56" i="20" s="1"/>
  <c r="K55" i="20"/>
  <c r="I55" i="20"/>
  <c r="H55" i="20"/>
  <c r="G55" i="20"/>
  <c r="E55" i="20" s="1"/>
  <c r="F55" i="20"/>
  <c r="J55" i="20" s="1"/>
  <c r="H54" i="20"/>
  <c r="F54" i="20"/>
  <c r="K53" i="20"/>
  <c r="I53" i="20"/>
  <c r="H53" i="20"/>
  <c r="G53" i="20"/>
  <c r="E53" i="20" s="1"/>
  <c r="F53" i="20"/>
  <c r="J53" i="20" s="1"/>
  <c r="K52" i="20"/>
  <c r="I52" i="20"/>
  <c r="H52" i="20"/>
  <c r="G52" i="20"/>
  <c r="F52" i="20"/>
  <c r="J52" i="20" s="1"/>
  <c r="E52" i="20"/>
  <c r="A52" i="20" s="1"/>
  <c r="K51" i="20"/>
  <c r="I51" i="20"/>
  <c r="H51" i="20"/>
  <c r="G51" i="20"/>
  <c r="E51" i="20" s="1"/>
  <c r="F51" i="20"/>
  <c r="J51" i="20" s="1"/>
  <c r="K50" i="20"/>
  <c r="I50" i="20"/>
  <c r="I22" i="20" s="1"/>
  <c r="I8" i="20" s="1"/>
  <c r="H50" i="20"/>
  <c r="G50" i="20"/>
  <c r="F50" i="20"/>
  <c r="J50" i="20" s="1"/>
  <c r="E50" i="20"/>
  <c r="A50" i="20" s="1"/>
  <c r="K49" i="20"/>
  <c r="I49" i="20"/>
  <c r="H49" i="20"/>
  <c r="G49" i="20"/>
  <c r="E49" i="20" s="1"/>
  <c r="F49" i="20"/>
  <c r="J49" i="20" s="1"/>
  <c r="K48" i="20"/>
  <c r="I48" i="20"/>
  <c r="H48" i="20"/>
  <c r="G48" i="20"/>
  <c r="F48" i="20"/>
  <c r="J48" i="20" s="1"/>
  <c r="E48" i="20"/>
  <c r="A48" i="20" s="1"/>
  <c r="H47" i="20"/>
  <c r="F47" i="20"/>
  <c r="H46" i="20"/>
  <c r="F46" i="20"/>
  <c r="K45" i="20"/>
  <c r="J45" i="20"/>
  <c r="E45" i="20"/>
  <c r="A45" i="20" s="1"/>
  <c r="K44" i="20"/>
  <c r="J44" i="20"/>
  <c r="E44" i="20"/>
  <c r="A44" i="20" s="1"/>
  <c r="K43" i="20"/>
  <c r="J43" i="20"/>
  <c r="E43" i="20"/>
  <c r="A43" i="20" s="1"/>
  <c r="K42" i="20"/>
  <c r="J42" i="20"/>
  <c r="E42" i="20"/>
  <c r="A42" i="20" s="1"/>
  <c r="K41" i="20"/>
  <c r="J41" i="20"/>
  <c r="E41" i="20"/>
  <c r="A41" i="20" s="1"/>
  <c r="I40" i="20"/>
  <c r="H40" i="20"/>
  <c r="G40" i="20"/>
  <c r="K40" i="20" s="1"/>
  <c r="F40" i="20"/>
  <c r="K39" i="20"/>
  <c r="J39" i="20"/>
  <c r="E39" i="20"/>
  <c r="A39" i="20" s="1"/>
  <c r="K38" i="20"/>
  <c r="J38" i="20"/>
  <c r="E38" i="20"/>
  <c r="A38" i="20" s="1"/>
  <c r="K37" i="20"/>
  <c r="J37" i="20"/>
  <c r="E37" i="20"/>
  <c r="A37" i="20" s="1"/>
  <c r="K36" i="20"/>
  <c r="J36" i="20"/>
  <c r="E36" i="20"/>
  <c r="A36" i="20" s="1"/>
  <c r="K35" i="20"/>
  <c r="J35" i="20"/>
  <c r="E35" i="20"/>
  <c r="A35" i="20" s="1"/>
  <c r="K34" i="20"/>
  <c r="J34" i="20"/>
  <c r="E34" i="20"/>
  <c r="A34" i="20" s="1"/>
  <c r="I33" i="20"/>
  <c r="H33" i="20"/>
  <c r="G33" i="20"/>
  <c r="K33" i="20" s="1"/>
  <c r="F33" i="20"/>
  <c r="I32" i="20"/>
  <c r="H32" i="20"/>
  <c r="F32" i="20"/>
  <c r="I31" i="20"/>
  <c r="I17" i="20" s="1"/>
  <c r="H31" i="20"/>
  <c r="G31" i="20"/>
  <c r="K31" i="20" s="1"/>
  <c r="F31" i="20"/>
  <c r="I30" i="20"/>
  <c r="I16" i="20" s="1"/>
  <c r="H30" i="20"/>
  <c r="G30" i="20"/>
  <c r="F30" i="20"/>
  <c r="I29" i="20"/>
  <c r="I15" i="20" s="1"/>
  <c r="H29" i="20"/>
  <c r="G29" i="20"/>
  <c r="F29" i="20"/>
  <c r="K28" i="20"/>
  <c r="I28" i="20"/>
  <c r="H28" i="20"/>
  <c r="G28" i="20"/>
  <c r="F28" i="20"/>
  <c r="J28" i="20" s="1"/>
  <c r="I27" i="20"/>
  <c r="H27" i="20"/>
  <c r="G27" i="20"/>
  <c r="K27" i="20" s="1"/>
  <c r="F27" i="20"/>
  <c r="H26" i="20"/>
  <c r="F26" i="20"/>
  <c r="I25" i="20"/>
  <c r="I11" i="20" s="1"/>
  <c r="H25" i="20"/>
  <c r="G25" i="20"/>
  <c r="K25" i="20" s="1"/>
  <c r="F25" i="20"/>
  <c r="K24" i="20"/>
  <c r="I24" i="20"/>
  <c r="H24" i="20"/>
  <c r="G24" i="20"/>
  <c r="F24" i="20"/>
  <c r="J24" i="20" s="1"/>
  <c r="I23" i="20"/>
  <c r="I9" i="20" s="1"/>
  <c r="H23" i="20"/>
  <c r="G23" i="20"/>
  <c r="K23" i="20" s="1"/>
  <c r="F23" i="20"/>
  <c r="H22" i="20"/>
  <c r="K22" i="20" s="1"/>
  <c r="G22" i="20"/>
  <c r="F22" i="20"/>
  <c r="J22" i="20" s="1"/>
  <c r="I21" i="20"/>
  <c r="I7" i="20" s="1"/>
  <c r="H21" i="20"/>
  <c r="G21" i="20"/>
  <c r="F21" i="20"/>
  <c r="K20" i="20"/>
  <c r="I20" i="20"/>
  <c r="H20" i="20"/>
  <c r="G20" i="20"/>
  <c r="F20" i="20"/>
  <c r="J20" i="20" s="1"/>
  <c r="H17" i="20"/>
  <c r="H15" i="20"/>
  <c r="K14" i="20"/>
  <c r="J14" i="20"/>
  <c r="A14" i="20"/>
  <c r="K13" i="20"/>
  <c r="J13" i="20"/>
  <c r="A13" i="20"/>
  <c r="H11" i="20"/>
  <c r="F11" i="20"/>
  <c r="I10" i="20"/>
  <c r="H10" i="20"/>
  <c r="H9" i="20"/>
  <c r="F8" i="20"/>
  <c r="H7" i="20"/>
  <c r="I6" i="20"/>
  <c r="H6" i="20"/>
  <c r="K1306" i="19"/>
  <c r="J1306" i="19"/>
  <c r="E1306" i="19"/>
  <c r="A1306" i="19"/>
  <c r="K1305" i="19"/>
  <c r="J1305" i="19"/>
  <c r="E1305" i="19"/>
  <c r="A1305" i="19"/>
  <c r="K1304" i="19"/>
  <c r="J1304" i="19"/>
  <c r="E1304" i="19"/>
  <c r="A1304" i="19"/>
  <c r="K1303" i="19"/>
  <c r="J1303" i="19"/>
  <c r="E1303" i="19"/>
  <c r="A1303" i="19"/>
  <c r="K1302" i="19"/>
  <c r="J1302" i="19"/>
  <c r="E1302" i="19"/>
  <c r="A1302" i="19"/>
  <c r="I1301" i="19"/>
  <c r="H1301" i="19"/>
  <c r="G1301" i="19"/>
  <c r="K1301" i="19" s="1"/>
  <c r="F1301" i="19"/>
  <c r="J1301" i="19" s="1"/>
  <c r="K1300" i="19"/>
  <c r="J1300" i="19"/>
  <c r="E1300" i="19"/>
  <c r="A1300" i="19"/>
  <c r="K1299" i="19"/>
  <c r="J1299" i="19"/>
  <c r="E1299" i="19"/>
  <c r="A1299" i="19"/>
  <c r="K1298" i="19"/>
  <c r="J1298" i="19"/>
  <c r="E1298" i="19"/>
  <c r="A1298" i="19"/>
  <c r="K1297" i="19"/>
  <c r="J1297" i="19"/>
  <c r="E1297" i="19"/>
  <c r="A1297" i="19"/>
  <c r="K1296" i="19"/>
  <c r="J1296" i="19"/>
  <c r="E1296" i="19"/>
  <c r="A1296" i="19"/>
  <c r="K1295" i="19"/>
  <c r="J1295" i="19"/>
  <c r="E1295" i="19"/>
  <c r="A1295" i="19"/>
  <c r="I1294" i="19"/>
  <c r="H1294" i="19"/>
  <c r="G1294" i="19"/>
  <c r="K1294" i="19" s="1"/>
  <c r="F1294" i="19"/>
  <c r="J1294" i="19" s="1"/>
  <c r="I1293" i="19"/>
  <c r="H1293" i="19"/>
  <c r="G1293" i="19"/>
  <c r="F1293" i="19"/>
  <c r="J1293" i="19" s="1"/>
  <c r="K1292" i="19"/>
  <c r="J1292" i="19"/>
  <c r="E1292" i="19"/>
  <c r="A1292" i="19"/>
  <c r="K1291" i="19"/>
  <c r="J1291" i="19"/>
  <c r="E1291" i="19"/>
  <c r="A1291" i="19"/>
  <c r="K1290" i="19"/>
  <c r="J1290" i="19"/>
  <c r="E1290" i="19"/>
  <c r="A1290" i="19"/>
  <c r="K1289" i="19"/>
  <c r="J1289" i="19"/>
  <c r="E1289" i="19"/>
  <c r="A1289" i="19"/>
  <c r="K1288" i="19"/>
  <c r="J1288" i="19"/>
  <c r="E1288" i="19"/>
  <c r="A1288" i="19"/>
  <c r="I1287" i="19"/>
  <c r="H1287" i="19"/>
  <c r="H1280" i="19" s="1"/>
  <c r="H1279" i="19" s="1"/>
  <c r="G1287" i="19"/>
  <c r="F1287" i="19"/>
  <c r="J1287" i="19" s="1"/>
  <c r="K1286" i="19"/>
  <c r="J1286" i="19"/>
  <c r="E1286" i="19"/>
  <c r="A1286" i="19" s="1"/>
  <c r="K1285" i="19"/>
  <c r="J1285" i="19"/>
  <c r="E1285" i="19"/>
  <c r="A1285" i="19"/>
  <c r="K1284" i="19"/>
  <c r="J1284" i="19"/>
  <c r="E1284" i="19"/>
  <c r="A1284" i="19"/>
  <c r="K1283" i="19"/>
  <c r="J1283" i="19"/>
  <c r="E1283" i="19"/>
  <c r="A1283" i="19"/>
  <c r="K1282" i="19"/>
  <c r="J1282" i="19"/>
  <c r="E1282" i="19"/>
  <c r="A1282" i="19"/>
  <c r="K1281" i="19"/>
  <c r="J1281" i="19"/>
  <c r="E1281" i="19"/>
  <c r="A1281" i="19"/>
  <c r="I1280" i="19"/>
  <c r="G1280" i="19"/>
  <c r="F1280" i="19"/>
  <c r="J1280" i="19" s="1"/>
  <c r="I1279" i="19"/>
  <c r="G1279" i="19"/>
  <c r="K1278" i="19"/>
  <c r="J1278" i="19"/>
  <c r="E1278" i="19"/>
  <c r="A1278" i="19"/>
  <c r="K1277" i="19"/>
  <c r="J1277" i="19"/>
  <c r="E1277" i="19"/>
  <c r="A1277" i="19"/>
  <c r="K1276" i="19"/>
  <c r="J1276" i="19"/>
  <c r="E1276" i="19"/>
  <c r="A1276" i="19"/>
  <c r="K1275" i="19"/>
  <c r="J1275" i="19"/>
  <c r="E1275" i="19"/>
  <c r="A1275" i="19"/>
  <c r="K1274" i="19"/>
  <c r="J1274" i="19"/>
  <c r="E1274" i="19"/>
  <c r="A1274" i="19"/>
  <c r="I1273" i="19"/>
  <c r="H1273" i="19"/>
  <c r="H1266" i="19" s="1"/>
  <c r="H1265" i="19" s="1"/>
  <c r="G1273" i="19"/>
  <c r="F1273" i="19"/>
  <c r="J1273" i="19" s="1"/>
  <c r="K1272" i="19"/>
  <c r="J1272" i="19"/>
  <c r="E1272" i="19"/>
  <c r="A1272" i="19" s="1"/>
  <c r="K1271" i="19"/>
  <c r="J1271" i="19"/>
  <c r="E1271" i="19"/>
  <c r="A1271" i="19"/>
  <c r="K1270" i="19"/>
  <c r="J1270" i="19"/>
  <c r="E1270" i="19"/>
  <c r="A1270" i="19"/>
  <c r="K1269" i="19"/>
  <c r="J1269" i="19"/>
  <c r="E1269" i="19"/>
  <c r="A1269" i="19"/>
  <c r="K1268" i="19"/>
  <c r="J1268" i="19"/>
  <c r="E1268" i="19"/>
  <c r="A1268" i="19" s="1"/>
  <c r="K1267" i="19"/>
  <c r="J1267" i="19"/>
  <c r="E1267" i="19"/>
  <c r="A1267" i="19"/>
  <c r="I1266" i="19"/>
  <c r="G1266" i="19"/>
  <c r="F1266" i="19"/>
  <c r="J1266" i="19" s="1"/>
  <c r="I1265" i="19"/>
  <c r="G1265" i="19"/>
  <c r="K1264" i="19"/>
  <c r="J1264" i="19"/>
  <c r="E1264" i="19"/>
  <c r="A1264" i="19"/>
  <c r="K1263" i="19"/>
  <c r="J1263" i="19"/>
  <c r="E1263" i="19"/>
  <c r="A1263" i="19"/>
  <c r="K1262" i="19"/>
  <c r="J1262" i="19"/>
  <c r="E1262" i="19"/>
  <c r="A1262" i="19"/>
  <c r="K1261" i="19"/>
  <c r="J1261" i="19"/>
  <c r="E1261" i="19"/>
  <c r="A1261" i="19"/>
  <c r="K1260" i="19"/>
  <c r="J1260" i="19"/>
  <c r="E1260" i="19"/>
  <c r="A1260" i="19"/>
  <c r="I1259" i="19"/>
  <c r="H1259" i="19"/>
  <c r="G1259" i="19"/>
  <c r="K1259" i="19" s="1"/>
  <c r="F1259" i="19"/>
  <c r="J1259" i="19" s="1"/>
  <c r="K1258" i="19"/>
  <c r="J1258" i="19"/>
  <c r="E1258" i="19"/>
  <c r="A1258" i="19"/>
  <c r="K1257" i="19"/>
  <c r="J1257" i="19"/>
  <c r="E1257" i="19"/>
  <c r="A1257" i="19"/>
  <c r="K1256" i="19"/>
  <c r="J1256" i="19"/>
  <c r="E1256" i="19"/>
  <c r="A1256" i="19"/>
  <c r="K1255" i="19"/>
  <c r="J1255" i="19"/>
  <c r="E1255" i="19"/>
  <c r="A1255" i="19"/>
  <c r="K1254" i="19"/>
  <c r="J1254" i="19"/>
  <c r="E1254" i="19"/>
  <c r="A1254" i="19"/>
  <c r="K1253" i="19"/>
  <c r="J1253" i="19"/>
  <c r="E1253" i="19"/>
  <c r="A1253" i="19"/>
  <c r="I1252" i="19"/>
  <c r="H1252" i="19"/>
  <c r="H1251" i="19" s="1"/>
  <c r="G1252" i="19"/>
  <c r="F1252" i="19"/>
  <c r="J1252" i="19" s="1"/>
  <c r="I1251" i="19"/>
  <c r="G1251" i="19"/>
  <c r="F1251" i="19"/>
  <c r="J1251" i="19" s="1"/>
  <c r="K1250" i="19"/>
  <c r="J1250" i="19"/>
  <c r="A1250" i="19"/>
  <c r="K1249" i="19"/>
  <c r="I1249" i="19"/>
  <c r="H1249" i="19"/>
  <c r="G1249" i="19"/>
  <c r="A1249" i="19" s="1"/>
  <c r="F1249" i="19"/>
  <c r="J1249" i="19" s="1"/>
  <c r="E1249" i="19"/>
  <c r="I1248" i="19"/>
  <c r="H1248" i="19"/>
  <c r="G1248" i="19"/>
  <c r="A1248" i="19" s="1"/>
  <c r="F1248" i="19"/>
  <c r="E1248" i="19"/>
  <c r="K1247" i="19"/>
  <c r="I1247" i="19"/>
  <c r="H1247" i="19"/>
  <c r="G1247" i="19"/>
  <c r="F1247" i="19"/>
  <c r="J1247" i="19" s="1"/>
  <c r="E1247" i="19"/>
  <c r="I1246" i="19"/>
  <c r="H1246" i="19"/>
  <c r="G1246" i="19"/>
  <c r="K1246" i="19" s="1"/>
  <c r="F1246" i="19"/>
  <c r="I1245" i="19"/>
  <c r="H1245" i="19"/>
  <c r="G1245" i="19"/>
  <c r="F1245" i="19"/>
  <c r="I1244" i="19"/>
  <c r="G1244" i="19"/>
  <c r="F1244" i="19"/>
  <c r="I1243" i="19"/>
  <c r="H1243" i="19"/>
  <c r="G1243" i="19"/>
  <c r="F1243" i="19"/>
  <c r="K1243" i="19" s="1"/>
  <c r="E1243" i="19"/>
  <c r="I1242" i="19"/>
  <c r="H1242" i="19"/>
  <c r="G1242" i="19"/>
  <c r="F1242" i="19"/>
  <c r="K1242" i="19" s="1"/>
  <c r="E1242" i="19"/>
  <c r="A1242" i="19" s="1"/>
  <c r="I1241" i="19"/>
  <c r="H1241" i="19"/>
  <c r="G1241" i="19"/>
  <c r="F1241" i="19"/>
  <c r="K1241" i="19" s="1"/>
  <c r="E1241" i="19"/>
  <c r="A1241" i="19" s="1"/>
  <c r="I1240" i="19"/>
  <c r="H1240" i="19"/>
  <c r="G1240" i="19"/>
  <c r="F1240" i="19"/>
  <c r="K1240" i="19" s="1"/>
  <c r="E1240" i="19"/>
  <c r="A1240" i="19" s="1"/>
  <c r="I1239" i="19"/>
  <c r="H1239" i="19"/>
  <c r="G1239" i="19"/>
  <c r="F1239" i="19"/>
  <c r="K1239" i="19" s="1"/>
  <c r="E1239" i="19"/>
  <c r="I1238" i="19"/>
  <c r="H1238" i="19"/>
  <c r="G1238" i="19"/>
  <c r="F1238" i="19"/>
  <c r="K1238" i="19" s="1"/>
  <c r="E1238" i="19"/>
  <c r="A1238" i="19" s="1"/>
  <c r="G1237" i="19"/>
  <c r="F1237" i="19"/>
  <c r="K1235" i="19"/>
  <c r="J1235" i="19"/>
  <c r="E1235" i="19"/>
  <c r="A1235" i="19" s="1"/>
  <c r="K1234" i="19"/>
  <c r="J1234" i="19"/>
  <c r="E1234" i="19"/>
  <c r="A1234" i="19" s="1"/>
  <c r="K1233" i="19"/>
  <c r="J1233" i="19"/>
  <c r="E1233" i="19"/>
  <c r="A1233" i="19" s="1"/>
  <c r="K1232" i="19"/>
  <c r="J1232" i="19"/>
  <c r="E1232" i="19"/>
  <c r="A1232" i="19" s="1"/>
  <c r="K1231" i="19"/>
  <c r="J1231" i="19"/>
  <c r="E1231" i="19"/>
  <c r="A1231" i="19" s="1"/>
  <c r="I1230" i="19"/>
  <c r="I1223" i="19" s="1"/>
  <c r="E1223" i="19" s="1"/>
  <c r="A1223" i="19" s="1"/>
  <c r="H1230" i="19"/>
  <c r="G1230" i="19"/>
  <c r="F1230" i="19"/>
  <c r="K1230" i="19" s="1"/>
  <c r="E1230" i="19"/>
  <c r="A1230" i="19" s="1"/>
  <c r="K1229" i="19"/>
  <c r="J1229" i="19"/>
  <c r="E1229" i="19"/>
  <c r="A1229" i="19" s="1"/>
  <c r="K1228" i="19"/>
  <c r="J1228" i="19"/>
  <c r="E1228" i="19"/>
  <c r="A1228" i="19" s="1"/>
  <c r="K1227" i="19"/>
  <c r="J1227" i="19"/>
  <c r="E1227" i="19"/>
  <c r="A1227" i="19" s="1"/>
  <c r="K1226" i="19"/>
  <c r="J1226" i="19"/>
  <c r="E1226" i="19"/>
  <c r="A1226" i="19" s="1"/>
  <c r="K1225" i="19"/>
  <c r="J1225" i="19"/>
  <c r="E1225" i="19"/>
  <c r="A1225" i="19" s="1"/>
  <c r="K1224" i="19"/>
  <c r="J1224" i="19"/>
  <c r="E1224" i="19"/>
  <c r="A1224" i="19" s="1"/>
  <c r="H1223" i="19"/>
  <c r="G1223" i="19"/>
  <c r="F1223" i="19"/>
  <c r="K1223" i="19" s="1"/>
  <c r="I1222" i="19"/>
  <c r="H1222" i="19"/>
  <c r="G1222" i="19"/>
  <c r="F1222" i="19"/>
  <c r="K1222" i="19" s="1"/>
  <c r="K1221" i="19"/>
  <c r="J1221" i="19"/>
  <c r="E1221" i="19"/>
  <c r="A1221" i="19" s="1"/>
  <c r="K1220" i="19"/>
  <c r="J1220" i="19"/>
  <c r="E1220" i="19"/>
  <c r="A1220" i="19" s="1"/>
  <c r="K1219" i="19"/>
  <c r="J1219" i="19"/>
  <c r="E1219" i="19"/>
  <c r="A1219" i="19" s="1"/>
  <c r="K1218" i="19"/>
  <c r="J1218" i="19"/>
  <c r="E1218" i="19"/>
  <c r="A1218" i="19" s="1"/>
  <c r="K1217" i="19"/>
  <c r="J1217" i="19"/>
  <c r="E1217" i="19"/>
  <c r="A1217" i="19" s="1"/>
  <c r="I1216" i="19"/>
  <c r="I1209" i="19" s="1"/>
  <c r="E1209" i="19" s="1"/>
  <c r="A1209" i="19" s="1"/>
  <c r="H1216" i="19"/>
  <c r="G1216" i="19"/>
  <c r="F1216" i="19"/>
  <c r="K1216" i="19" s="1"/>
  <c r="E1216" i="19"/>
  <c r="A1216" i="19" s="1"/>
  <c r="K1215" i="19"/>
  <c r="J1215" i="19"/>
  <c r="E1215" i="19"/>
  <c r="A1215" i="19" s="1"/>
  <c r="K1214" i="19"/>
  <c r="J1214" i="19"/>
  <c r="E1214" i="19"/>
  <c r="A1214" i="19" s="1"/>
  <c r="K1213" i="19"/>
  <c r="J1213" i="19"/>
  <c r="E1213" i="19"/>
  <c r="A1213" i="19" s="1"/>
  <c r="K1212" i="19"/>
  <c r="J1212" i="19"/>
  <c r="E1212" i="19"/>
  <c r="A1212" i="19" s="1"/>
  <c r="K1211" i="19"/>
  <c r="J1211" i="19"/>
  <c r="E1211" i="19"/>
  <c r="A1211" i="19" s="1"/>
  <c r="K1210" i="19"/>
  <c r="J1210" i="19"/>
  <c r="E1210" i="19"/>
  <c r="A1210" i="19" s="1"/>
  <c r="H1209" i="19"/>
  <c r="G1209" i="19"/>
  <c r="F1209" i="19"/>
  <c r="K1209" i="19" s="1"/>
  <c r="H1208" i="19"/>
  <c r="G1208" i="19"/>
  <c r="F1208" i="19"/>
  <c r="K1208" i="19" s="1"/>
  <c r="K1207" i="19"/>
  <c r="J1207" i="19"/>
  <c r="E1207" i="19"/>
  <c r="A1207" i="19" s="1"/>
  <c r="K1206" i="19"/>
  <c r="J1206" i="19"/>
  <c r="E1206" i="19"/>
  <c r="A1206" i="19" s="1"/>
  <c r="K1205" i="19"/>
  <c r="J1205" i="19"/>
  <c r="E1205" i="19"/>
  <c r="A1205" i="19" s="1"/>
  <c r="K1204" i="19"/>
  <c r="J1204" i="19"/>
  <c r="E1204" i="19"/>
  <c r="A1204" i="19" s="1"/>
  <c r="K1203" i="19"/>
  <c r="J1203" i="19"/>
  <c r="E1203" i="19"/>
  <c r="A1203" i="19" s="1"/>
  <c r="I1202" i="19"/>
  <c r="I1195" i="19" s="1"/>
  <c r="H1202" i="19"/>
  <c r="G1202" i="19"/>
  <c r="F1202" i="19"/>
  <c r="K1202" i="19" s="1"/>
  <c r="K1201" i="19"/>
  <c r="J1201" i="19"/>
  <c r="E1201" i="19"/>
  <c r="A1201" i="19" s="1"/>
  <c r="K1200" i="19"/>
  <c r="J1200" i="19"/>
  <c r="E1200" i="19"/>
  <c r="A1200" i="19" s="1"/>
  <c r="K1199" i="19"/>
  <c r="J1199" i="19"/>
  <c r="E1199" i="19"/>
  <c r="A1199" i="19" s="1"/>
  <c r="K1198" i="19"/>
  <c r="J1198" i="19"/>
  <c r="E1198" i="19"/>
  <c r="A1198" i="19" s="1"/>
  <c r="K1197" i="19"/>
  <c r="J1197" i="19"/>
  <c r="E1197" i="19"/>
  <c r="A1197" i="19" s="1"/>
  <c r="K1196" i="19"/>
  <c r="J1196" i="19"/>
  <c r="E1196" i="19"/>
  <c r="A1196" i="19" s="1"/>
  <c r="H1195" i="19"/>
  <c r="G1195" i="19"/>
  <c r="I1194" i="19"/>
  <c r="H1194" i="19"/>
  <c r="G1194" i="19"/>
  <c r="K1193" i="19"/>
  <c r="J1193" i="19"/>
  <c r="E1193" i="19"/>
  <c r="A1193" i="19" s="1"/>
  <c r="K1192" i="19"/>
  <c r="J1192" i="19"/>
  <c r="E1192" i="19"/>
  <c r="A1192" i="19" s="1"/>
  <c r="K1191" i="19"/>
  <c r="J1191" i="19"/>
  <c r="E1191" i="19"/>
  <c r="A1191" i="19" s="1"/>
  <c r="K1190" i="19"/>
  <c r="J1190" i="19"/>
  <c r="E1190" i="19"/>
  <c r="A1190" i="19" s="1"/>
  <c r="K1189" i="19"/>
  <c r="J1189" i="19"/>
  <c r="E1189" i="19"/>
  <c r="A1189" i="19" s="1"/>
  <c r="I1188" i="19"/>
  <c r="H1188" i="19"/>
  <c r="G1188" i="19"/>
  <c r="F1188" i="19"/>
  <c r="K1188" i="19" s="1"/>
  <c r="E1188" i="19"/>
  <c r="A1188" i="19" s="1"/>
  <c r="K1187" i="19"/>
  <c r="J1187" i="19"/>
  <c r="E1187" i="19"/>
  <c r="A1187" i="19" s="1"/>
  <c r="K1186" i="19"/>
  <c r="J1186" i="19"/>
  <c r="E1186" i="19"/>
  <c r="A1186" i="19" s="1"/>
  <c r="K1185" i="19"/>
  <c r="J1185" i="19"/>
  <c r="E1185" i="19"/>
  <c r="A1185" i="19" s="1"/>
  <c r="K1184" i="19"/>
  <c r="J1184" i="19"/>
  <c r="E1184" i="19"/>
  <c r="A1184" i="19" s="1"/>
  <c r="K1183" i="19"/>
  <c r="J1183" i="19"/>
  <c r="E1183" i="19"/>
  <c r="A1183" i="19" s="1"/>
  <c r="K1182" i="19"/>
  <c r="J1182" i="19"/>
  <c r="E1182" i="19"/>
  <c r="A1182" i="19" s="1"/>
  <c r="H1181" i="19"/>
  <c r="G1181" i="19"/>
  <c r="F1181" i="19"/>
  <c r="K1181" i="19" s="1"/>
  <c r="H1180" i="19"/>
  <c r="G1180" i="19"/>
  <c r="F1180" i="19"/>
  <c r="K1180" i="19" s="1"/>
  <c r="K1179" i="19"/>
  <c r="J1179" i="19"/>
  <c r="E1179" i="19"/>
  <c r="A1179" i="19"/>
  <c r="K1178" i="19"/>
  <c r="J1178" i="19"/>
  <c r="E1178" i="19"/>
  <c r="A1178" i="19"/>
  <c r="K1177" i="19"/>
  <c r="J1177" i="19"/>
  <c r="E1177" i="19"/>
  <c r="A1177" i="19"/>
  <c r="K1176" i="19"/>
  <c r="J1176" i="19"/>
  <c r="E1176" i="19"/>
  <c r="A1176" i="19"/>
  <c r="K1175" i="19"/>
  <c r="J1175" i="19"/>
  <c r="E1175" i="19"/>
  <c r="A1175" i="19"/>
  <c r="I1174" i="19"/>
  <c r="I1167" i="19" s="1"/>
  <c r="H1174" i="19"/>
  <c r="G1174" i="19"/>
  <c r="F1174" i="19"/>
  <c r="K1174" i="19" s="1"/>
  <c r="E1174" i="19"/>
  <c r="A1174" i="19" s="1"/>
  <c r="K1173" i="19"/>
  <c r="J1173" i="19"/>
  <c r="E1173" i="19"/>
  <c r="A1173" i="19" s="1"/>
  <c r="K1172" i="19"/>
  <c r="J1172" i="19"/>
  <c r="E1172" i="19"/>
  <c r="A1172" i="19" s="1"/>
  <c r="K1171" i="19"/>
  <c r="J1171" i="19"/>
  <c r="E1171" i="19"/>
  <c r="A1171" i="19" s="1"/>
  <c r="K1170" i="19"/>
  <c r="J1170" i="19"/>
  <c r="E1170" i="19"/>
  <c r="A1170" i="19" s="1"/>
  <c r="K1169" i="19"/>
  <c r="J1169" i="19"/>
  <c r="E1169" i="19"/>
  <c r="A1169" i="19" s="1"/>
  <c r="K1168" i="19"/>
  <c r="J1168" i="19"/>
  <c r="E1168" i="19"/>
  <c r="A1168" i="19" s="1"/>
  <c r="H1167" i="19"/>
  <c r="G1167" i="19"/>
  <c r="F1167" i="19"/>
  <c r="G1166" i="19"/>
  <c r="F1166" i="19"/>
  <c r="K1165" i="19"/>
  <c r="J1165" i="19"/>
  <c r="E1165" i="19"/>
  <c r="A1165" i="19" s="1"/>
  <c r="K1164" i="19"/>
  <c r="J1164" i="19"/>
  <c r="E1164" i="19"/>
  <c r="A1164" i="19" s="1"/>
  <c r="K1163" i="19"/>
  <c r="J1163" i="19"/>
  <c r="E1163" i="19"/>
  <c r="A1163" i="19" s="1"/>
  <c r="K1162" i="19"/>
  <c r="J1162" i="19"/>
  <c r="E1162" i="19"/>
  <c r="A1162" i="19" s="1"/>
  <c r="K1161" i="19"/>
  <c r="J1161" i="19"/>
  <c r="E1161" i="19"/>
  <c r="A1161" i="19" s="1"/>
  <c r="I1160" i="19"/>
  <c r="H1160" i="19"/>
  <c r="G1160" i="19"/>
  <c r="F1160" i="19"/>
  <c r="K1159" i="19"/>
  <c r="J1159" i="19"/>
  <c r="E1159" i="19"/>
  <c r="A1159" i="19"/>
  <c r="K1158" i="19"/>
  <c r="J1158" i="19"/>
  <c r="E1158" i="19"/>
  <c r="A1158" i="19"/>
  <c r="K1157" i="19"/>
  <c r="J1157" i="19"/>
  <c r="E1157" i="19"/>
  <c r="A1157" i="19"/>
  <c r="K1156" i="19"/>
  <c r="J1156" i="19"/>
  <c r="E1156" i="19"/>
  <c r="A1156" i="19"/>
  <c r="K1155" i="19"/>
  <c r="J1155" i="19"/>
  <c r="E1155" i="19"/>
  <c r="A1155" i="19"/>
  <c r="K1154" i="19"/>
  <c r="J1154" i="19"/>
  <c r="E1154" i="19"/>
  <c r="A1154" i="19"/>
  <c r="I1153" i="19"/>
  <c r="I1152" i="19" s="1"/>
  <c r="G1153" i="19"/>
  <c r="F1153" i="19"/>
  <c r="G1152" i="19"/>
  <c r="F1152" i="19"/>
  <c r="K1151" i="19"/>
  <c r="J1151" i="19"/>
  <c r="E1151" i="19"/>
  <c r="A1151" i="19"/>
  <c r="K1150" i="19"/>
  <c r="J1150" i="19"/>
  <c r="E1150" i="19"/>
  <c r="A1150" i="19"/>
  <c r="K1149" i="19"/>
  <c r="J1149" i="19"/>
  <c r="E1149" i="19"/>
  <c r="A1149" i="19"/>
  <c r="K1148" i="19"/>
  <c r="J1148" i="19"/>
  <c r="E1148" i="19"/>
  <c r="A1148" i="19"/>
  <c r="K1147" i="19"/>
  <c r="J1147" i="19"/>
  <c r="E1147" i="19"/>
  <c r="A1147" i="19"/>
  <c r="I1146" i="19"/>
  <c r="H1146" i="19"/>
  <c r="H1139" i="19" s="1"/>
  <c r="H1138" i="19" s="1"/>
  <c r="G1146" i="19"/>
  <c r="F1146" i="19"/>
  <c r="J1146" i="19" s="1"/>
  <c r="K1145" i="19"/>
  <c r="J1145" i="19"/>
  <c r="E1145" i="19"/>
  <c r="A1145" i="19"/>
  <c r="K1144" i="19"/>
  <c r="J1144" i="19"/>
  <c r="E1144" i="19"/>
  <c r="A1144" i="19"/>
  <c r="K1143" i="19"/>
  <c r="J1143" i="19"/>
  <c r="E1143" i="19"/>
  <c r="A1143" i="19"/>
  <c r="K1142" i="19"/>
  <c r="J1142" i="19"/>
  <c r="E1142" i="19"/>
  <c r="A1142" i="19"/>
  <c r="K1141" i="19"/>
  <c r="J1141" i="19"/>
  <c r="E1141" i="19"/>
  <c r="A1141" i="19"/>
  <c r="K1140" i="19"/>
  <c r="J1140" i="19"/>
  <c r="E1140" i="19"/>
  <c r="A1140" i="19"/>
  <c r="I1139" i="19"/>
  <c r="G1139" i="19"/>
  <c r="F1139" i="19"/>
  <c r="J1139" i="19" s="1"/>
  <c r="I1138" i="19"/>
  <c r="G1138" i="19"/>
  <c r="K1138" i="19" s="1"/>
  <c r="F1138" i="19"/>
  <c r="J1138" i="19" s="1"/>
  <c r="K1137" i="19"/>
  <c r="J1137" i="19"/>
  <c r="E1137" i="19"/>
  <c r="A1137" i="19"/>
  <c r="K1136" i="19"/>
  <c r="J1136" i="19"/>
  <c r="E1136" i="19"/>
  <c r="A1136" i="19"/>
  <c r="K1135" i="19"/>
  <c r="J1135" i="19"/>
  <c r="E1135" i="19"/>
  <c r="A1135" i="19" s="1"/>
  <c r="K1134" i="19"/>
  <c r="J1134" i="19"/>
  <c r="E1134" i="19"/>
  <c r="A1134" i="19"/>
  <c r="K1133" i="19"/>
  <c r="J1133" i="19"/>
  <c r="E1133" i="19"/>
  <c r="A1133" i="19"/>
  <c r="I1132" i="19"/>
  <c r="H1132" i="19"/>
  <c r="G1132" i="19"/>
  <c r="F1132" i="19"/>
  <c r="J1132" i="19" s="1"/>
  <c r="K1131" i="19"/>
  <c r="J1131" i="19"/>
  <c r="E1131" i="19"/>
  <c r="A1131" i="19"/>
  <c r="K1130" i="19"/>
  <c r="J1130" i="19"/>
  <c r="E1130" i="19"/>
  <c r="A1130" i="19"/>
  <c r="K1129" i="19"/>
  <c r="J1129" i="19"/>
  <c r="E1129" i="19"/>
  <c r="A1129" i="19"/>
  <c r="K1128" i="19"/>
  <c r="J1128" i="19"/>
  <c r="E1128" i="19"/>
  <c r="A1128" i="19"/>
  <c r="K1127" i="19"/>
  <c r="J1127" i="19"/>
  <c r="E1127" i="19"/>
  <c r="K1126" i="19"/>
  <c r="J1126" i="19"/>
  <c r="E1126" i="19"/>
  <c r="A1126" i="19"/>
  <c r="I1125" i="19"/>
  <c r="G1125" i="19"/>
  <c r="F1125" i="19"/>
  <c r="J1125" i="19" s="1"/>
  <c r="I1124" i="19"/>
  <c r="G1124" i="19"/>
  <c r="K1123" i="19"/>
  <c r="J1123" i="19"/>
  <c r="E1123" i="19"/>
  <c r="A1123" i="19"/>
  <c r="K1122" i="19"/>
  <c r="J1122" i="19"/>
  <c r="E1122" i="19"/>
  <c r="A1122" i="19"/>
  <c r="K1121" i="19"/>
  <c r="J1121" i="19"/>
  <c r="E1121" i="19"/>
  <c r="A1121" i="19"/>
  <c r="K1120" i="19"/>
  <c r="J1120" i="19"/>
  <c r="E1120" i="19"/>
  <c r="A1120" i="19"/>
  <c r="K1119" i="19"/>
  <c r="J1119" i="19"/>
  <c r="E1119" i="19"/>
  <c r="A1119" i="19"/>
  <c r="I1118" i="19"/>
  <c r="H1118" i="19"/>
  <c r="G1118" i="19"/>
  <c r="K1118" i="19" s="1"/>
  <c r="F1118" i="19"/>
  <c r="J1118" i="19" s="1"/>
  <c r="K1117" i="19"/>
  <c r="J1117" i="19"/>
  <c r="E1117" i="19"/>
  <c r="A1117" i="19"/>
  <c r="K1116" i="19"/>
  <c r="J1116" i="19"/>
  <c r="E1116" i="19"/>
  <c r="A1116" i="19"/>
  <c r="K1115" i="19"/>
  <c r="J1115" i="19"/>
  <c r="E1115" i="19"/>
  <c r="A1115" i="19"/>
  <c r="K1114" i="19"/>
  <c r="J1114" i="19"/>
  <c r="E1114" i="19"/>
  <c r="A1114" i="19"/>
  <c r="K1113" i="19"/>
  <c r="J1113" i="19"/>
  <c r="E1113" i="19"/>
  <c r="A1113" i="19"/>
  <c r="K1112" i="19"/>
  <c r="J1112" i="19"/>
  <c r="E1112" i="19"/>
  <c r="A1112" i="19"/>
  <c r="I1111" i="19"/>
  <c r="H1111" i="19"/>
  <c r="G1111" i="19"/>
  <c r="F1111" i="19"/>
  <c r="J1111" i="19" s="1"/>
  <c r="I1110" i="19"/>
  <c r="G1110" i="19"/>
  <c r="F1110" i="19"/>
  <c r="J1110" i="19" s="1"/>
  <c r="I1109" i="19"/>
  <c r="H1109" i="19"/>
  <c r="G1109" i="19"/>
  <c r="K1109" i="19" s="1"/>
  <c r="F1109" i="19"/>
  <c r="J1109" i="19" s="1"/>
  <c r="I1108" i="19"/>
  <c r="H1108" i="19"/>
  <c r="G1108" i="19"/>
  <c r="K1108" i="19" s="1"/>
  <c r="F1108" i="19"/>
  <c r="J1108" i="19" s="1"/>
  <c r="I1107" i="19"/>
  <c r="H1107" i="19"/>
  <c r="H1009" i="19" s="1"/>
  <c r="G1107" i="19"/>
  <c r="F1107" i="19"/>
  <c r="J1107" i="19" s="1"/>
  <c r="I1106" i="19"/>
  <c r="H1106" i="19"/>
  <c r="G1106" i="19"/>
  <c r="F1106" i="19"/>
  <c r="J1106" i="19" s="1"/>
  <c r="I1105" i="19"/>
  <c r="H1105" i="19"/>
  <c r="G1105" i="19"/>
  <c r="K1105" i="19" s="1"/>
  <c r="F1105" i="19"/>
  <c r="J1105" i="19" s="1"/>
  <c r="I1104" i="19"/>
  <c r="G1104" i="19"/>
  <c r="F1104" i="19"/>
  <c r="J1104" i="19" s="1"/>
  <c r="I1103" i="19"/>
  <c r="H1103" i="19"/>
  <c r="G1103" i="19"/>
  <c r="F1103" i="19"/>
  <c r="J1103" i="19" s="1"/>
  <c r="I1102" i="19"/>
  <c r="H1102" i="19"/>
  <c r="G1102" i="19"/>
  <c r="F1102" i="19"/>
  <c r="J1102" i="19" s="1"/>
  <c r="I1101" i="19"/>
  <c r="H1101" i="19"/>
  <c r="G1101" i="19"/>
  <c r="K1101" i="19" s="1"/>
  <c r="F1101" i="19"/>
  <c r="J1101" i="19" s="1"/>
  <c r="I1100" i="19"/>
  <c r="H1100" i="19"/>
  <c r="G1100" i="19"/>
  <c r="K1100" i="19" s="1"/>
  <c r="F1100" i="19"/>
  <c r="J1100" i="19" s="1"/>
  <c r="I1099" i="19"/>
  <c r="H1099" i="19"/>
  <c r="H1001" i="19" s="1"/>
  <c r="G1099" i="19"/>
  <c r="F1099" i="19"/>
  <c r="J1099" i="19" s="1"/>
  <c r="I1098" i="19"/>
  <c r="H1098" i="19"/>
  <c r="G1098" i="19"/>
  <c r="F1098" i="19"/>
  <c r="J1098" i="19" s="1"/>
  <c r="I1097" i="19"/>
  <c r="G1097" i="19"/>
  <c r="G1096" i="19"/>
  <c r="K1095" i="19"/>
  <c r="J1095" i="19"/>
  <c r="E1095" i="19"/>
  <c r="A1095" i="19"/>
  <c r="K1094" i="19"/>
  <c r="J1094" i="19"/>
  <c r="E1094" i="19"/>
  <c r="A1094" i="19"/>
  <c r="K1093" i="19"/>
  <c r="J1093" i="19"/>
  <c r="E1093" i="19"/>
  <c r="A1093" i="19"/>
  <c r="K1092" i="19"/>
  <c r="J1092" i="19"/>
  <c r="E1092" i="19"/>
  <c r="A1092" i="19"/>
  <c r="K1091" i="19"/>
  <c r="J1091" i="19"/>
  <c r="E1091" i="19"/>
  <c r="A1091" i="19"/>
  <c r="I1090" i="19"/>
  <c r="H1090" i="19"/>
  <c r="H1083" i="19" s="1"/>
  <c r="H1082" i="19" s="1"/>
  <c r="G1090" i="19"/>
  <c r="F1090" i="19"/>
  <c r="J1090" i="19" s="1"/>
  <c r="K1089" i="19"/>
  <c r="J1089" i="19"/>
  <c r="E1089" i="19"/>
  <c r="A1089" i="19"/>
  <c r="K1088" i="19"/>
  <c r="J1088" i="19"/>
  <c r="E1088" i="19"/>
  <c r="A1088" i="19"/>
  <c r="K1087" i="19"/>
  <c r="J1087" i="19"/>
  <c r="E1087" i="19"/>
  <c r="A1087" i="19"/>
  <c r="K1086" i="19"/>
  <c r="J1086" i="19"/>
  <c r="E1086" i="19"/>
  <c r="A1086" i="19"/>
  <c r="K1085" i="19"/>
  <c r="J1085" i="19"/>
  <c r="E1085" i="19"/>
  <c r="A1085" i="19"/>
  <c r="K1084" i="19"/>
  <c r="J1084" i="19"/>
  <c r="E1084" i="19"/>
  <c r="A1084" i="19"/>
  <c r="I1083" i="19"/>
  <c r="G1083" i="19"/>
  <c r="F1083" i="19"/>
  <c r="J1083" i="19" s="1"/>
  <c r="I1082" i="19"/>
  <c r="G1082" i="19"/>
  <c r="F1082" i="19"/>
  <c r="J1082" i="19" s="1"/>
  <c r="K1081" i="19"/>
  <c r="J1081" i="19"/>
  <c r="E1081" i="19"/>
  <c r="A1081" i="19"/>
  <c r="K1080" i="19"/>
  <c r="J1080" i="19"/>
  <c r="E1080" i="19"/>
  <c r="A1080" i="19"/>
  <c r="K1079" i="19"/>
  <c r="J1079" i="19"/>
  <c r="E1079" i="19"/>
  <c r="A1079" i="19"/>
  <c r="K1078" i="19"/>
  <c r="J1078" i="19"/>
  <c r="E1078" i="19"/>
  <c r="A1078" i="19"/>
  <c r="K1077" i="19"/>
  <c r="J1077" i="19"/>
  <c r="E1077" i="19"/>
  <c r="A1077" i="19"/>
  <c r="I1076" i="19"/>
  <c r="H1076" i="19"/>
  <c r="G1076" i="19"/>
  <c r="K1076" i="19" s="1"/>
  <c r="F1076" i="19"/>
  <c r="J1076" i="19" s="1"/>
  <c r="K1075" i="19"/>
  <c r="J1075" i="19"/>
  <c r="E1075" i="19"/>
  <c r="A1075" i="19"/>
  <c r="K1074" i="19"/>
  <c r="J1074" i="19"/>
  <c r="E1074" i="19"/>
  <c r="A1074" i="19"/>
  <c r="K1073" i="19"/>
  <c r="J1073" i="19"/>
  <c r="E1073" i="19"/>
  <c r="A1073" i="19"/>
  <c r="K1072" i="19"/>
  <c r="J1072" i="19"/>
  <c r="E1072" i="19"/>
  <c r="A1072" i="19"/>
  <c r="K1071" i="19"/>
  <c r="J1071" i="19"/>
  <c r="E1071" i="19"/>
  <c r="A1071" i="19"/>
  <c r="K1070" i="19"/>
  <c r="J1070" i="19"/>
  <c r="E1070" i="19"/>
  <c r="A1070" i="19"/>
  <c r="I1069" i="19"/>
  <c r="H1069" i="19"/>
  <c r="H1068" i="19" s="1"/>
  <c r="G1069" i="19"/>
  <c r="F1069" i="19"/>
  <c r="J1069" i="19" s="1"/>
  <c r="I1068" i="19"/>
  <c r="G1068" i="19"/>
  <c r="F1068" i="19"/>
  <c r="J1068" i="19" s="1"/>
  <c r="K1067" i="19"/>
  <c r="J1067" i="19"/>
  <c r="E1067" i="19"/>
  <c r="A1067" i="19"/>
  <c r="K1066" i="19"/>
  <c r="J1066" i="19"/>
  <c r="E1066" i="19"/>
  <c r="A1066" i="19"/>
  <c r="K1065" i="19"/>
  <c r="J1065" i="19"/>
  <c r="E1065" i="19"/>
  <c r="A1065" i="19"/>
  <c r="K1064" i="19"/>
  <c r="J1064" i="19"/>
  <c r="E1064" i="19"/>
  <c r="A1064" i="19"/>
  <c r="K1063" i="19"/>
  <c r="J1063" i="19"/>
  <c r="E1063" i="19"/>
  <c r="A1063" i="19"/>
  <c r="I1062" i="19"/>
  <c r="H1062" i="19"/>
  <c r="G1062" i="19"/>
  <c r="K1062" i="19" s="1"/>
  <c r="F1062" i="19"/>
  <c r="J1062" i="19" s="1"/>
  <c r="K1061" i="19"/>
  <c r="J1061" i="19"/>
  <c r="E1061" i="19"/>
  <c r="A1061" i="19"/>
  <c r="K1060" i="19"/>
  <c r="J1060" i="19"/>
  <c r="E1060" i="19"/>
  <c r="A1060" i="19"/>
  <c r="K1059" i="19"/>
  <c r="J1059" i="19"/>
  <c r="E1059" i="19"/>
  <c r="A1059" i="19"/>
  <c r="K1058" i="19"/>
  <c r="J1058" i="19"/>
  <c r="E1058" i="19"/>
  <c r="A1058" i="19"/>
  <c r="K1057" i="19"/>
  <c r="J1057" i="19"/>
  <c r="E1057" i="19"/>
  <c r="A1057" i="19"/>
  <c r="K1056" i="19"/>
  <c r="J1056" i="19"/>
  <c r="E1056" i="19"/>
  <c r="A1056" i="19"/>
  <c r="I1055" i="19"/>
  <c r="H1055" i="19"/>
  <c r="G1055" i="19"/>
  <c r="F1055" i="19"/>
  <c r="I1054" i="19"/>
  <c r="H1054" i="19"/>
  <c r="F1054" i="19"/>
  <c r="K1053" i="19"/>
  <c r="J1053" i="19"/>
  <c r="E1053" i="19"/>
  <c r="A1053" i="19"/>
  <c r="K1052" i="19"/>
  <c r="J1052" i="19"/>
  <c r="E1052" i="19"/>
  <c r="A1052" i="19"/>
  <c r="K1051" i="19"/>
  <c r="J1051" i="19"/>
  <c r="E1051" i="19"/>
  <c r="A1051" i="19"/>
  <c r="K1050" i="19"/>
  <c r="J1050" i="19"/>
  <c r="E1050" i="19"/>
  <c r="A1050" i="19"/>
  <c r="K1049" i="19"/>
  <c r="J1049" i="19"/>
  <c r="E1049" i="19"/>
  <c r="A1049" i="19"/>
  <c r="I1048" i="19"/>
  <c r="H1048" i="19"/>
  <c r="G1048" i="19"/>
  <c r="F1048" i="19"/>
  <c r="K1047" i="19"/>
  <c r="J1047" i="19"/>
  <c r="E1047" i="19"/>
  <c r="A1047" i="19"/>
  <c r="K1046" i="19"/>
  <c r="J1046" i="19"/>
  <c r="E1046" i="19"/>
  <c r="A1046" i="19"/>
  <c r="K1045" i="19"/>
  <c r="J1045" i="19"/>
  <c r="E1045" i="19"/>
  <c r="A1045" i="19"/>
  <c r="K1044" i="19"/>
  <c r="J1044" i="19"/>
  <c r="E1044" i="19"/>
  <c r="A1044" i="19"/>
  <c r="K1043" i="19"/>
  <c r="J1043" i="19"/>
  <c r="E1043" i="19"/>
  <c r="A1043" i="19"/>
  <c r="K1042" i="19"/>
  <c r="J1042" i="19"/>
  <c r="E1042" i="19"/>
  <c r="A1042" i="19"/>
  <c r="I1041" i="19"/>
  <c r="H1041" i="19"/>
  <c r="H1040" i="19" s="1"/>
  <c r="F1041" i="19"/>
  <c r="I1040" i="19"/>
  <c r="F1040" i="19"/>
  <c r="K1039" i="19"/>
  <c r="J1039" i="19"/>
  <c r="E1039" i="19"/>
  <c r="A1039" i="19"/>
  <c r="K1038" i="19"/>
  <c r="J1038" i="19"/>
  <c r="E1038" i="19"/>
  <c r="A1038" i="19"/>
  <c r="K1037" i="19"/>
  <c r="J1037" i="19"/>
  <c r="E1037" i="19"/>
  <c r="A1037" i="19"/>
  <c r="K1036" i="19"/>
  <c r="J1036" i="19"/>
  <c r="E1036" i="19"/>
  <c r="A1036" i="19"/>
  <c r="K1035" i="19"/>
  <c r="J1035" i="19"/>
  <c r="E1035" i="19"/>
  <c r="A1035" i="19"/>
  <c r="I1034" i="19"/>
  <c r="H1034" i="19"/>
  <c r="G1034" i="19"/>
  <c r="F1034" i="19"/>
  <c r="J1034" i="19" s="1"/>
  <c r="K1033" i="19"/>
  <c r="J1033" i="19"/>
  <c r="E1033" i="19"/>
  <c r="A1033" i="19"/>
  <c r="K1032" i="19"/>
  <c r="J1032" i="19"/>
  <c r="E1032" i="19"/>
  <c r="A1032" i="19"/>
  <c r="K1031" i="19"/>
  <c r="J1031" i="19"/>
  <c r="E1031" i="19"/>
  <c r="A1031" i="19"/>
  <c r="K1030" i="19"/>
  <c r="J1030" i="19"/>
  <c r="E1030" i="19"/>
  <c r="A1030" i="19"/>
  <c r="K1029" i="19"/>
  <c r="J1029" i="19"/>
  <c r="E1029" i="19"/>
  <c r="A1029" i="19"/>
  <c r="K1028" i="19"/>
  <c r="J1028" i="19"/>
  <c r="E1028" i="19"/>
  <c r="A1028" i="19"/>
  <c r="I1027" i="19"/>
  <c r="G1027" i="19"/>
  <c r="F1027" i="19"/>
  <c r="I1026" i="19"/>
  <c r="F1026" i="19"/>
  <c r="K1025" i="19"/>
  <c r="J1025" i="19"/>
  <c r="E1025" i="19"/>
  <c r="A1025" i="19"/>
  <c r="K1024" i="19"/>
  <c r="J1024" i="19"/>
  <c r="E1024" i="19"/>
  <c r="A1024" i="19"/>
  <c r="K1023" i="19"/>
  <c r="J1023" i="19"/>
  <c r="E1023" i="19"/>
  <c r="A1023" i="19"/>
  <c r="K1022" i="19"/>
  <c r="J1022" i="19"/>
  <c r="E1022" i="19"/>
  <c r="A1022" i="19"/>
  <c r="K1021" i="19"/>
  <c r="J1021" i="19"/>
  <c r="E1021" i="19"/>
  <c r="A1021" i="19"/>
  <c r="I1020" i="19"/>
  <c r="H1020" i="19"/>
  <c r="G1020" i="19"/>
  <c r="F1020" i="19"/>
  <c r="K1019" i="19"/>
  <c r="J1019" i="19"/>
  <c r="E1019" i="19"/>
  <c r="A1019" i="19"/>
  <c r="K1018" i="19"/>
  <c r="J1018" i="19"/>
  <c r="E1018" i="19"/>
  <c r="A1018" i="19"/>
  <c r="K1017" i="19"/>
  <c r="J1017" i="19"/>
  <c r="E1017" i="19"/>
  <c r="A1017" i="19"/>
  <c r="K1016" i="19"/>
  <c r="J1016" i="19"/>
  <c r="E1016" i="19"/>
  <c r="A1016" i="19"/>
  <c r="K1015" i="19"/>
  <c r="J1015" i="19"/>
  <c r="E1015" i="19"/>
  <c r="A1015" i="19"/>
  <c r="K1014" i="19"/>
  <c r="J1014" i="19"/>
  <c r="E1014" i="19"/>
  <c r="A1014" i="19"/>
  <c r="I1013" i="19"/>
  <c r="H1013" i="19"/>
  <c r="F1013" i="19"/>
  <c r="I1012" i="19"/>
  <c r="F1012" i="19"/>
  <c r="I1011" i="19"/>
  <c r="H1011" i="19"/>
  <c r="G1011" i="19"/>
  <c r="K1011" i="19" s="1"/>
  <c r="F1011" i="19"/>
  <c r="I1010" i="19"/>
  <c r="H1010" i="19"/>
  <c r="G1010" i="19"/>
  <c r="F1010" i="19"/>
  <c r="I1009" i="19"/>
  <c r="G1009" i="19"/>
  <c r="K1009" i="19" s="1"/>
  <c r="F1009" i="19"/>
  <c r="I1008" i="19"/>
  <c r="H1008" i="19"/>
  <c r="G1008" i="19"/>
  <c r="F1008" i="19"/>
  <c r="I1007" i="19"/>
  <c r="H1007" i="19"/>
  <c r="G1007" i="19"/>
  <c r="K1007" i="19" s="1"/>
  <c r="F1007" i="19"/>
  <c r="F1006" i="19"/>
  <c r="I1005" i="19"/>
  <c r="H1005" i="19"/>
  <c r="G1005" i="19"/>
  <c r="F1005" i="19"/>
  <c r="K1004" i="19"/>
  <c r="I1004" i="19"/>
  <c r="H1004" i="19"/>
  <c r="G1004" i="19"/>
  <c r="F1004" i="19"/>
  <c r="J1004" i="19" s="1"/>
  <c r="I1003" i="19"/>
  <c r="H1003" i="19"/>
  <c r="G1003" i="19"/>
  <c r="K1003" i="19" s="1"/>
  <c r="F1003" i="19"/>
  <c r="I1002" i="19"/>
  <c r="H1002" i="19"/>
  <c r="G1002" i="19"/>
  <c r="F1002" i="19"/>
  <c r="I1001" i="19"/>
  <c r="G1001" i="19"/>
  <c r="I1000" i="19"/>
  <c r="H1000" i="19"/>
  <c r="G1000" i="19"/>
  <c r="F1000" i="19"/>
  <c r="K997" i="19"/>
  <c r="J997" i="19"/>
  <c r="E997" i="19"/>
  <c r="A997" i="19" s="1"/>
  <c r="K996" i="19"/>
  <c r="J996" i="19"/>
  <c r="E996" i="19"/>
  <c r="A996" i="19" s="1"/>
  <c r="K995" i="19"/>
  <c r="J995" i="19"/>
  <c r="E995" i="19"/>
  <c r="A995" i="19" s="1"/>
  <c r="K994" i="19"/>
  <c r="J994" i="19"/>
  <c r="E994" i="19"/>
  <c r="A994" i="19" s="1"/>
  <c r="K993" i="19"/>
  <c r="J993" i="19"/>
  <c r="E993" i="19"/>
  <c r="A993" i="19" s="1"/>
  <c r="I992" i="19"/>
  <c r="H992" i="19"/>
  <c r="G992" i="19"/>
  <c r="F992" i="19"/>
  <c r="K991" i="19"/>
  <c r="J991" i="19"/>
  <c r="E991" i="19"/>
  <c r="A991" i="19" s="1"/>
  <c r="K990" i="19"/>
  <c r="J990" i="19"/>
  <c r="E990" i="19"/>
  <c r="A990" i="19" s="1"/>
  <c r="K989" i="19"/>
  <c r="J989" i="19"/>
  <c r="E989" i="19"/>
  <c r="A989" i="19" s="1"/>
  <c r="K988" i="19"/>
  <c r="J988" i="19"/>
  <c r="E988" i="19"/>
  <c r="A988" i="19" s="1"/>
  <c r="K987" i="19"/>
  <c r="J987" i="19"/>
  <c r="E987" i="19"/>
  <c r="A987" i="19" s="1"/>
  <c r="K986" i="19"/>
  <c r="J986" i="19"/>
  <c r="E986" i="19"/>
  <c r="A986" i="19" s="1"/>
  <c r="I985" i="19"/>
  <c r="I984" i="19" s="1"/>
  <c r="H985" i="19"/>
  <c r="G985" i="19"/>
  <c r="F985" i="19"/>
  <c r="H984" i="19"/>
  <c r="G984" i="19"/>
  <c r="K983" i="19"/>
  <c r="J983" i="19"/>
  <c r="E983" i="19"/>
  <c r="A983" i="19" s="1"/>
  <c r="K982" i="19"/>
  <c r="J982" i="19"/>
  <c r="E982" i="19"/>
  <c r="A982" i="19" s="1"/>
  <c r="K981" i="19"/>
  <c r="J981" i="19"/>
  <c r="E981" i="19"/>
  <c r="A981" i="19" s="1"/>
  <c r="K980" i="19"/>
  <c r="J980" i="19"/>
  <c r="E980" i="19"/>
  <c r="A980" i="19" s="1"/>
  <c r="K979" i="19"/>
  <c r="J979" i="19"/>
  <c r="E979" i="19"/>
  <c r="A979" i="19" s="1"/>
  <c r="I978" i="19"/>
  <c r="I964" i="19" s="1"/>
  <c r="E964" i="19" s="1"/>
  <c r="A964" i="19" s="1"/>
  <c r="H978" i="19"/>
  <c r="G978" i="19"/>
  <c r="F978" i="19"/>
  <c r="K978" i="19" s="1"/>
  <c r="E978" i="19"/>
  <c r="A978" i="19" s="1"/>
  <c r="K977" i="19"/>
  <c r="J977" i="19"/>
  <c r="E977" i="19"/>
  <c r="A977" i="19" s="1"/>
  <c r="K976" i="19"/>
  <c r="J976" i="19"/>
  <c r="E976" i="19"/>
  <c r="A976" i="19" s="1"/>
  <c r="K975" i="19"/>
  <c r="J975" i="19"/>
  <c r="E975" i="19"/>
  <c r="A975" i="19" s="1"/>
  <c r="K974" i="19"/>
  <c r="J974" i="19"/>
  <c r="E974" i="19"/>
  <c r="A974" i="19" s="1"/>
  <c r="K973" i="19"/>
  <c r="J973" i="19"/>
  <c r="E973" i="19"/>
  <c r="A973" i="19" s="1"/>
  <c r="K972" i="19"/>
  <c r="J972" i="19"/>
  <c r="E972" i="19"/>
  <c r="A972" i="19" s="1"/>
  <c r="I971" i="19"/>
  <c r="I970" i="19" s="1"/>
  <c r="H971" i="19"/>
  <c r="G971" i="19"/>
  <c r="F971" i="19"/>
  <c r="K971" i="19" s="1"/>
  <c r="E971" i="19"/>
  <c r="A971" i="19" s="1"/>
  <c r="H970" i="19"/>
  <c r="G970" i="19"/>
  <c r="F970" i="19"/>
  <c r="K970" i="19" s="1"/>
  <c r="I969" i="19"/>
  <c r="H969" i="19"/>
  <c r="G969" i="19"/>
  <c r="F969" i="19"/>
  <c r="K969" i="19" s="1"/>
  <c r="E969" i="19"/>
  <c r="A969" i="19" s="1"/>
  <c r="I968" i="19"/>
  <c r="H968" i="19"/>
  <c r="G968" i="19"/>
  <c r="F968" i="19"/>
  <c r="K968" i="19" s="1"/>
  <c r="E968" i="19"/>
  <c r="A968" i="19" s="1"/>
  <c r="I967" i="19"/>
  <c r="I687" i="19" s="1"/>
  <c r="H967" i="19"/>
  <c r="G967" i="19"/>
  <c r="F967" i="19"/>
  <c r="K967" i="19" s="1"/>
  <c r="E967" i="19"/>
  <c r="A967" i="19" s="1"/>
  <c r="I966" i="19"/>
  <c r="H966" i="19"/>
  <c r="G966" i="19"/>
  <c r="F966" i="19"/>
  <c r="K966" i="19" s="1"/>
  <c r="E966" i="19"/>
  <c r="A966" i="19" s="1"/>
  <c r="I965" i="19"/>
  <c r="I685" i="19" s="1"/>
  <c r="H965" i="19"/>
  <c r="G965" i="19"/>
  <c r="F965" i="19"/>
  <c r="K965" i="19" s="1"/>
  <c r="E965" i="19"/>
  <c r="A965" i="19" s="1"/>
  <c r="H964" i="19"/>
  <c r="G964" i="19"/>
  <c r="F964" i="19"/>
  <c r="K964" i="19" s="1"/>
  <c r="I963" i="19"/>
  <c r="I683" i="19" s="1"/>
  <c r="H963" i="19"/>
  <c r="G963" i="19"/>
  <c r="F963" i="19"/>
  <c r="K963" i="19" s="1"/>
  <c r="E963" i="19"/>
  <c r="A963" i="19" s="1"/>
  <c r="I962" i="19"/>
  <c r="H962" i="19"/>
  <c r="G962" i="19"/>
  <c r="F962" i="19"/>
  <c r="K962" i="19" s="1"/>
  <c r="E962" i="19"/>
  <c r="A962" i="19" s="1"/>
  <c r="I961" i="19"/>
  <c r="I681" i="19" s="1"/>
  <c r="H961" i="19"/>
  <c r="G961" i="19"/>
  <c r="F961" i="19"/>
  <c r="K961" i="19" s="1"/>
  <c r="E961" i="19"/>
  <c r="A961" i="19" s="1"/>
  <c r="I960" i="19"/>
  <c r="H960" i="19"/>
  <c r="G960" i="19"/>
  <c r="F960" i="19"/>
  <c r="K960" i="19" s="1"/>
  <c r="E960" i="19"/>
  <c r="A960" i="19" s="1"/>
  <c r="I959" i="19"/>
  <c r="I679" i="19" s="1"/>
  <c r="H959" i="19"/>
  <c r="G959" i="19"/>
  <c r="F959" i="19"/>
  <c r="K959" i="19" s="1"/>
  <c r="E959" i="19"/>
  <c r="A959" i="19" s="1"/>
  <c r="I958" i="19"/>
  <c r="H958" i="19"/>
  <c r="G958" i="19"/>
  <c r="F958" i="19"/>
  <c r="K958" i="19" s="1"/>
  <c r="E958" i="19"/>
  <c r="A958" i="19" s="1"/>
  <c r="H957" i="19"/>
  <c r="G957" i="19"/>
  <c r="H956" i="19"/>
  <c r="G956" i="19"/>
  <c r="K955" i="19"/>
  <c r="J955" i="19"/>
  <c r="E955" i="19"/>
  <c r="A955" i="19" s="1"/>
  <c r="K954" i="19"/>
  <c r="J954" i="19"/>
  <c r="E954" i="19"/>
  <c r="A954" i="19" s="1"/>
  <c r="K953" i="19"/>
  <c r="J953" i="19"/>
  <c r="E953" i="19"/>
  <c r="A953" i="19" s="1"/>
  <c r="K952" i="19"/>
  <c r="J952" i="19"/>
  <c r="E952" i="19"/>
  <c r="A952" i="19" s="1"/>
  <c r="K951" i="19"/>
  <c r="J951" i="19"/>
  <c r="E951" i="19"/>
  <c r="A951" i="19" s="1"/>
  <c r="I950" i="19"/>
  <c r="H950" i="19"/>
  <c r="G950" i="19"/>
  <c r="F950" i="19"/>
  <c r="K950" i="19" s="1"/>
  <c r="K949" i="19"/>
  <c r="J949" i="19"/>
  <c r="E949" i="19"/>
  <c r="A949" i="19" s="1"/>
  <c r="K948" i="19"/>
  <c r="J948" i="19"/>
  <c r="E948" i="19"/>
  <c r="A948" i="19" s="1"/>
  <c r="K947" i="19"/>
  <c r="J947" i="19"/>
  <c r="E947" i="19"/>
  <c r="A947" i="19" s="1"/>
  <c r="K946" i="19"/>
  <c r="J946" i="19"/>
  <c r="E946" i="19"/>
  <c r="A946" i="19" s="1"/>
  <c r="K945" i="19"/>
  <c r="J945" i="19"/>
  <c r="E945" i="19"/>
  <c r="A945" i="19" s="1"/>
  <c r="K944" i="19"/>
  <c r="J944" i="19"/>
  <c r="E944" i="19"/>
  <c r="A944" i="19" s="1"/>
  <c r="I943" i="19"/>
  <c r="H943" i="19"/>
  <c r="G943" i="19"/>
  <c r="F943" i="19"/>
  <c r="K943" i="19" s="1"/>
  <c r="I942" i="19"/>
  <c r="H942" i="19"/>
  <c r="G942" i="19"/>
  <c r="F942" i="19"/>
  <c r="K941" i="19"/>
  <c r="J941" i="19"/>
  <c r="E941" i="19"/>
  <c r="A941" i="19" s="1"/>
  <c r="K940" i="19"/>
  <c r="J940" i="19"/>
  <c r="E940" i="19"/>
  <c r="A940" i="19" s="1"/>
  <c r="K939" i="19"/>
  <c r="J939" i="19"/>
  <c r="E939" i="19"/>
  <c r="A939" i="19" s="1"/>
  <c r="K938" i="19"/>
  <c r="J938" i="19"/>
  <c r="E938" i="19"/>
  <c r="A938" i="19" s="1"/>
  <c r="K937" i="19"/>
  <c r="J937" i="19"/>
  <c r="E937" i="19"/>
  <c r="A937" i="19" s="1"/>
  <c r="I936" i="19"/>
  <c r="H936" i="19"/>
  <c r="G936" i="19"/>
  <c r="F936" i="19"/>
  <c r="K936" i="19" s="1"/>
  <c r="K935" i="19"/>
  <c r="J935" i="19"/>
  <c r="E935" i="19"/>
  <c r="A935" i="19" s="1"/>
  <c r="K934" i="19"/>
  <c r="J934" i="19"/>
  <c r="E934" i="19"/>
  <c r="A934" i="19" s="1"/>
  <c r="K933" i="19"/>
  <c r="J933" i="19"/>
  <c r="E933" i="19"/>
  <c r="A933" i="19" s="1"/>
  <c r="K932" i="19"/>
  <c r="J932" i="19"/>
  <c r="E932" i="19"/>
  <c r="A932" i="19" s="1"/>
  <c r="K931" i="19"/>
  <c r="J931" i="19"/>
  <c r="E931" i="19"/>
  <c r="A931" i="19" s="1"/>
  <c r="K930" i="19"/>
  <c r="J930" i="19"/>
  <c r="E930" i="19"/>
  <c r="A930" i="19" s="1"/>
  <c r="I929" i="19"/>
  <c r="H929" i="19"/>
  <c r="G929" i="19"/>
  <c r="F929" i="19"/>
  <c r="K929" i="19" s="1"/>
  <c r="I928" i="19"/>
  <c r="H928" i="19"/>
  <c r="G928" i="19"/>
  <c r="K927" i="19"/>
  <c r="J927" i="19"/>
  <c r="E927" i="19"/>
  <c r="A927" i="19" s="1"/>
  <c r="K926" i="19"/>
  <c r="J926" i="19"/>
  <c r="E926" i="19"/>
  <c r="A926" i="19" s="1"/>
  <c r="K925" i="19"/>
  <c r="J925" i="19"/>
  <c r="E925" i="19"/>
  <c r="A925" i="19" s="1"/>
  <c r="K924" i="19"/>
  <c r="J924" i="19"/>
  <c r="E924" i="19"/>
  <c r="A924" i="19" s="1"/>
  <c r="K923" i="19"/>
  <c r="J923" i="19"/>
  <c r="E923" i="19"/>
  <c r="A923" i="19" s="1"/>
  <c r="I922" i="19"/>
  <c r="H922" i="19"/>
  <c r="G922" i="19"/>
  <c r="F922" i="19"/>
  <c r="K921" i="19"/>
  <c r="J921" i="19"/>
  <c r="E921" i="19"/>
  <c r="A921" i="19" s="1"/>
  <c r="K920" i="19"/>
  <c r="J920" i="19"/>
  <c r="E920" i="19"/>
  <c r="A920" i="19" s="1"/>
  <c r="K919" i="19"/>
  <c r="J919" i="19"/>
  <c r="E919" i="19"/>
  <c r="A919" i="19" s="1"/>
  <c r="K918" i="19"/>
  <c r="J918" i="19"/>
  <c r="E918" i="19"/>
  <c r="A918" i="19" s="1"/>
  <c r="K917" i="19"/>
  <c r="J917" i="19"/>
  <c r="E917" i="19"/>
  <c r="A917" i="19" s="1"/>
  <c r="K916" i="19"/>
  <c r="J916" i="19"/>
  <c r="E916" i="19"/>
  <c r="A916" i="19" s="1"/>
  <c r="I915" i="19"/>
  <c r="I914" i="19" s="1"/>
  <c r="H915" i="19"/>
  <c r="G915" i="19"/>
  <c r="F915" i="19"/>
  <c r="H914" i="19"/>
  <c r="G914" i="19"/>
  <c r="K913" i="19"/>
  <c r="J913" i="19"/>
  <c r="E913" i="19"/>
  <c r="A913" i="19" s="1"/>
  <c r="K912" i="19"/>
  <c r="J912" i="19"/>
  <c r="E912" i="19"/>
  <c r="A912" i="19" s="1"/>
  <c r="K911" i="19"/>
  <c r="J911" i="19"/>
  <c r="E911" i="19"/>
  <c r="A911" i="19" s="1"/>
  <c r="K910" i="19"/>
  <c r="J910" i="19"/>
  <c r="E910" i="19"/>
  <c r="A910" i="19" s="1"/>
  <c r="K909" i="19"/>
  <c r="J909" i="19"/>
  <c r="E909" i="19"/>
  <c r="A909" i="19" s="1"/>
  <c r="I908" i="19"/>
  <c r="H908" i="19"/>
  <c r="G908" i="19"/>
  <c r="F908" i="19"/>
  <c r="K908" i="19" s="1"/>
  <c r="E908" i="19"/>
  <c r="A908" i="19" s="1"/>
  <c r="K907" i="19"/>
  <c r="J907" i="19"/>
  <c r="E907" i="19"/>
  <c r="A907" i="19" s="1"/>
  <c r="K906" i="19"/>
  <c r="J906" i="19"/>
  <c r="E906" i="19"/>
  <c r="A906" i="19" s="1"/>
  <c r="K905" i="19"/>
  <c r="J905" i="19"/>
  <c r="E905" i="19"/>
  <c r="A905" i="19" s="1"/>
  <c r="K904" i="19"/>
  <c r="J904" i="19"/>
  <c r="E904" i="19"/>
  <c r="A904" i="19" s="1"/>
  <c r="K903" i="19"/>
  <c r="J903" i="19"/>
  <c r="E903" i="19"/>
  <c r="A903" i="19" s="1"/>
  <c r="K902" i="19"/>
  <c r="J902" i="19"/>
  <c r="E902" i="19"/>
  <c r="A902" i="19" s="1"/>
  <c r="H901" i="19"/>
  <c r="G901" i="19"/>
  <c r="F901" i="19"/>
  <c r="K901" i="19" s="1"/>
  <c r="H900" i="19"/>
  <c r="G900" i="19"/>
  <c r="F900" i="19"/>
  <c r="K900" i="19" s="1"/>
  <c r="I899" i="19"/>
  <c r="I689" i="19" s="1"/>
  <c r="H899" i="19"/>
  <c r="G899" i="19"/>
  <c r="F899" i="19"/>
  <c r="K899" i="19" s="1"/>
  <c r="E899" i="19"/>
  <c r="A899" i="19" s="1"/>
  <c r="I898" i="19"/>
  <c r="H898" i="19"/>
  <c r="G898" i="19"/>
  <c r="F898" i="19"/>
  <c r="E898" i="19" s="1"/>
  <c r="A898" i="19" s="1"/>
  <c r="K897" i="19"/>
  <c r="I897" i="19"/>
  <c r="H897" i="19"/>
  <c r="G897" i="19"/>
  <c r="F897" i="19"/>
  <c r="J897" i="19" s="1"/>
  <c r="I896" i="19"/>
  <c r="H896" i="19"/>
  <c r="G896" i="19"/>
  <c r="F896" i="19"/>
  <c r="I895" i="19"/>
  <c r="H895" i="19"/>
  <c r="G895" i="19"/>
  <c r="K895" i="19" s="1"/>
  <c r="F895" i="19"/>
  <c r="H894" i="19"/>
  <c r="G894" i="19"/>
  <c r="I893" i="19"/>
  <c r="H893" i="19"/>
  <c r="G893" i="19"/>
  <c r="K893" i="19" s="1"/>
  <c r="F893" i="19"/>
  <c r="K892" i="19"/>
  <c r="I892" i="19"/>
  <c r="H892" i="19"/>
  <c r="G892" i="19"/>
  <c r="F892" i="19"/>
  <c r="J892" i="19" s="1"/>
  <c r="K891" i="19"/>
  <c r="I891" i="19"/>
  <c r="H891" i="19"/>
  <c r="G891" i="19"/>
  <c r="F891" i="19"/>
  <c r="J891" i="19" s="1"/>
  <c r="I890" i="19"/>
  <c r="H890" i="19"/>
  <c r="G890" i="19"/>
  <c r="F890" i="19"/>
  <c r="I889" i="19"/>
  <c r="H889" i="19"/>
  <c r="G889" i="19"/>
  <c r="K889" i="19" s="1"/>
  <c r="F889" i="19"/>
  <c r="K888" i="19"/>
  <c r="I888" i="19"/>
  <c r="H888" i="19"/>
  <c r="G888" i="19"/>
  <c r="F888" i="19"/>
  <c r="J888" i="19" s="1"/>
  <c r="H887" i="19"/>
  <c r="G887" i="19"/>
  <c r="H886" i="19"/>
  <c r="G886" i="19"/>
  <c r="K885" i="19"/>
  <c r="J885" i="19"/>
  <c r="E885" i="19"/>
  <c r="A885" i="19" s="1"/>
  <c r="K884" i="19"/>
  <c r="J884" i="19"/>
  <c r="E884" i="19"/>
  <c r="A884" i="19" s="1"/>
  <c r="K883" i="19"/>
  <c r="J883" i="19"/>
  <c r="E883" i="19"/>
  <c r="A883" i="19" s="1"/>
  <c r="K882" i="19"/>
  <c r="J882" i="19"/>
  <c r="E882" i="19"/>
  <c r="A882" i="19" s="1"/>
  <c r="K881" i="19"/>
  <c r="J881" i="19"/>
  <c r="E881" i="19"/>
  <c r="A881" i="19" s="1"/>
  <c r="I880" i="19"/>
  <c r="H880" i="19"/>
  <c r="G880" i="19"/>
  <c r="F880" i="19"/>
  <c r="K879" i="19"/>
  <c r="J879" i="19"/>
  <c r="E879" i="19"/>
  <c r="A879" i="19" s="1"/>
  <c r="K878" i="19"/>
  <c r="J878" i="19"/>
  <c r="E878" i="19"/>
  <c r="A878" i="19" s="1"/>
  <c r="K877" i="19"/>
  <c r="J877" i="19"/>
  <c r="E877" i="19"/>
  <c r="A877" i="19" s="1"/>
  <c r="K876" i="19"/>
  <c r="J876" i="19"/>
  <c r="E876" i="19"/>
  <c r="A876" i="19" s="1"/>
  <c r="K875" i="19"/>
  <c r="J875" i="19"/>
  <c r="E875" i="19"/>
  <c r="A875" i="19" s="1"/>
  <c r="K874" i="19"/>
  <c r="J874" i="19"/>
  <c r="E874" i="19"/>
  <c r="A874" i="19" s="1"/>
  <c r="I873" i="19"/>
  <c r="H873" i="19"/>
  <c r="F873" i="19"/>
  <c r="I872" i="19"/>
  <c r="H872" i="19"/>
  <c r="F872" i="19"/>
  <c r="K871" i="19"/>
  <c r="J871" i="19"/>
  <c r="E871" i="19"/>
  <c r="A871" i="19" s="1"/>
  <c r="K870" i="19"/>
  <c r="J870" i="19"/>
  <c r="E870" i="19"/>
  <c r="A870" i="19" s="1"/>
  <c r="K869" i="19"/>
  <c r="J869" i="19"/>
  <c r="E869" i="19"/>
  <c r="A869" i="19" s="1"/>
  <c r="K868" i="19"/>
  <c r="J868" i="19"/>
  <c r="E868" i="19"/>
  <c r="A868" i="19" s="1"/>
  <c r="K867" i="19"/>
  <c r="J867" i="19"/>
  <c r="E867" i="19"/>
  <c r="A867" i="19" s="1"/>
  <c r="I866" i="19"/>
  <c r="H866" i="19"/>
  <c r="G866" i="19"/>
  <c r="F866" i="19"/>
  <c r="K865" i="19"/>
  <c r="J865" i="19"/>
  <c r="E865" i="19"/>
  <c r="A865" i="19" s="1"/>
  <c r="K864" i="19"/>
  <c r="J864" i="19"/>
  <c r="E864" i="19"/>
  <c r="A864" i="19" s="1"/>
  <c r="K863" i="19"/>
  <c r="J863" i="19"/>
  <c r="E863" i="19"/>
  <c r="A863" i="19" s="1"/>
  <c r="K862" i="19"/>
  <c r="J862" i="19"/>
  <c r="E862" i="19"/>
  <c r="A862" i="19" s="1"/>
  <c r="K861" i="19"/>
  <c r="J861" i="19"/>
  <c r="E861" i="19"/>
  <c r="A861" i="19" s="1"/>
  <c r="K860" i="19"/>
  <c r="J860" i="19"/>
  <c r="E860" i="19"/>
  <c r="A860" i="19" s="1"/>
  <c r="I859" i="19"/>
  <c r="H859" i="19"/>
  <c r="F859" i="19"/>
  <c r="I858" i="19"/>
  <c r="H858" i="19"/>
  <c r="F858" i="19"/>
  <c r="K857" i="19"/>
  <c r="J857" i="19"/>
  <c r="E857" i="19"/>
  <c r="A857" i="19" s="1"/>
  <c r="K856" i="19"/>
  <c r="J856" i="19"/>
  <c r="E856" i="19"/>
  <c r="A856" i="19" s="1"/>
  <c r="K855" i="19"/>
  <c r="J855" i="19"/>
  <c r="E855" i="19"/>
  <c r="A855" i="19" s="1"/>
  <c r="K854" i="19"/>
  <c r="J854" i="19"/>
  <c r="E854" i="19"/>
  <c r="A854" i="19" s="1"/>
  <c r="K853" i="19"/>
  <c r="J853" i="19"/>
  <c r="E853" i="19"/>
  <c r="A853" i="19" s="1"/>
  <c r="I852" i="19"/>
  <c r="H852" i="19"/>
  <c r="G852" i="19"/>
  <c r="F852" i="19"/>
  <c r="K851" i="19"/>
  <c r="J851" i="19"/>
  <c r="E851" i="19"/>
  <c r="A851" i="19" s="1"/>
  <c r="K850" i="19"/>
  <c r="J850" i="19"/>
  <c r="E850" i="19"/>
  <c r="A850" i="19" s="1"/>
  <c r="K849" i="19"/>
  <c r="J849" i="19"/>
  <c r="E849" i="19"/>
  <c r="A849" i="19" s="1"/>
  <c r="K848" i="19"/>
  <c r="J848" i="19"/>
  <c r="E848" i="19"/>
  <c r="A848" i="19" s="1"/>
  <c r="K847" i="19"/>
  <c r="J847" i="19"/>
  <c r="E847" i="19"/>
  <c r="A847" i="19" s="1"/>
  <c r="K846" i="19"/>
  <c r="J846" i="19"/>
  <c r="E846" i="19"/>
  <c r="A846" i="19" s="1"/>
  <c r="I845" i="19"/>
  <c r="H845" i="19"/>
  <c r="F845" i="19"/>
  <c r="I844" i="19"/>
  <c r="H844" i="19"/>
  <c r="F844" i="19"/>
  <c r="I843" i="19"/>
  <c r="H843" i="19"/>
  <c r="G843" i="19"/>
  <c r="K843" i="19" s="1"/>
  <c r="F843" i="19"/>
  <c r="K842" i="19"/>
  <c r="I842" i="19"/>
  <c r="H842" i="19"/>
  <c r="G842" i="19"/>
  <c r="F842" i="19"/>
  <c r="J842" i="19" s="1"/>
  <c r="K841" i="19"/>
  <c r="I841" i="19"/>
  <c r="H841" i="19"/>
  <c r="G841" i="19"/>
  <c r="F841" i="19"/>
  <c r="J841" i="19" s="1"/>
  <c r="I840" i="19"/>
  <c r="H840" i="19"/>
  <c r="G840" i="19"/>
  <c r="K840" i="19" s="1"/>
  <c r="F840" i="19"/>
  <c r="I839" i="19"/>
  <c r="H839" i="19"/>
  <c r="G839" i="19"/>
  <c r="K839" i="19" s="1"/>
  <c r="F839" i="19"/>
  <c r="I838" i="19"/>
  <c r="H838" i="19"/>
  <c r="F838" i="19"/>
  <c r="K837" i="19"/>
  <c r="I837" i="19"/>
  <c r="H837" i="19"/>
  <c r="G837" i="19"/>
  <c r="F837" i="19"/>
  <c r="J837" i="19" s="1"/>
  <c r="I836" i="19"/>
  <c r="H836" i="19"/>
  <c r="G836" i="19"/>
  <c r="F836" i="19"/>
  <c r="I835" i="19"/>
  <c r="H835" i="19"/>
  <c r="G835" i="19"/>
  <c r="K835" i="19" s="1"/>
  <c r="F835" i="19"/>
  <c r="K834" i="19"/>
  <c r="I834" i="19"/>
  <c r="H834" i="19"/>
  <c r="G834" i="19"/>
  <c r="F834" i="19"/>
  <c r="J834" i="19" s="1"/>
  <c r="K833" i="19"/>
  <c r="I833" i="19"/>
  <c r="H833" i="19"/>
  <c r="G833" i="19"/>
  <c r="F833" i="19"/>
  <c r="J833" i="19" s="1"/>
  <c r="I832" i="19"/>
  <c r="H832" i="19"/>
  <c r="G832" i="19"/>
  <c r="F832" i="19"/>
  <c r="I831" i="19"/>
  <c r="H831" i="19"/>
  <c r="F831" i="19"/>
  <c r="I830" i="19"/>
  <c r="H830" i="19"/>
  <c r="F830" i="19"/>
  <c r="K829" i="19"/>
  <c r="J829" i="19"/>
  <c r="E829" i="19"/>
  <c r="A829" i="19" s="1"/>
  <c r="K828" i="19"/>
  <c r="J828" i="19"/>
  <c r="E828" i="19"/>
  <c r="A828" i="19" s="1"/>
  <c r="K827" i="19"/>
  <c r="J827" i="19"/>
  <c r="E827" i="19"/>
  <c r="A827" i="19" s="1"/>
  <c r="K826" i="19"/>
  <c r="J826" i="19"/>
  <c r="E826" i="19"/>
  <c r="A826" i="19" s="1"/>
  <c r="K825" i="19"/>
  <c r="J825" i="19"/>
  <c r="E825" i="19"/>
  <c r="A825" i="19" s="1"/>
  <c r="I824" i="19"/>
  <c r="H824" i="19"/>
  <c r="G824" i="19"/>
  <c r="K824" i="19" s="1"/>
  <c r="F824" i="19"/>
  <c r="J824" i="19" s="1"/>
  <c r="K823" i="19"/>
  <c r="J823" i="19"/>
  <c r="E823" i="19"/>
  <c r="A823" i="19" s="1"/>
  <c r="K822" i="19"/>
  <c r="J822" i="19"/>
  <c r="E822" i="19"/>
  <c r="A822" i="19" s="1"/>
  <c r="K821" i="19"/>
  <c r="J821" i="19"/>
  <c r="E821" i="19"/>
  <c r="A821" i="19" s="1"/>
  <c r="K820" i="19"/>
  <c r="J820" i="19"/>
  <c r="E820" i="19"/>
  <c r="A820" i="19" s="1"/>
  <c r="K819" i="19"/>
  <c r="J819" i="19"/>
  <c r="E819" i="19"/>
  <c r="A819" i="19" s="1"/>
  <c r="K818" i="19"/>
  <c r="J818" i="19"/>
  <c r="E818" i="19"/>
  <c r="A818" i="19" s="1"/>
  <c r="I817" i="19"/>
  <c r="H817" i="19"/>
  <c r="G817" i="19"/>
  <c r="K817" i="19" s="1"/>
  <c r="F817" i="19"/>
  <c r="I816" i="19"/>
  <c r="H816" i="19"/>
  <c r="F816" i="19"/>
  <c r="K815" i="19"/>
  <c r="J815" i="19"/>
  <c r="E815" i="19"/>
  <c r="A815" i="19" s="1"/>
  <c r="K814" i="19"/>
  <c r="J814" i="19"/>
  <c r="E814" i="19"/>
  <c r="A814" i="19" s="1"/>
  <c r="K813" i="19"/>
  <c r="J813" i="19"/>
  <c r="E813" i="19"/>
  <c r="A813" i="19" s="1"/>
  <c r="K812" i="19"/>
  <c r="J812" i="19"/>
  <c r="E812" i="19"/>
  <c r="A812" i="19" s="1"/>
  <c r="K811" i="19"/>
  <c r="J811" i="19"/>
  <c r="E811" i="19"/>
  <c r="A811" i="19" s="1"/>
  <c r="I810" i="19"/>
  <c r="H810" i="19"/>
  <c r="G810" i="19"/>
  <c r="K810" i="19" s="1"/>
  <c r="F810" i="19"/>
  <c r="K809" i="19"/>
  <c r="J809" i="19"/>
  <c r="E809" i="19"/>
  <c r="A809" i="19" s="1"/>
  <c r="K808" i="19"/>
  <c r="J808" i="19"/>
  <c r="E808" i="19"/>
  <c r="A808" i="19" s="1"/>
  <c r="K807" i="19"/>
  <c r="J807" i="19"/>
  <c r="E807" i="19"/>
  <c r="A807" i="19" s="1"/>
  <c r="K806" i="19"/>
  <c r="J806" i="19"/>
  <c r="E806" i="19"/>
  <c r="A806" i="19" s="1"/>
  <c r="K805" i="19"/>
  <c r="J805" i="19"/>
  <c r="E805" i="19"/>
  <c r="A805" i="19" s="1"/>
  <c r="K804" i="19"/>
  <c r="J804" i="19"/>
  <c r="E804" i="19"/>
  <c r="A804" i="19" s="1"/>
  <c r="I803" i="19"/>
  <c r="H803" i="19"/>
  <c r="G803" i="19"/>
  <c r="K803" i="19" s="1"/>
  <c r="F803" i="19"/>
  <c r="I802" i="19"/>
  <c r="H802" i="19"/>
  <c r="F802" i="19"/>
  <c r="K801" i="19"/>
  <c r="J801" i="19"/>
  <c r="E801" i="19"/>
  <c r="A801" i="19" s="1"/>
  <c r="K800" i="19"/>
  <c r="J800" i="19"/>
  <c r="E800" i="19"/>
  <c r="A800" i="19" s="1"/>
  <c r="K799" i="19"/>
  <c r="J799" i="19"/>
  <c r="E799" i="19"/>
  <c r="A799" i="19"/>
  <c r="K798" i="19"/>
  <c r="J798" i="19"/>
  <c r="E798" i="19"/>
  <c r="A798" i="19"/>
  <c r="K797" i="19"/>
  <c r="J797" i="19"/>
  <c r="E797" i="19"/>
  <c r="A797" i="19"/>
  <c r="I796" i="19"/>
  <c r="H796" i="19"/>
  <c r="G796" i="19"/>
  <c r="K796" i="19" s="1"/>
  <c r="F796" i="19"/>
  <c r="K795" i="19"/>
  <c r="J795" i="19"/>
  <c r="E795" i="19"/>
  <c r="A795" i="19"/>
  <c r="K794" i="19"/>
  <c r="J794" i="19"/>
  <c r="E794" i="19"/>
  <c r="A794" i="19"/>
  <c r="K793" i="19"/>
  <c r="J793" i="19"/>
  <c r="E793" i="19"/>
  <c r="A793" i="19"/>
  <c r="K792" i="19"/>
  <c r="J792" i="19"/>
  <c r="E792" i="19"/>
  <c r="A792" i="19"/>
  <c r="K791" i="19"/>
  <c r="J791" i="19"/>
  <c r="E791" i="19"/>
  <c r="A791" i="19"/>
  <c r="K790" i="19"/>
  <c r="J790" i="19"/>
  <c r="E790" i="19"/>
  <c r="A790" i="19"/>
  <c r="I789" i="19"/>
  <c r="H789" i="19"/>
  <c r="F789" i="19"/>
  <c r="I788" i="19"/>
  <c r="H788" i="19"/>
  <c r="F788" i="19"/>
  <c r="I787" i="19"/>
  <c r="H787" i="19"/>
  <c r="G787" i="19"/>
  <c r="F787" i="19"/>
  <c r="I786" i="19"/>
  <c r="H786" i="19"/>
  <c r="G786" i="19"/>
  <c r="K786" i="19" s="1"/>
  <c r="F786" i="19"/>
  <c r="I785" i="19"/>
  <c r="H785" i="19"/>
  <c r="G785" i="19"/>
  <c r="K785" i="19" s="1"/>
  <c r="F785" i="19"/>
  <c r="K784" i="19"/>
  <c r="I784" i="19"/>
  <c r="H784" i="19"/>
  <c r="G784" i="19"/>
  <c r="F784" i="19"/>
  <c r="J784" i="19" s="1"/>
  <c r="I783" i="19"/>
  <c r="H783" i="19"/>
  <c r="G783" i="19"/>
  <c r="F783" i="19"/>
  <c r="I782" i="19"/>
  <c r="H782" i="19"/>
  <c r="G782" i="19"/>
  <c r="K782" i="19" s="1"/>
  <c r="F782" i="19"/>
  <c r="I781" i="19"/>
  <c r="H781" i="19"/>
  <c r="G781" i="19"/>
  <c r="K781" i="19" s="1"/>
  <c r="F781" i="19"/>
  <c r="K780" i="19"/>
  <c r="I780" i="19"/>
  <c r="H780" i="19"/>
  <c r="G780" i="19"/>
  <c r="F780" i="19"/>
  <c r="J780" i="19" s="1"/>
  <c r="I779" i="19"/>
  <c r="H779" i="19"/>
  <c r="G779" i="19"/>
  <c r="F779" i="19"/>
  <c r="I778" i="19"/>
  <c r="H778" i="19"/>
  <c r="G778" i="19"/>
  <c r="K778" i="19" s="1"/>
  <c r="F778" i="19"/>
  <c r="I777" i="19"/>
  <c r="H777" i="19"/>
  <c r="G777" i="19"/>
  <c r="K777" i="19" s="1"/>
  <c r="F777" i="19"/>
  <c r="K776" i="19"/>
  <c r="I776" i="19"/>
  <c r="H776" i="19"/>
  <c r="G776" i="19"/>
  <c r="F776" i="19"/>
  <c r="J776" i="19" s="1"/>
  <c r="I775" i="19"/>
  <c r="H775" i="19"/>
  <c r="F775" i="19"/>
  <c r="I774" i="19"/>
  <c r="H774" i="19"/>
  <c r="F774" i="19"/>
  <c r="K773" i="19"/>
  <c r="J773" i="19"/>
  <c r="E773" i="19"/>
  <c r="A773" i="19"/>
  <c r="K772" i="19"/>
  <c r="J772" i="19"/>
  <c r="E772" i="19"/>
  <c r="A772" i="19"/>
  <c r="K771" i="19"/>
  <c r="J771" i="19"/>
  <c r="E771" i="19"/>
  <c r="A771" i="19"/>
  <c r="K770" i="19"/>
  <c r="J770" i="19"/>
  <c r="E770" i="19"/>
  <c r="A770" i="19"/>
  <c r="K769" i="19"/>
  <c r="J769" i="19"/>
  <c r="E769" i="19"/>
  <c r="A769" i="19"/>
  <c r="I768" i="19"/>
  <c r="H768" i="19"/>
  <c r="G768" i="19"/>
  <c r="K768" i="19" s="1"/>
  <c r="F768" i="19"/>
  <c r="K767" i="19"/>
  <c r="J767" i="19"/>
  <c r="E767" i="19"/>
  <c r="K766" i="19"/>
  <c r="J766" i="19"/>
  <c r="E766" i="19"/>
  <c r="A766" i="19"/>
  <c r="K765" i="19"/>
  <c r="J765" i="19"/>
  <c r="E765" i="19"/>
  <c r="A765" i="19"/>
  <c r="K764" i="19"/>
  <c r="J764" i="19"/>
  <c r="E764" i="19"/>
  <c r="A764" i="19"/>
  <c r="K763" i="19"/>
  <c r="J763" i="19"/>
  <c r="E763" i="19"/>
  <c r="A763" i="19"/>
  <c r="K762" i="19"/>
  <c r="J762" i="19"/>
  <c r="E762" i="19"/>
  <c r="A762" i="19"/>
  <c r="I761" i="19"/>
  <c r="H761" i="19"/>
  <c r="H760" i="19" s="1"/>
  <c r="F761" i="19"/>
  <c r="I760" i="19"/>
  <c r="K759" i="19"/>
  <c r="J759" i="19"/>
  <c r="E759" i="19"/>
  <c r="A759" i="19"/>
  <c r="K758" i="19"/>
  <c r="J758" i="19"/>
  <c r="E758" i="19"/>
  <c r="A758" i="19"/>
  <c r="K757" i="19"/>
  <c r="J757" i="19"/>
  <c r="E757" i="19"/>
  <c r="A757" i="19"/>
  <c r="K756" i="19"/>
  <c r="J756" i="19"/>
  <c r="E756" i="19"/>
  <c r="A756" i="19"/>
  <c r="K755" i="19"/>
  <c r="J755" i="19"/>
  <c r="E755" i="19"/>
  <c r="A755" i="19"/>
  <c r="I754" i="19"/>
  <c r="H754" i="19"/>
  <c r="G754" i="19"/>
  <c r="K754" i="19" s="1"/>
  <c r="F754" i="19"/>
  <c r="K753" i="19"/>
  <c r="J753" i="19"/>
  <c r="E753" i="19"/>
  <c r="A753" i="19"/>
  <c r="K752" i="19"/>
  <c r="J752" i="19"/>
  <c r="E752" i="19"/>
  <c r="A752" i="19"/>
  <c r="K751" i="19"/>
  <c r="J751" i="19"/>
  <c r="E751" i="19"/>
  <c r="A751" i="19"/>
  <c r="K750" i="19"/>
  <c r="J750" i="19"/>
  <c r="E750" i="19"/>
  <c r="A750" i="19"/>
  <c r="K749" i="19"/>
  <c r="J749" i="19"/>
  <c r="E749" i="19"/>
  <c r="A749" i="19"/>
  <c r="K748" i="19"/>
  <c r="J748" i="19"/>
  <c r="E748" i="19"/>
  <c r="A748" i="19"/>
  <c r="I747" i="19"/>
  <c r="H747" i="19"/>
  <c r="F747" i="19"/>
  <c r="I746" i="19"/>
  <c r="H746" i="19"/>
  <c r="F746" i="19"/>
  <c r="K745" i="19"/>
  <c r="J745" i="19"/>
  <c r="E745" i="19"/>
  <c r="A745" i="19"/>
  <c r="K744" i="19"/>
  <c r="J744" i="19"/>
  <c r="E744" i="19"/>
  <c r="A744" i="19"/>
  <c r="K743" i="19"/>
  <c r="J743" i="19"/>
  <c r="E743" i="19"/>
  <c r="A743" i="19"/>
  <c r="K742" i="19"/>
  <c r="J742" i="19"/>
  <c r="E742" i="19"/>
  <c r="A742" i="19"/>
  <c r="K741" i="19"/>
  <c r="J741" i="19"/>
  <c r="E741" i="19"/>
  <c r="A741" i="19"/>
  <c r="I740" i="19"/>
  <c r="H740" i="19"/>
  <c r="G740" i="19"/>
  <c r="F740" i="19"/>
  <c r="K739" i="19"/>
  <c r="J739" i="19"/>
  <c r="E739" i="19"/>
  <c r="A739" i="19"/>
  <c r="K738" i="19"/>
  <c r="J738" i="19"/>
  <c r="E738" i="19"/>
  <c r="A738" i="19"/>
  <c r="K737" i="19"/>
  <c r="J737" i="19"/>
  <c r="E737" i="19"/>
  <c r="A737" i="19"/>
  <c r="K736" i="19"/>
  <c r="J736" i="19"/>
  <c r="E736" i="19"/>
  <c r="A736" i="19"/>
  <c r="K735" i="19"/>
  <c r="J735" i="19"/>
  <c r="E735" i="19"/>
  <c r="A735" i="19"/>
  <c r="K734" i="19"/>
  <c r="J734" i="19"/>
  <c r="E734" i="19"/>
  <c r="A734" i="19"/>
  <c r="I733" i="19"/>
  <c r="H733" i="19"/>
  <c r="F733" i="19"/>
  <c r="I732" i="19"/>
  <c r="H732" i="19"/>
  <c r="F732" i="19"/>
  <c r="K731" i="19"/>
  <c r="J731" i="19"/>
  <c r="E731" i="19"/>
  <c r="A731" i="19"/>
  <c r="K730" i="19"/>
  <c r="J730" i="19"/>
  <c r="E730" i="19"/>
  <c r="A730" i="19"/>
  <c r="K729" i="19"/>
  <c r="J729" i="19"/>
  <c r="E729" i="19"/>
  <c r="A729" i="19"/>
  <c r="K728" i="19"/>
  <c r="J728" i="19"/>
  <c r="E728" i="19"/>
  <c r="A728" i="19"/>
  <c r="K727" i="19"/>
  <c r="J727" i="19"/>
  <c r="E727" i="19"/>
  <c r="A727" i="19"/>
  <c r="K726" i="19"/>
  <c r="I726" i="19"/>
  <c r="H726" i="19"/>
  <c r="G726" i="19"/>
  <c r="F726" i="19"/>
  <c r="J726" i="19" s="1"/>
  <c r="K725" i="19"/>
  <c r="J725" i="19"/>
  <c r="E725" i="19"/>
  <c r="A725" i="19"/>
  <c r="K724" i="19"/>
  <c r="J724" i="19"/>
  <c r="E724" i="19"/>
  <c r="A724" i="19"/>
  <c r="K723" i="19"/>
  <c r="J723" i="19"/>
  <c r="E723" i="19"/>
  <c r="A723" i="19"/>
  <c r="K722" i="19"/>
  <c r="J722" i="19"/>
  <c r="E722" i="19"/>
  <c r="A722" i="19"/>
  <c r="K721" i="19"/>
  <c r="J721" i="19"/>
  <c r="E721" i="19"/>
  <c r="A721" i="19"/>
  <c r="K720" i="19"/>
  <c r="J720" i="19"/>
  <c r="E720" i="19"/>
  <c r="A720" i="19"/>
  <c r="I719" i="19"/>
  <c r="H719" i="19"/>
  <c r="G719" i="19"/>
  <c r="F719" i="19"/>
  <c r="I718" i="19"/>
  <c r="H718" i="19"/>
  <c r="F718" i="19"/>
  <c r="K717" i="19"/>
  <c r="J717" i="19"/>
  <c r="E717" i="19"/>
  <c r="A717" i="19"/>
  <c r="K716" i="19"/>
  <c r="J716" i="19"/>
  <c r="E716" i="19"/>
  <c r="A716" i="19"/>
  <c r="K715" i="19"/>
  <c r="J715" i="19"/>
  <c r="E715" i="19"/>
  <c r="A715" i="19"/>
  <c r="K714" i="19"/>
  <c r="J714" i="19"/>
  <c r="E714" i="19"/>
  <c r="A714" i="19"/>
  <c r="K713" i="19"/>
  <c r="J713" i="19"/>
  <c r="E713" i="19"/>
  <c r="A713" i="19"/>
  <c r="I712" i="19"/>
  <c r="H712" i="19"/>
  <c r="G712" i="19"/>
  <c r="K712" i="19" s="1"/>
  <c r="F712" i="19"/>
  <c r="K711" i="19"/>
  <c r="J711" i="19"/>
  <c r="E711" i="19"/>
  <c r="A711" i="19"/>
  <c r="K710" i="19"/>
  <c r="J710" i="19"/>
  <c r="E710" i="19"/>
  <c r="A710" i="19"/>
  <c r="K709" i="19"/>
  <c r="J709" i="19"/>
  <c r="E709" i="19"/>
  <c r="A709" i="19"/>
  <c r="K708" i="19"/>
  <c r="J708" i="19"/>
  <c r="E708" i="19"/>
  <c r="A708" i="19"/>
  <c r="K707" i="19"/>
  <c r="J707" i="19"/>
  <c r="E707" i="19"/>
  <c r="A707" i="19"/>
  <c r="K706" i="19"/>
  <c r="J706" i="19"/>
  <c r="E706" i="19"/>
  <c r="A706" i="19"/>
  <c r="K705" i="19"/>
  <c r="I705" i="19"/>
  <c r="H705" i="19"/>
  <c r="G705" i="19"/>
  <c r="F705" i="19"/>
  <c r="J705" i="19" s="1"/>
  <c r="I704" i="19"/>
  <c r="H704" i="19"/>
  <c r="G704" i="19"/>
  <c r="K704" i="19" s="1"/>
  <c r="F704" i="19"/>
  <c r="K703" i="19"/>
  <c r="J703" i="19"/>
  <c r="E703" i="19"/>
  <c r="A703" i="19"/>
  <c r="K702" i="19"/>
  <c r="J702" i="19"/>
  <c r="E702" i="19"/>
  <c r="A702" i="19"/>
  <c r="K701" i="19"/>
  <c r="J701" i="19"/>
  <c r="E701" i="19"/>
  <c r="A701" i="19"/>
  <c r="K700" i="19"/>
  <c r="J700" i="19"/>
  <c r="E700" i="19"/>
  <c r="A700" i="19"/>
  <c r="K699" i="19"/>
  <c r="J699" i="19"/>
  <c r="E699" i="19"/>
  <c r="A699" i="19"/>
  <c r="I698" i="19"/>
  <c r="H698" i="19"/>
  <c r="G698" i="19"/>
  <c r="F698" i="19"/>
  <c r="K697" i="19"/>
  <c r="J697" i="19"/>
  <c r="E697" i="19"/>
  <c r="A697" i="19"/>
  <c r="K696" i="19"/>
  <c r="J696" i="19"/>
  <c r="E696" i="19"/>
  <c r="A696" i="19"/>
  <c r="K695" i="19"/>
  <c r="J695" i="19"/>
  <c r="E695" i="19"/>
  <c r="A695" i="19"/>
  <c r="K694" i="19"/>
  <c r="J694" i="19"/>
  <c r="E694" i="19"/>
  <c r="A694" i="19"/>
  <c r="K693" i="19"/>
  <c r="J693" i="19"/>
  <c r="E693" i="19"/>
  <c r="A693" i="19"/>
  <c r="K692" i="19"/>
  <c r="J692" i="19"/>
  <c r="E692" i="19"/>
  <c r="A692" i="19"/>
  <c r="I691" i="19"/>
  <c r="H691" i="19"/>
  <c r="G691" i="19"/>
  <c r="G690" i="19" s="1"/>
  <c r="F691" i="19"/>
  <c r="F690" i="19" s="1"/>
  <c r="I690" i="19"/>
  <c r="H690" i="19"/>
  <c r="H689" i="19"/>
  <c r="F689" i="19"/>
  <c r="I688" i="19"/>
  <c r="H688" i="19"/>
  <c r="G688" i="19"/>
  <c r="K688" i="19" s="1"/>
  <c r="F688" i="19"/>
  <c r="J687" i="19"/>
  <c r="H687" i="19"/>
  <c r="G687" i="19"/>
  <c r="F687" i="19"/>
  <c r="I686" i="19"/>
  <c r="H686" i="19"/>
  <c r="F686" i="19"/>
  <c r="H685" i="19"/>
  <c r="F685" i="19"/>
  <c r="H684" i="19"/>
  <c r="H683" i="19"/>
  <c r="G683" i="19"/>
  <c r="F683" i="19"/>
  <c r="I682" i="19"/>
  <c r="H682" i="19"/>
  <c r="F682" i="19"/>
  <c r="H681" i="19"/>
  <c r="H653" i="19" s="1"/>
  <c r="F681" i="19"/>
  <c r="I680" i="19"/>
  <c r="H680" i="19"/>
  <c r="H652" i="19" s="1"/>
  <c r="F680" i="19"/>
  <c r="K679" i="19"/>
  <c r="H679" i="19"/>
  <c r="G679" i="19"/>
  <c r="F679" i="19"/>
  <c r="I678" i="19"/>
  <c r="H678" i="19"/>
  <c r="H650" i="19" s="1"/>
  <c r="F678" i="19"/>
  <c r="K675" i="19"/>
  <c r="J675" i="19"/>
  <c r="E675" i="19"/>
  <c r="A675" i="19"/>
  <c r="K674" i="19"/>
  <c r="J674" i="19"/>
  <c r="E674" i="19"/>
  <c r="A674" i="19"/>
  <c r="K673" i="19"/>
  <c r="J673" i="19"/>
  <c r="E673" i="19"/>
  <c r="A673" i="19"/>
  <c r="K672" i="19"/>
  <c r="J672" i="19"/>
  <c r="E672" i="19"/>
  <c r="A672" i="19"/>
  <c r="K671" i="19"/>
  <c r="J671" i="19"/>
  <c r="E671" i="19"/>
  <c r="A671" i="19"/>
  <c r="I670" i="19"/>
  <c r="H670" i="19"/>
  <c r="G670" i="19"/>
  <c r="F670" i="19"/>
  <c r="K669" i="19"/>
  <c r="J669" i="19"/>
  <c r="E669" i="19"/>
  <c r="K668" i="19"/>
  <c r="J668" i="19"/>
  <c r="E668" i="19"/>
  <c r="A668" i="19"/>
  <c r="K667" i="19"/>
  <c r="J667" i="19"/>
  <c r="E667" i="19"/>
  <c r="A667" i="19"/>
  <c r="K666" i="19"/>
  <c r="J666" i="19"/>
  <c r="E666" i="19"/>
  <c r="A666" i="19"/>
  <c r="K665" i="19"/>
  <c r="J665" i="19"/>
  <c r="E665" i="19"/>
  <c r="A665" i="19"/>
  <c r="K664" i="19"/>
  <c r="J664" i="19"/>
  <c r="E664" i="19"/>
  <c r="A664" i="19"/>
  <c r="I663" i="19"/>
  <c r="G663" i="19"/>
  <c r="F663" i="19"/>
  <c r="J663" i="19" s="1"/>
  <c r="I662" i="19"/>
  <c r="G662" i="19"/>
  <c r="F662" i="19"/>
  <c r="I661" i="19"/>
  <c r="H661" i="19"/>
  <c r="K660" i="19"/>
  <c r="I660" i="19"/>
  <c r="H660" i="19"/>
  <c r="G660" i="19"/>
  <c r="F660" i="19"/>
  <c r="J660" i="19" s="1"/>
  <c r="I659" i="19"/>
  <c r="H659" i="19"/>
  <c r="G659" i="19"/>
  <c r="F659" i="19"/>
  <c r="I658" i="19"/>
  <c r="H658" i="19"/>
  <c r="F658" i="19"/>
  <c r="I657" i="19"/>
  <c r="H657" i="19"/>
  <c r="F657" i="19"/>
  <c r="I655" i="19"/>
  <c r="I654" i="19"/>
  <c r="H654" i="19"/>
  <c r="F654" i="19"/>
  <c r="I653" i="19"/>
  <c r="F653" i="19"/>
  <c r="I652" i="19"/>
  <c r="I651" i="19"/>
  <c r="H651" i="19"/>
  <c r="G651" i="19"/>
  <c r="I650" i="19"/>
  <c r="F650" i="19"/>
  <c r="K647" i="19"/>
  <c r="J647" i="19"/>
  <c r="E647" i="19"/>
  <c r="A647" i="19" s="1"/>
  <c r="K646" i="19"/>
  <c r="J646" i="19"/>
  <c r="E646" i="19"/>
  <c r="A646" i="19" s="1"/>
  <c r="K645" i="19"/>
  <c r="J645" i="19"/>
  <c r="E645" i="19"/>
  <c r="A645" i="19" s="1"/>
  <c r="K644" i="19"/>
  <c r="J644" i="19"/>
  <c r="E644" i="19"/>
  <c r="A644" i="19" s="1"/>
  <c r="K643" i="19"/>
  <c r="J643" i="19"/>
  <c r="E643" i="19"/>
  <c r="A643" i="19" s="1"/>
  <c r="I642" i="19"/>
  <c r="H642" i="19"/>
  <c r="G642" i="19"/>
  <c r="G635" i="19" s="1"/>
  <c r="F642" i="19"/>
  <c r="J642" i="19" s="1"/>
  <c r="K641" i="19"/>
  <c r="J641" i="19"/>
  <c r="E641" i="19"/>
  <c r="A641" i="19" s="1"/>
  <c r="K640" i="19"/>
  <c r="J640" i="19"/>
  <c r="E640" i="19"/>
  <c r="A640" i="19" s="1"/>
  <c r="K639" i="19"/>
  <c r="J639" i="19"/>
  <c r="E639" i="19"/>
  <c r="A639" i="19" s="1"/>
  <c r="K638" i="19"/>
  <c r="J638" i="19"/>
  <c r="E638" i="19"/>
  <c r="A638" i="19" s="1"/>
  <c r="K637" i="19"/>
  <c r="J637" i="19"/>
  <c r="E637" i="19"/>
  <c r="A637" i="19" s="1"/>
  <c r="K636" i="19"/>
  <c r="J636" i="19"/>
  <c r="E636" i="19"/>
  <c r="A636" i="19" s="1"/>
  <c r="I635" i="19"/>
  <c r="I634" i="19" s="1"/>
  <c r="H635" i="19"/>
  <c r="F635" i="19"/>
  <c r="H634" i="19"/>
  <c r="F634" i="19"/>
  <c r="K633" i="19"/>
  <c r="J633" i="19"/>
  <c r="E633" i="19"/>
  <c r="A633" i="19" s="1"/>
  <c r="K632" i="19"/>
  <c r="J632" i="19"/>
  <c r="E632" i="19"/>
  <c r="A632" i="19" s="1"/>
  <c r="K631" i="19"/>
  <c r="J631" i="19"/>
  <c r="E631" i="19"/>
  <c r="A631" i="19" s="1"/>
  <c r="K630" i="19"/>
  <c r="J630" i="19"/>
  <c r="E630" i="19"/>
  <c r="A630" i="19" s="1"/>
  <c r="K629" i="19"/>
  <c r="J629" i="19"/>
  <c r="E629" i="19"/>
  <c r="A629" i="19" s="1"/>
  <c r="I628" i="19"/>
  <c r="H628" i="19"/>
  <c r="G628" i="19"/>
  <c r="G621" i="19" s="1"/>
  <c r="F628" i="19"/>
  <c r="K627" i="19"/>
  <c r="J627" i="19"/>
  <c r="E627" i="19"/>
  <c r="A627" i="19" s="1"/>
  <c r="K626" i="19"/>
  <c r="J626" i="19"/>
  <c r="E626" i="19"/>
  <c r="A626" i="19" s="1"/>
  <c r="K625" i="19"/>
  <c r="J625" i="19"/>
  <c r="E625" i="19"/>
  <c r="A625" i="19" s="1"/>
  <c r="K624" i="19"/>
  <c r="J624" i="19"/>
  <c r="E624" i="19"/>
  <c r="A624" i="19" s="1"/>
  <c r="K623" i="19"/>
  <c r="J623" i="19"/>
  <c r="E623" i="19"/>
  <c r="A623" i="19" s="1"/>
  <c r="K622" i="19"/>
  <c r="J622" i="19"/>
  <c r="E622" i="19"/>
  <c r="A622" i="19" s="1"/>
  <c r="I621" i="19"/>
  <c r="I620" i="19" s="1"/>
  <c r="H621" i="19"/>
  <c r="F621" i="19"/>
  <c r="H620" i="19"/>
  <c r="F620" i="19"/>
  <c r="K619" i="19"/>
  <c r="J619" i="19"/>
  <c r="E619" i="19"/>
  <c r="A619" i="19" s="1"/>
  <c r="K618" i="19"/>
  <c r="J618" i="19"/>
  <c r="E618" i="19"/>
  <c r="A618" i="19" s="1"/>
  <c r="K617" i="19"/>
  <c r="J617" i="19"/>
  <c r="E617" i="19"/>
  <c r="A617" i="19" s="1"/>
  <c r="K616" i="19"/>
  <c r="J616" i="19"/>
  <c r="E616" i="19"/>
  <c r="A616" i="19" s="1"/>
  <c r="K615" i="19"/>
  <c r="J615" i="19"/>
  <c r="E615" i="19"/>
  <c r="A615" i="19" s="1"/>
  <c r="I614" i="19"/>
  <c r="H614" i="19"/>
  <c r="G614" i="19"/>
  <c r="G607" i="19" s="1"/>
  <c r="F614" i="19"/>
  <c r="K613" i="19"/>
  <c r="J613" i="19"/>
  <c r="E613" i="19"/>
  <c r="A613" i="19" s="1"/>
  <c r="K612" i="19"/>
  <c r="J612" i="19"/>
  <c r="E612" i="19"/>
  <c r="A612" i="19" s="1"/>
  <c r="K611" i="19"/>
  <c r="J611" i="19"/>
  <c r="E611" i="19"/>
  <c r="A611" i="19" s="1"/>
  <c r="K610" i="19"/>
  <c r="J610" i="19"/>
  <c r="E610" i="19"/>
  <c r="A610" i="19" s="1"/>
  <c r="K609" i="19"/>
  <c r="J609" i="19"/>
  <c r="E609" i="19"/>
  <c r="A609" i="19" s="1"/>
  <c r="K608" i="19"/>
  <c r="J608" i="19"/>
  <c r="E608" i="19"/>
  <c r="A608" i="19" s="1"/>
  <c r="I607" i="19"/>
  <c r="I606" i="19" s="1"/>
  <c r="H607" i="19"/>
  <c r="F607" i="19"/>
  <c r="H606" i="19"/>
  <c r="F606" i="19"/>
  <c r="K605" i="19"/>
  <c r="J605" i="19"/>
  <c r="E605" i="19"/>
  <c r="A605" i="19" s="1"/>
  <c r="K604" i="19"/>
  <c r="J604" i="19"/>
  <c r="E604" i="19"/>
  <c r="A604" i="19" s="1"/>
  <c r="K603" i="19"/>
  <c r="J603" i="19"/>
  <c r="E603" i="19"/>
  <c r="A603" i="19" s="1"/>
  <c r="K602" i="19"/>
  <c r="J602" i="19"/>
  <c r="E602" i="19"/>
  <c r="A602" i="19" s="1"/>
  <c r="K601" i="19"/>
  <c r="J601" i="19"/>
  <c r="E601" i="19"/>
  <c r="A601" i="19" s="1"/>
  <c r="I600" i="19"/>
  <c r="H600" i="19"/>
  <c r="G600" i="19"/>
  <c r="G593" i="19" s="1"/>
  <c r="F600" i="19"/>
  <c r="K599" i="19"/>
  <c r="J599" i="19"/>
  <c r="E599" i="19"/>
  <c r="A599" i="19" s="1"/>
  <c r="K598" i="19"/>
  <c r="J598" i="19"/>
  <c r="E598" i="19"/>
  <c r="A598" i="19" s="1"/>
  <c r="K597" i="19"/>
  <c r="J597" i="19"/>
  <c r="E597" i="19"/>
  <c r="A597" i="19" s="1"/>
  <c r="K596" i="19"/>
  <c r="J596" i="19"/>
  <c r="E596" i="19"/>
  <c r="A596" i="19" s="1"/>
  <c r="K595" i="19"/>
  <c r="J595" i="19"/>
  <c r="E595" i="19"/>
  <c r="A595" i="19" s="1"/>
  <c r="K594" i="19"/>
  <c r="J594" i="19"/>
  <c r="E594" i="19"/>
  <c r="A594" i="19" s="1"/>
  <c r="I593" i="19"/>
  <c r="I592" i="19" s="1"/>
  <c r="H593" i="19"/>
  <c r="F593" i="19"/>
  <c r="H592" i="19"/>
  <c r="F592" i="19"/>
  <c r="K591" i="19"/>
  <c r="J591" i="19"/>
  <c r="E591" i="19"/>
  <c r="A591" i="19" s="1"/>
  <c r="K590" i="19"/>
  <c r="J590" i="19"/>
  <c r="E590" i="19"/>
  <c r="A590" i="19" s="1"/>
  <c r="K589" i="19"/>
  <c r="J589" i="19"/>
  <c r="E589" i="19"/>
  <c r="A589" i="19" s="1"/>
  <c r="K588" i="19"/>
  <c r="J588" i="19"/>
  <c r="E588" i="19"/>
  <c r="A588" i="19" s="1"/>
  <c r="K587" i="19"/>
  <c r="J587" i="19"/>
  <c r="E587" i="19"/>
  <c r="A587" i="19" s="1"/>
  <c r="I586" i="19"/>
  <c r="H586" i="19"/>
  <c r="G586" i="19"/>
  <c r="G579" i="19" s="1"/>
  <c r="F586" i="19"/>
  <c r="K585" i="19"/>
  <c r="J585" i="19"/>
  <c r="E585" i="19"/>
  <c r="A585" i="19" s="1"/>
  <c r="K584" i="19"/>
  <c r="J584" i="19"/>
  <c r="E584" i="19"/>
  <c r="A584" i="19" s="1"/>
  <c r="K583" i="19"/>
  <c r="J583" i="19"/>
  <c r="E583" i="19"/>
  <c r="A583" i="19" s="1"/>
  <c r="K582" i="19"/>
  <c r="J582" i="19"/>
  <c r="E582" i="19"/>
  <c r="A582" i="19" s="1"/>
  <c r="K581" i="19"/>
  <c r="J581" i="19"/>
  <c r="E581" i="19"/>
  <c r="A581" i="19" s="1"/>
  <c r="K580" i="19"/>
  <c r="J580" i="19"/>
  <c r="E580" i="19"/>
  <c r="A580" i="19" s="1"/>
  <c r="I579" i="19"/>
  <c r="I578" i="19" s="1"/>
  <c r="I564" i="19" s="1"/>
  <c r="H579" i="19"/>
  <c r="F579" i="19"/>
  <c r="H578" i="19"/>
  <c r="F578" i="19"/>
  <c r="I577" i="19"/>
  <c r="H577" i="19"/>
  <c r="G577" i="19"/>
  <c r="F577" i="19"/>
  <c r="I576" i="19"/>
  <c r="H576" i="19"/>
  <c r="G576" i="19"/>
  <c r="K576" i="19" s="1"/>
  <c r="F576" i="19"/>
  <c r="I575" i="19"/>
  <c r="H575" i="19"/>
  <c r="G575" i="19"/>
  <c r="F575" i="19"/>
  <c r="J575" i="19" s="1"/>
  <c r="I574" i="19"/>
  <c r="H574" i="19"/>
  <c r="G574" i="19"/>
  <c r="F574" i="19"/>
  <c r="I573" i="19"/>
  <c r="H573" i="19"/>
  <c r="G573" i="19"/>
  <c r="F573" i="19"/>
  <c r="I572" i="19"/>
  <c r="H572" i="19"/>
  <c r="G572" i="19"/>
  <c r="K572" i="19" s="1"/>
  <c r="F572" i="19"/>
  <c r="I571" i="19"/>
  <c r="H571" i="19"/>
  <c r="G571" i="19"/>
  <c r="F571" i="19"/>
  <c r="J571" i="19" s="1"/>
  <c r="I570" i="19"/>
  <c r="H570" i="19"/>
  <c r="G570" i="19"/>
  <c r="F570" i="19"/>
  <c r="I569" i="19"/>
  <c r="H569" i="19"/>
  <c r="G569" i="19"/>
  <c r="F569" i="19"/>
  <c r="I568" i="19"/>
  <c r="H568" i="19"/>
  <c r="G568" i="19"/>
  <c r="K568" i="19" s="1"/>
  <c r="F568" i="19"/>
  <c r="I567" i="19"/>
  <c r="H567" i="19"/>
  <c r="G567" i="19"/>
  <c r="F567" i="19"/>
  <c r="J567" i="19" s="1"/>
  <c r="I566" i="19"/>
  <c r="H566" i="19"/>
  <c r="G566" i="19"/>
  <c r="F566" i="19"/>
  <c r="I565" i="19"/>
  <c r="H565" i="19"/>
  <c r="F565" i="19"/>
  <c r="H564" i="19"/>
  <c r="F564" i="19"/>
  <c r="K563" i="19"/>
  <c r="J563" i="19"/>
  <c r="E563" i="19"/>
  <c r="A563" i="19" s="1"/>
  <c r="K562" i="19"/>
  <c r="J562" i="19"/>
  <c r="E562" i="19"/>
  <c r="A562" i="19" s="1"/>
  <c r="K561" i="19"/>
  <c r="J561" i="19"/>
  <c r="E561" i="19"/>
  <c r="A561" i="19" s="1"/>
  <c r="K560" i="19"/>
  <c r="J560" i="19"/>
  <c r="E560" i="19"/>
  <c r="A560" i="19" s="1"/>
  <c r="K559" i="19"/>
  <c r="J559" i="19"/>
  <c r="E559" i="19"/>
  <c r="A559" i="19" s="1"/>
  <c r="I558" i="19"/>
  <c r="H558" i="19"/>
  <c r="G558" i="19"/>
  <c r="F558" i="19"/>
  <c r="K557" i="19"/>
  <c r="J557" i="19"/>
  <c r="E557" i="19"/>
  <c r="A557" i="19" s="1"/>
  <c r="K556" i="19"/>
  <c r="J556" i="19"/>
  <c r="E556" i="19"/>
  <c r="A556" i="19" s="1"/>
  <c r="K555" i="19"/>
  <c r="J555" i="19"/>
  <c r="E555" i="19"/>
  <c r="A555" i="19" s="1"/>
  <c r="K554" i="19"/>
  <c r="J554" i="19"/>
  <c r="E554" i="19"/>
  <c r="A554" i="19" s="1"/>
  <c r="K553" i="19"/>
  <c r="J553" i="19"/>
  <c r="E553" i="19"/>
  <c r="A553" i="19" s="1"/>
  <c r="K552" i="19"/>
  <c r="J552" i="19"/>
  <c r="E552" i="19"/>
  <c r="A552" i="19" s="1"/>
  <c r="I551" i="19"/>
  <c r="H551" i="19"/>
  <c r="G551" i="19"/>
  <c r="F551" i="19"/>
  <c r="F550" i="19" s="1"/>
  <c r="I550" i="19"/>
  <c r="H550" i="19"/>
  <c r="K549" i="19"/>
  <c r="J549" i="19"/>
  <c r="E549" i="19"/>
  <c r="A549" i="19" s="1"/>
  <c r="K548" i="19"/>
  <c r="J548" i="19"/>
  <c r="E548" i="19"/>
  <c r="A548" i="19" s="1"/>
  <c r="K547" i="19"/>
  <c r="J547" i="19"/>
  <c r="E547" i="19"/>
  <c r="A547" i="19" s="1"/>
  <c r="K546" i="19"/>
  <c r="J546" i="19"/>
  <c r="E546" i="19"/>
  <c r="A546" i="19" s="1"/>
  <c r="K545" i="19"/>
  <c r="J545" i="19"/>
  <c r="E545" i="19"/>
  <c r="A545" i="19" s="1"/>
  <c r="I544" i="19"/>
  <c r="H544" i="19"/>
  <c r="G544" i="19"/>
  <c r="F544" i="19"/>
  <c r="K543" i="19"/>
  <c r="J543" i="19"/>
  <c r="E543" i="19"/>
  <c r="A543" i="19" s="1"/>
  <c r="K542" i="19"/>
  <c r="J542" i="19"/>
  <c r="E542" i="19"/>
  <c r="A542" i="19" s="1"/>
  <c r="K541" i="19"/>
  <c r="J541" i="19"/>
  <c r="E541" i="19"/>
  <c r="A541" i="19" s="1"/>
  <c r="K540" i="19"/>
  <c r="J540" i="19"/>
  <c r="E540" i="19"/>
  <c r="A540" i="19" s="1"/>
  <c r="K539" i="19"/>
  <c r="J539" i="19"/>
  <c r="E539" i="19"/>
  <c r="A539" i="19" s="1"/>
  <c r="K538" i="19"/>
  <c r="J538" i="19"/>
  <c r="E538" i="19"/>
  <c r="A538" i="19" s="1"/>
  <c r="I537" i="19"/>
  <c r="H537" i="19"/>
  <c r="G537" i="19"/>
  <c r="F537" i="19"/>
  <c r="F536" i="19" s="1"/>
  <c r="I536" i="19"/>
  <c r="H536" i="19"/>
  <c r="K535" i="19"/>
  <c r="J535" i="19"/>
  <c r="E535" i="19"/>
  <c r="A535" i="19" s="1"/>
  <c r="K534" i="19"/>
  <c r="J534" i="19"/>
  <c r="E534" i="19"/>
  <c r="A534" i="19" s="1"/>
  <c r="K533" i="19"/>
  <c r="J533" i="19"/>
  <c r="E533" i="19"/>
  <c r="A533" i="19" s="1"/>
  <c r="K532" i="19"/>
  <c r="J532" i="19"/>
  <c r="E532" i="19"/>
  <c r="A532" i="19" s="1"/>
  <c r="K531" i="19"/>
  <c r="J531" i="19"/>
  <c r="E531" i="19"/>
  <c r="A531" i="19" s="1"/>
  <c r="I530" i="19"/>
  <c r="H530" i="19"/>
  <c r="G530" i="19"/>
  <c r="F530" i="19"/>
  <c r="K529" i="19"/>
  <c r="J529" i="19"/>
  <c r="E529" i="19"/>
  <c r="A529" i="19" s="1"/>
  <c r="K528" i="19"/>
  <c r="J528" i="19"/>
  <c r="E528" i="19"/>
  <c r="A528" i="19" s="1"/>
  <c r="K527" i="19"/>
  <c r="J527" i="19"/>
  <c r="E527" i="19"/>
  <c r="A527" i="19" s="1"/>
  <c r="K526" i="19"/>
  <c r="J526" i="19"/>
  <c r="E526" i="19"/>
  <c r="A526" i="19" s="1"/>
  <c r="K525" i="19"/>
  <c r="J525" i="19"/>
  <c r="E525" i="19"/>
  <c r="A525" i="19" s="1"/>
  <c r="K524" i="19"/>
  <c r="J524" i="19"/>
  <c r="E524" i="19"/>
  <c r="A524" i="19" s="1"/>
  <c r="I523" i="19"/>
  <c r="H523" i="19"/>
  <c r="G523" i="19"/>
  <c r="F523" i="19"/>
  <c r="F522" i="19" s="1"/>
  <c r="I522" i="19"/>
  <c r="H522" i="19"/>
  <c r="K521" i="19"/>
  <c r="J521" i="19"/>
  <c r="E521" i="19"/>
  <c r="A521" i="19" s="1"/>
  <c r="K520" i="19"/>
  <c r="J520" i="19"/>
  <c r="E520" i="19"/>
  <c r="A520" i="19" s="1"/>
  <c r="K519" i="19"/>
  <c r="J519" i="19"/>
  <c r="E519" i="19"/>
  <c r="A519" i="19" s="1"/>
  <c r="K518" i="19"/>
  <c r="J518" i="19"/>
  <c r="E518" i="19"/>
  <c r="A518" i="19" s="1"/>
  <c r="K517" i="19"/>
  <c r="J517" i="19"/>
  <c r="E517" i="19"/>
  <c r="A517" i="19" s="1"/>
  <c r="I516" i="19"/>
  <c r="H516" i="19"/>
  <c r="G516" i="19"/>
  <c r="F516" i="19"/>
  <c r="F509" i="19" s="1"/>
  <c r="F508" i="19" s="1"/>
  <c r="K515" i="19"/>
  <c r="J515" i="19"/>
  <c r="E515" i="19"/>
  <c r="A515" i="19"/>
  <c r="K514" i="19"/>
  <c r="J514" i="19"/>
  <c r="E514" i="19"/>
  <c r="A514" i="19"/>
  <c r="K513" i="19"/>
  <c r="J513" i="19"/>
  <c r="E513" i="19"/>
  <c r="A513" i="19"/>
  <c r="K512" i="19"/>
  <c r="J512" i="19"/>
  <c r="E512" i="19"/>
  <c r="A512" i="19"/>
  <c r="K511" i="19"/>
  <c r="J511" i="19"/>
  <c r="E511" i="19"/>
  <c r="A511" i="19"/>
  <c r="K510" i="19"/>
  <c r="J510" i="19"/>
  <c r="E510" i="19"/>
  <c r="A510" i="19"/>
  <c r="I509" i="19"/>
  <c r="H509" i="19"/>
  <c r="H508" i="19" s="1"/>
  <c r="I508" i="19"/>
  <c r="K507" i="19"/>
  <c r="J507" i="19"/>
  <c r="E507" i="19"/>
  <c r="A507" i="19"/>
  <c r="K506" i="19"/>
  <c r="J506" i="19"/>
  <c r="E506" i="19"/>
  <c r="A506" i="19"/>
  <c r="K505" i="19"/>
  <c r="J505" i="19"/>
  <c r="E505" i="19"/>
  <c r="A505" i="19"/>
  <c r="K504" i="19"/>
  <c r="J504" i="19"/>
  <c r="E504" i="19"/>
  <c r="A504" i="19"/>
  <c r="K503" i="19"/>
  <c r="J503" i="19"/>
  <c r="E503" i="19"/>
  <c r="A503" i="19"/>
  <c r="I502" i="19"/>
  <c r="H502" i="19"/>
  <c r="G502" i="19"/>
  <c r="F502" i="19"/>
  <c r="F495" i="19" s="1"/>
  <c r="F494" i="19" s="1"/>
  <c r="K501" i="19"/>
  <c r="J501" i="19"/>
  <c r="E501" i="19"/>
  <c r="A501" i="19"/>
  <c r="K500" i="19"/>
  <c r="J500" i="19"/>
  <c r="E500" i="19"/>
  <c r="A500" i="19"/>
  <c r="K499" i="19"/>
  <c r="J499" i="19"/>
  <c r="E499" i="19"/>
  <c r="A499" i="19"/>
  <c r="K498" i="19"/>
  <c r="J498" i="19"/>
  <c r="E498" i="19"/>
  <c r="A498" i="19"/>
  <c r="K497" i="19"/>
  <c r="J497" i="19"/>
  <c r="E497" i="19"/>
  <c r="A497" i="19"/>
  <c r="K496" i="19"/>
  <c r="J496" i="19"/>
  <c r="E496" i="19"/>
  <c r="A496" i="19"/>
  <c r="I495" i="19"/>
  <c r="H495" i="19"/>
  <c r="H494" i="19" s="1"/>
  <c r="I494" i="19"/>
  <c r="K493" i="19"/>
  <c r="J493" i="19"/>
  <c r="E493" i="19"/>
  <c r="A493" i="19"/>
  <c r="K492" i="19"/>
  <c r="J492" i="19"/>
  <c r="E492" i="19"/>
  <c r="A492" i="19"/>
  <c r="K491" i="19"/>
  <c r="J491" i="19"/>
  <c r="E491" i="19"/>
  <c r="A491" i="19"/>
  <c r="K490" i="19"/>
  <c r="J490" i="19"/>
  <c r="E490" i="19"/>
  <c r="A490" i="19"/>
  <c r="K489" i="19"/>
  <c r="J489" i="19"/>
  <c r="E489" i="19"/>
  <c r="A489" i="19"/>
  <c r="I488" i="19"/>
  <c r="H488" i="19"/>
  <c r="G488" i="19"/>
  <c r="F488" i="19"/>
  <c r="K487" i="19"/>
  <c r="J487" i="19"/>
  <c r="E487" i="19"/>
  <c r="A487" i="19" s="1"/>
  <c r="K486" i="19"/>
  <c r="J486" i="19"/>
  <c r="E486" i="19"/>
  <c r="A486" i="19" s="1"/>
  <c r="K485" i="19"/>
  <c r="J485" i="19"/>
  <c r="E485" i="19"/>
  <c r="A485" i="19" s="1"/>
  <c r="K484" i="19"/>
  <c r="J484" i="19"/>
  <c r="E484" i="19"/>
  <c r="A484" i="19" s="1"/>
  <c r="K483" i="19"/>
  <c r="J483" i="19"/>
  <c r="E483" i="19"/>
  <c r="A483" i="19" s="1"/>
  <c r="K482" i="19"/>
  <c r="J482" i="19"/>
  <c r="E482" i="19"/>
  <c r="A482" i="19" s="1"/>
  <c r="I481" i="19"/>
  <c r="H481" i="19"/>
  <c r="G481" i="19"/>
  <c r="F481" i="19"/>
  <c r="I480" i="19"/>
  <c r="H480" i="19"/>
  <c r="F480" i="19"/>
  <c r="K479" i="19"/>
  <c r="J479" i="19"/>
  <c r="E479" i="19"/>
  <c r="A479" i="19"/>
  <c r="K478" i="19"/>
  <c r="J478" i="19"/>
  <c r="E478" i="19"/>
  <c r="A478" i="19"/>
  <c r="K477" i="19"/>
  <c r="J477" i="19"/>
  <c r="E477" i="19"/>
  <c r="A477" i="19"/>
  <c r="K476" i="19"/>
  <c r="J476" i="19"/>
  <c r="E476" i="19"/>
  <c r="A476" i="19"/>
  <c r="K475" i="19"/>
  <c r="J475" i="19"/>
  <c r="E475" i="19"/>
  <c r="A475" i="19"/>
  <c r="I474" i="19"/>
  <c r="I467" i="19" s="1"/>
  <c r="H474" i="19"/>
  <c r="G474" i="19"/>
  <c r="G467" i="19" s="1"/>
  <c r="G466" i="19" s="1"/>
  <c r="K466" i="19" s="1"/>
  <c r="F474" i="19"/>
  <c r="K473" i="19"/>
  <c r="J473" i="19"/>
  <c r="E473" i="19"/>
  <c r="A473" i="19" s="1"/>
  <c r="K472" i="19"/>
  <c r="J472" i="19"/>
  <c r="E472" i="19"/>
  <c r="A472" i="19" s="1"/>
  <c r="K471" i="19"/>
  <c r="J471" i="19"/>
  <c r="E471" i="19"/>
  <c r="A471" i="19" s="1"/>
  <c r="K470" i="19"/>
  <c r="J470" i="19"/>
  <c r="E470" i="19"/>
  <c r="A470" i="19" s="1"/>
  <c r="K469" i="19"/>
  <c r="J469" i="19"/>
  <c r="E469" i="19"/>
  <c r="A469" i="19" s="1"/>
  <c r="K468" i="19"/>
  <c r="J468" i="19"/>
  <c r="E468" i="19"/>
  <c r="A468" i="19" s="1"/>
  <c r="H467" i="19"/>
  <c r="F467" i="19"/>
  <c r="H466" i="19"/>
  <c r="F466" i="19"/>
  <c r="K465" i="19"/>
  <c r="J465" i="19"/>
  <c r="E465" i="19"/>
  <c r="A465" i="19"/>
  <c r="K464" i="19"/>
  <c r="J464" i="19"/>
  <c r="E464" i="19"/>
  <c r="A464" i="19"/>
  <c r="K463" i="19"/>
  <c r="J463" i="19"/>
  <c r="E463" i="19"/>
  <c r="A463" i="19"/>
  <c r="K462" i="19"/>
  <c r="J462" i="19"/>
  <c r="E462" i="19"/>
  <c r="A462" i="19"/>
  <c r="K461" i="19"/>
  <c r="J461" i="19"/>
  <c r="E461" i="19"/>
  <c r="A461" i="19"/>
  <c r="I460" i="19"/>
  <c r="H460" i="19"/>
  <c r="G460" i="19"/>
  <c r="F460" i="19"/>
  <c r="F453" i="19" s="1"/>
  <c r="F452" i="19" s="1"/>
  <c r="K459" i="19"/>
  <c r="J459" i="19"/>
  <c r="E459" i="19"/>
  <c r="A459" i="19"/>
  <c r="K458" i="19"/>
  <c r="J458" i="19"/>
  <c r="E458" i="19"/>
  <c r="A458" i="19"/>
  <c r="K457" i="19"/>
  <c r="J457" i="19"/>
  <c r="E457" i="19"/>
  <c r="A457" i="19"/>
  <c r="K456" i="19"/>
  <c r="J456" i="19"/>
  <c r="E456" i="19"/>
  <c r="A456" i="19"/>
  <c r="K455" i="19"/>
  <c r="J455" i="19"/>
  <c r="E455" i="19"/>
  <c r="A455" i="19"/>
  <c r="K454" i="19"/>
  <c r="J454" i="19"/>
  <c r="E454" i="19"/>
  <c r="A454" i="19"/>
  <c r="I453" i="19"/>
  <c r="H453" i="19"/>
  <c r="H452" i="19" s="1"/>
  <c r="I452" i="19"/>
  <c r="K451" i="19"/>
  <c r="J451" i="19"/>
  <c r="E451" i="19"/>
  <c r="A451" i="19"/>
  <c r="K450" i="19"/>
  <c r="J450" i="19"/>
  <c r="E450" i="19"/>
  <c r="A450" i="19"/>
  <c r="K449" i="19"/>
  <c r="J449" i="19"/>
  <c r="E449" i="19"/>
  <c r="A449" i="19"/>
  <c r="K448" i="19"/>
  <c r="J448" i="19"/>
  <c r="E448" i="19"/>
  <c r="A448" i="19"/>
  <c r="K447" i="19"/>
  <c r="J447" i="19"/>
  <c r="E447" i="19"/>
  <c r="A447" i="19"/>
  <c r="I446" i="19"/>
  <c r="H446" i="19"/>
  <c r="G446" i="19"/>
  <c r="F446" i="19"/>
  <c r="F439" i="19" s="1"/>
  <c r="F438" i="19" s="1"/>
  <c r="K445" i="19"/>
  <c r="J445" i="19"/>
  <c r="E445" i="19"/>
  <c r="A445" i="19"/>
  <c r="K444" i="19"/>
  <c r="J444" i="19"/>
  <c r="E444" i="19"/>
  <c r="A444" i="19"/>
  <c r="K443" i="19"/>
  <c r="J443" i="19"/>
  <c r="E443" i="19"/>
  <c r="A443" i="19"/>
  <c r="K442" i="19"/>
  <c r="J442" i="19"/>
  <c r="E442" i="19"/>
  <c r="A442" i="19"/>
  <c r="K441" i="19"/>
  <c r="J441" i="19"/>
  <c r="E441" i="19"/>
  <c r="A441" i="19"/>
  <c r="K440" i="19"/>
  <c r="J440" i="19"/>
  <c r="E440" i="19"/>
  <c r="A440" i="19"/>
  <c r="I439" i="19"/>
  <c r="H439" i="19"/>
  <c r="H438" i="19" s="1"/>
  <c r="I438" i="19"/>
  <c r="K437" i="19"/>
  <c r="J437" i="19"/>
  <c r="E437" i="19"/>
  <c r="A437" i="19"/>
  <c r="K436" i="19"/>
  <c r="J436" i="19"/>
  <c r="E436" i="19"/>
  <c r="A436" i="19"/>
  <c r="K435" i="19"/>
  <c r="J435" i="19"/>
  <c r="E435" i="19"/>
  <c r="A435" i="19"/>
  <c r="K434" i="19"/>
  <c r="J434" i="19"/>
  <c r="E434" i="19"/>
  <c r="A434" i="19"/>
  <c r="K433" i="19"/>
  <c r="J433" i="19"/>
  <c r="E433" i="19"/>
  <c r="A433" i="19"/>
  <c r="I432" i="19"/>
  <c r="H432" i="19"/>
  <c r="G432" i="19"/>
  <c r="F432" i="19"/>
  <c r="K431" i="19"/>
  <c r="J431" i="19"/>
  <c r="E431" i="19"/>
  <c r="A431" i="19" s="1"/>
  <c r="K430" i="19"/>
  <c r="J430" i="19"/>
  <c r="E430" i="19"/>
  <c r="A430" i="19" s="1"/>
  <c r="K429" i="19"/>
  <c r="J429" i="19"/>
  <c r="E429" i="19"/>
  <c r="A429" i="19" s="1"/>
  <c r="K428" i="19"/>
  <c r="J428" i="19"/>
  <c r="E428" i="19"/>
  <c r="A428" i="19" s="1"/>
  <c r="K427" i="19"/>
  <c r="J427" i="19"/>
  <c r="E427" i="19"/>
  <c r="A427" i="19" s="1"/>
  <c r="K426" i="19"/>
  <c r="J426" i="19"/>
  <c r="E426" i="19"/>
  <c r="A426" i="19" s="1"/>
  <c r="I425" i="19"/>
  <c r="H425" i="19"/>
  <c r="G425" i="19"/>
  <c r="F425" i="19"/>
  <c r="I424" i="19"/>
  <c r="H424" i="19"/>
  <c r="F424" i="19"/>
  <c r="K423" i="19"/>
  <c r="J423" i="19"/>
  <c r="E423" i="19"/>
  <c r="A423" i="19"/>
  <c r="K422" i="19"/>
  <c r="J422" i="19"/>
  <c r="E422" i="19"/>
  <c r="A422" i="19"/>
  <c r="K421" i="19"/>
  <c r="J421" i="19"/>
  <c r="E421" i="19"/>
  <c r="A421" i="19"/>
  <c r="K420" i="19"/>
  <c r="J420" i="19"/>
  <c r="E420" i="19"/>
  <c r="A420" i="19"/>
  <c r="K419" i="19"/>
  <c r="J419" i="19"/>
  <c r="E419" i="19"/>
  <c r="A419" i="19"/>
  <c r="I418" i="19"/>
  <c r="H418" i="19"/>
  <c r="G418" i="19"/>
  <c r="F418" i="19"/>
  <c r="K417" i="19"/>
  <c r="J417" i="19"/>
  <c r="E417" i="19"/>
  <c r="A417" i="19"/>
  <c r="K416" i="19"/>
  <c r="J416" i="19"/>
  <c r="E416" i="19"/>
  <c r="A416" i="19"/>
  <c r="K415" i="19"/>
  <c r="J415" i="19"/>
  <c r="E415" i="19"/>
  <c r="A415" i="19"/>
  <c r="K414" i="19"/>
  <c r="J414" i="19"/>
  <c r="E414" i="19"/>
  <c r="A414" i="19"/>
  <c r="K413" i="19"/>
  <c r="J413" i="19"/>
  <c r="E413" i="19"/>
  <c r="A413" i="19"/>
  <c r="K412" i="19"/>
  <c r="J412" i="19"/>
  <c r="E412" i="19"/>
  <c r="A412" i="19"/>
  <c r="I411" i="19"/>
  <c r="H411" i="19"/>
  <c r="H410" i="19" s="1"/>
  <c r="G411" i="19"/>
  <c r="G410" i="19" s="1"/>
  <c r="I410" i="19"/>
  <c r="K409" i="19"/>
  <c r="J409" i="19"/>
  <c r="E409" i="19"/>
  <c r="A409" i="19" s="1"/>
  <c r="K408" i="19"/>
  <c r="J408" i="19"/>
  <c r="E408" i="19"/>
  <c r="A408" i="19" s="1"/>
  <c r="K407" i="19"/>
  <c r="J407" i="19"/>
  <c r="E407" i="19"/>
  <c r="A407" i="19" s="1"/>
  <c r="K406" i="19"/>
  <c r="J406" i="19"/>
  <c r="E406" i="19"/>
  <c r="A406" i="19" s="1"/>
  <c r="K405" i="19"/>
  <c r="J405" i="19"/>
  <c r="E405" i="19"/>
  <c r="A405" i="19" s="1"/>
  <c r="I404" i="19"/>
  <c r="H404" i="19"/>
  <c r="G404" i="19"/>
  <c r="K404" i="19" s="1"/>
  <c r="F404" i="19"/>
  <c r="K403" i="19"/>
  <c r="J403" i="19"/>
  <c r="E403" i="19"/>
  <c r="A403" i="19" s="1"/>
  <c r="K402" i="19"/>
  <c r="J402" i="19"/>
  <c r="E402" i="19"/>
  <c r="A402" i="19" s="1"/>
  <c r="K401" i="19"/>
  <c r="J401" i="19"/>
  <c r="E401" i="19"/>
  <c r="A401" i="19" s="1"/>
  <c r="K400" i="19"/>
  <c r="J400" i="19"/>
  <c r="E400" i="19"/>
  <c r="A400" i="19" s="1"/>
  <c r="K399" i="19"/>
  <c r="J399" i="19"/>
  <c r="E399" i="19"/>
  <c r="A399" i="19" s="1"/>
  <c r="K398" i="19"/>
  <c r="J398" i="19"/>
  <c r="E398" i="19"/>
  <c r="A398" i="19" s="1"/>
  <c r="I397" i="19"/>
  <c r="I396" i="19" s="1"/>
  <c r="H397" i="19"/>
  <c r="F397" i="19"/>
  <c r="H396" i="19"/>
  <c r="K395" i="19"/>
  <c r="J395" i="19"/>
  <c r="E395" i="19"/>
  <c r="A395" i="19"/>
  <c r="K394" i="19"/>
  <c r="J394" i="19"/>
  <c r="E394" i="19"/>
  <c r="A394" i="19"/>
  <c r="K393" i="19"/>
  <c r="J393" i="19"/>
  <c r="E393" i="19"/>
  <c r="A393" i="19"/>
  <c r="K392" i="19"/>
  <c r="J392" i="19"/>
  <c r="E392" i="19"/>
  <c r="A392" i="19"/>
  <c r="K391" i="19"/>
  <c r="J391" i="19"/>
  <c r="E391" i="19"/>
  <c r="A391" i="19"/>
  <c r="I390" i="19"/>
  <c r="H390" i="19"/>
  <c r="G390" i="19"/>
  <c r="F390" i="19"/>
  <c r="K389" i="19"/>
  <c r="J389" i="19"/>
  <c r="E389" i="19"/>
  <c r="A389" i="19"/>
  <c r="K388" i="19"/>
  <c r="J388" i="19"/>
  <c r="E388" i="19"/>
  <c r="A388" i="19"/>
  <c r="K387" i="19"/>
  <c r="J387" i="19"/>
  <c r="E387" i="19"/>
  <c r="A387" i="19"/>
  <c r="K386" i="19"/>
  <c r="J386" i="19"/>
  <c r="E386" i="19"/>
  <c r="A386" i="19"/>
  <c r="K385" i="19"/>
  <c r="J385" i="19"/>
  <c r="E385" i="19"/>
  <c r="A385" i="19"/>
  <c r="K384" i="19"/>
  <c r="J384" i="19"/>
  <c r="E384" i="19"/>
  <c r="A384" i="19"/>
  <c r="I383" i="19"/>
  <c r="H383" i="19"/>
  <c r="H382" i="19" s="1"/>
  <c r="G383" i="19"/>
  <c r="G382" i="19" s="1"/>
  <c r="I382" i="19"/>
  <c r="K381" i="19"/>
  <c r="J381" i="19"/>
  <c r="E381" i="19"/>
  <c r="A381" i="19" s="1"/>
  <c r="K380" i="19"/>
  <c r="J380" i="19"/>
  <c r="E380" i="19"/>
  <c r="A380" i="19" s="1"/>
  <c r="K379" i="19"/>
  <c r="J379" i="19"/>
  <c r="E379" i="19"/>
  <c r="A379" i="19" s="1"/>
  <c r="K378" i="19"/>
  <c r="J378" i="19"/>
  <c r="E378" i="19"/>
  <c r="A378" i="19" s="1"/>
  <c r="K377" i="19"/>
  <c r="J377" i="19"/>
  <c r="E377" i="19"/>
  <c r="A377" i="19" s="1"/>
  <c r="I376" i="19"/>
  <c r="I362" i="19" s="1"/>
  <c r="H376" i="19"/>
  <c r="G376" i="19"/>
  <c r="K376" i="19" s="1"/>
  <c r="F376" i="19"/>
  <c r="K375" i="19"/>
  <c r="J375" i="19"/>
  <c r="E375" i="19"/>
  <c r="A375" i="19" s="1"/>
  <c r="K374" i="19"/>
  <c r="J374" i="19"/>
  <c r="E374" i="19"/>
  <c r="A374" i="19" s="1"/>
  <c r="K373" i="19"/>
  <c r="J373" i="19"/>
  <c r="E373" i="19"/>
  <c r="A373" i="19" s="1"/>
  <c r="K372" i="19"/>
  <c r="J372" i="19"/>
  <c r="E372" i="19"/>
  <c r="A372" i="19" s="1"/>
  <c r="K371" i="19"/>
  <c r="J371" i="19"/>
  <c r="E371" i="19"/>
  <c r="A371" i="19" s="1"/>
  <c r="K370" i="19"/>
  <c r="J370" i="19"/>
  <c r="E370" i="19"/>
  <c r="A370" i="19" s="1"/>
  <c r="I369" i="19"/>
  <c r="I368" i="19" s="1"/>
  <c r="H369" i="19"/>
  <c r="F369" i="19"/>
  <c r="H368" i="19"/>
  <c r="H354" i="19" s="1"/>
  <c r="I367" i="19"/>
  <c r="H367" i="19"/>
  <c r="G367" i="19"/>
  <c r="F367" i="19"/>
  <c r="I366" i="19"/>
  <c r="H366" i="19"/>
  <c r="G366" i="19"/>
  <c r="F366" i="19"/>
  <c r="I365" i="19"/>
  <c r="H365" i="19"/>
  <c r="G365" i="19"/>
  <c r="F365" i="19"/>
  <c r="I364" i="19"/>
  <c r="H364" i="19"/>
  <c r="G364" i="19"/>
  <c r="F364" i="19"/>
  <c r="I363" i="19"/>
  <c r="H363" i="19"/>
  <c r="G363" i="19"/>
  <c r="F363" i="19"/>
  <c r="H362" i="19"/>
  <c r="I361" i="19"/>
  <c r="H361" i="19"/>
  <c r="H319" i="19" s="1"/>
  <c r="G361" i="19"/>
  <c r="F361" i="19"/>
  <c r="I360" i="19"/>
  <c r="H360" i="19"/>
  <c r="G360" i="19"/>
  <c r="G318" i="19" s="1"/>
  <c r="F360" i="19"/>
  <c r="F318" i="19" s="1"/>
  <c r="I359" i="19"/>
  <c r="H359" i="19"/>
  <c r="G359" i="19"/>
  <c r="F359" i="19"/>
  <c r="I358" i="19"/>
  <c r="H358" i="19"/>
  <c r="G358" i="19"/>
  <c r="F358" i="19"/>
  <c r="I357" i="19"/>
  <c r="H357" i="19"/>
  <c r="H315" i="19" s="1"/>
  <c r="G357" i="19"/>
  <c r="F357" i="19"/>
  <c r="I356" i="19"/>
  <c r="H356" i="19"/>
  <c r="G356" i="19"/>
  <c r="G314" i="19" s="1"/>
  <c r="F356" i="19"/>
  <c r="F314" i="19" s="1"/>
  <c r="H355" i="19"/>
  <c r="K353" i="19"/>
  <c r="J353" i="19"/>
  <c r="E353" i="19"/>
  <c r="A353" i="19" s="1"/>
  <c r="K352" i="19"/>
  <c r="J352" i="19"/>
  <c r="E352" i="19"/>
  <c r="A352" i="19" s="1"/>
  <c r="K351" i="19"/>
  <c r="J351" i="19"/>
  <c r="E351" i="19"/>
  <c r="A351" i="19" s="1"/>
  <c r="K350" i="19"/>
  <c r="J350" i="19"/>
  <c r="E350" i="19"/>
  <c r="A350" i="19" s="1"/>
  <c r="K349" i="19"/>
  <c r="J349" i="19"/>
  <c r="E349" i="19"/>
  <c r="A349" i="19" s="1"/>
  <c r="I348" i="19"/>
  <c r="I341" i="19" s="1"/>
  <c r="H348" i="19"/>
  <c r="G348" i="19"/>
  <c r="F348" i="19"/>
  <c r="K348" i="19" s="1"/>
  <c r="K347" i="19"/>
  <c r="J347" i="19"/>
  <c r="E347" i="19"/>
  <c r="A347" i="19" s="1"/>
  <c r="K346" i="19"/>
  <c r="J346" i="19"/>
  <c r="E346" i="19"/>
  <c r="A346" i="19" s="1"/>
  <c r="K345" i="19"/>
  <c r="J345" i="19"/>
  <c r="E345" i="19"/>
  <c r="A345" i="19" s="1"/>
  <c r="K344" i="19"/>
  <c r="J344" i="19"/>
  <c r="E344" i="19"/>
  <c r="A344" i="19" s="1"/>
  <c r="K343" i="19"/>
  <c r="J343" i="19"/>
  <c r="E343" i="19"/>
  <c r="A343" i="19" s="1"/>
  <c r="K342" i="19"/>
  <c r="J342" i="19"/>
  <c r="E342" i="19"/>
  <c r="A342" i="19" s="1"/>
  <c r="H341" i="19"/>
  <c r="H340" i="19" s="1"/>
  <c r="G341" i="19"/>
  <c r="G340" i="19"/>
  <c r="K339" i="19"/>
  <c r="J339" i="19"/>
  <c r="E339" i="19"/>
  <c r="A339" i="19" s="1"/>
  <c r="K338" i="19"/>
  <c r="J338" i="19"/>
  <c r="E338" i="19"/>
  <c r="A338" i="19" s="1"/>
  <c r="K337" i="19"/>
  <c r="J337" i="19"/>
  <c r="E337" i="19"/>
  <c r="A337" i="19" s="1"/>
  <c r="K336" i="19"/>
  <c r="J336" i="19"/>
  <c r="E336" i="19"/>
  <c r="A336" i="19" s="1"/>
  <c r="K335" i="19"/>
  <c r="J335" i="19"/>
  <c r="E335" i="19"/>
  <c r="A335" i="19" s="1"/>
  <c r="I334" i="19"/>
  <c r="I327" i="19" s="1"/>
  <c r="H334" i="19"/>
  <c r="G334" i="19"/>
  <c r="F334" i="19"/>
  <c r="J334" i="19" s="1"/>
  <c r="K333" i="19"/>
  <c r="J333" i="19"/>
  <c r="E333" i="19"/>
  <c r="A333" i="19" s="1"/>
  <c r="K332" i="19"/>
  <c r="J332" i="19"/>
  <c r="E332" i="19"/>
  <c r="A332" i="19" s="1"/>
  <c r="K331" i="19"/>
  <c r="J331" i="19"/>
  <c r="E331" i="19"/>
  <c r="A331" i="19" s="1"/>
  <c r="K330" i="19"/>
  <c r="J330" i="19"/>
  <c r="E330" i="19"/>
  <c r="A330" i="19" s="1"/>
  <c r="K329" i="19"/>
  <c r="J329" i="19"/>
  <c r="E329" i="19"/>
  <c r="A329" i="19" s="1"/>
  <c r="K328" i="19"/>
  <c r="J328" i="19"/>
  <c r="E328" i="19"/>
  <c r="A328" i="19" s="1"/>
  <c r="H327" i="19"/>
  <c r="H326" i="19" s="1"/>
  <c r="H312" i="19" s="1"/>
  <c r="G327" i="19"/>
  <c r="G326" i="19"/>
  <c r="I325" i="19"/>
  <c r="H325" i="19"/>
  <c r="I324" i="19"/>
  <c r="H324" i="19"/>
  <c r="F324" i="19"/>
  <c r="I323" i="19"/>
  <c r="H323" i="19"/>
  <c r="G323" i="19"/>
  <c r="I322" i="19"/>
  <c r="H322" i="19"/>
  <c r="F322" i="19"/>
  <c r="I321" i="19"/>
  <c r="H321" i="19"/>
  <c r="H320" i="19"/>
  <c r="I319" i="19"/>
  <c r="F319" i="19"/>
  <c r="I318" i="19"/>
  <c r="H318" i="19"/>
  <c r="I317" i="19"/>
  <c r="H317" i="19"/>
  <c r="I316" i="19"/>
  <c r="H316" i="19"/>
  <c r="G316" i="19"/>
  <c r="F316" i="19"/>
  <c r="K316" i="19" s="1"/>
  <c r="I315" i="19"/>
  <c r="F315" i="19"/>
  <c r="I314" i="19"/>
  <c r="H314" i="19"/>
  <c r="H313" i="19"/>
  <c r="K311" i="19"/>
  <c r="J311" i="19"/>
  <c r="E311" i="19"/>
  <c r="A311" i="19" s="1"/>
  <c r="K310" i="19"/>
  <c r="J310" i="19"/>
  <c r="E310" i="19"/>
  <c r="A310" i="19" s="1"/>
  <c r="K309" i="19"/>
  <c r="J309" i="19"/>
  <c r="E309" i="19"/>
  <c r="A309" i="19" s="1"/>
  <c r="K308" i="19"/>
  <c r="J308" i="19"/>
  <c r="E308" i="19"/>
  <c r="A308" i="19" s="1"/>
  <c r="K307" i="19"/>
  <c r="J307" i="19"/>
  <c r="E307" i="19"/>
  <c r="A307" i="19" s="1"/>
  <c r="I306" i="19"/>
  <c r="H306" i="19"/>
  <c r="H299" i="19" s="1"/>
  <c r="H298" i="19" s="1"/>
  <c r="G306" i="19"/>
  <c r="F306" i="19"/>
  <c r="K305" i="19"/>
  <c r="J305" i="19"/>
  <c r="E305" i="19"/>
  <c r="A305" i="19" s="1"/>
  <c r="K304" i="19"/>
  <c r="J304" i="19"/>
  <c r="E304" i="19"/>
  <c r="A304" i="19" s="1"/>
  <c r="K303" i="19"/>
  <c r="J303" i="19"/>
  <c r="E303" i="19"/>
  <c r="A303" i="19" s="1"/>
  <c r="K302" i="19"/>
  <c r="J302" i="19"/>
  <c r="E302" i="19"/>
  <c r="A302" i="19" s="1"/>
  <c r="K301" i="19"/>
  <c r="J301" i="19"/>
  <c r="E301" i="19"/>
  <c r="A301" i="19" s="1"/>
  <c r="K300" i="19"/>
  <c r="J300" i="19"/>
  <c r="E300" i="19"/>
  <c r="A300" i="19" s="1"/>
  <c r="I299" i="19"/>
  <c r="I298" i="19" s="1"/>
  <c r="G299" i="19"/>
  <c r="G298" i="19"/>
  <c r="K297" i="19"/>
  <c r="J297" i="19"/>
  <c r="E297" i="19"/>
  <c r="A297" i="19" s="1"/>
  <c r="K296" i="19"/>
  <c r="J296" i="19"/>
  <c r="E296" i="19"/>
  <c r="A296" i="19" s="1"/>
  <c r="K295" i="19"/>
  <c r="J295" i="19"/>
  <c r="E295" i="19"/>
  <c r="A295" i="19" s="1"/>
  <c r="K294" i="19"/>
  <c r="J294" i="19"/>
  <c r="E294" i="19"/>
  <c r="A294" i="19" s="1"/>
  <c r="K293" i="19"/>
  <c r="J293" i="19"/>
  <c r="E293" i="19"/>
  <c r="A293" i="19" s="1"/>
  <c r="I292" i="19"/>
  <c r="H292" i="19"/>
  <c r="H285" i="19" s="1"/>
  <c r="H284" i="19" s="1"/>
  <c r="G292" i="19"/>
  <c r="F292" i="19"/>
  <c r="K292" i="19" s="1"/>
  <c r="K291" i="19"/>
  <c r="J291" i="19"/>
  <c r="E291" i="19"/>
  <c r="A291" i="19" s="1"/>
  <c r="K290" i="19"/>
  <c r="J290" i="19"/>
  <c r="E290" i="19"/>
  <c r="A290" i="19" s="1"/>
  <c r="K289" i="19"/>
  <c r="J289" i="19"/>
  <c r="E289" i="19"/>
  <c r="A289" i="19" s="1"/>
  <c r="K288" i="19"/>
  <c r="J288" i="19"/>
  <c r="E288" i="19"/>
  <c r="A288" i="19" s="1"/>
  <c r="K287" i="19"/>
  <c r="J287" i="19"/>
  <c r="E287" i="19"/>
  <c r="A287" i="19" s="1"/>
  <c r="K286" i="19"/>
  <c r="J286" i="19"/>
  <c r="E286" i="19"/>
  <c r="A286" i="19" s="1"/>
  <c r="I285" i="19"/>
  <c r="I284" i="19" s="1"/>
  <c r="G285" i="19"/>
  <c r="G284" i="19"/>
  <c r="K283" i="19"/>
  <c r="J283" i="19"/>
  <c r="E283" i="19"/>
  <c r="A283" i="19" s="1"/>
  <c r="K282" i="19"/>
  <c r="J282" i="19"/>
  <c r="E282" i="19"/>
  <c r="A282" i="19" s="1"/>
  <c r="K281" i="19"/>
  <c r="J281" i="19"/>
  <c r="E281" i="19"/>
  <c r="A281" i="19" s="1"/>
  <c r="K280" i="19"/>
  <c r="J280" i="19"/>
  <c r="E280" i="19"/>
  <c r="A280" i="19" s="1"/>
  <c r="K279" i="19"/>
  <c r="J279" i="19"/>
  <c r="E279" i="19"/>
  <c r="A279" i="19" s="1"/>
  <c r="I278" i="19"/>
  <c r="H278" i="19"/>
  <c r="H271" i="19" s="1"/>
  <c r="H270" i="19" s="1"/>
  <c r="G278" i="19"/>
  <c r="F278" i="19"/>
  <c r="K278" i="19" s="1"/>
  <c r="K277" i="19"/>
  <c r="J277" i="19"/>
  <c r="E277" i="19"/>
  <c r="A277" i="19" s="1"/>
  <c r="K276" i="19"/>
  <c r="J276" i="19"/>
  <c r="E276" i="19"/>
  <c r="A276" i="19" s="1"/>
  <c r="K275" i="19"/>
  <c r="J275" i="19"/>
  <c r="E275" i="19"/>
  <c r="A275" i="19" s="1"/>
  <c r="K274" i="19"/>
  <c r="J274" i="19"/>
  <c r="E274" i="19"/>
  <c r="A274" i="19" s="1"/>
  <c r="K273" i="19"/>
  <c r="J273" i="19"/>
  <c r="E273" i="19"/>
  <c r="A273" i="19" s="1"/>
  <c r="K272" i="19"/>
  <c r="J272" i="19"/>
  <c r="E272" i="19"/>
  <c r="A272" i="19" s="1"/>
  <c r="I271" i="19"/>
  <c r="I270" i="19" s="1"/>
  <c r="G271" i="19"/>
  <c r="G270" i="19"/>
  <c r="K269" i="19"/>
  <c r="J269" i="19"/>
  <c r="E269" i="19"/>
  <c r="A269" i="19" s="1"/>
  <c r="K268" i="19"/>
  <c r="J268" i="19"/>
  <c r="E268" i="19"/>
  <c r="A268" i="19" s="1"/>
  <c r="K267" i="19"/>
  <c r="J267" i="19"/>
  <c r="E267" i="19"/>
  <c r="A267" i="19" s="1"/>
  <c r="K266" i="19"/>
  <c r="J266" i="19"/>
  <c r="E266" i="19"/>
  <c r="A266" i="19" s="1"/>
  <c r="K265" i="19"/>
  <c r="J265" i="19"/>
  <c r="E265" i="19"/>
  <c r="A265" i="19" s="1"/>
  <c r="I264" i="19"/>
  <c r="H264" i="19"/>
  <c r="G264" i="19"/>
  <c r="F264" i="19"/>
  <c r="K264" i="19" s="1"/>
  <c r="K263" i="19"/>
  <c r="J263" i="19"/>
  <c r="E263" i="19"/>
  <c r="A263" i="19" s="1"/>
  <c r="K262" i="19"/>
  <c r="J262" i="19"/>
  <c r="E262" i="19"/>
  <c r="A262" i="19" s="1"/>
  <c r="K261" i="19"/>
  <c r="J261" i="19"/>
  <c r="E261" i="19"/>
  <c r="A261" i="19" s="1"/>
  <c r="K260" i="19"/>
  <c r="J260" i="19"/>
  <c r="E260" i="19"/>
  <c r="A260" i="19" s="1"/>
  <c r="K259" i="19"/>
  <c r="J259" i="19"/>
  <c r="E259" i="19"/>
  <c r="A259" i="19" s="1"/>
  <c r="K258" i="19"/>
  <c r="J258" i="19"/>
  <c r="E258" i="19"/>
  <c r="A258" i="19"/>
  <c r="I257" i="19"/>
  <c r="I256" i="19" s="1"/>
  <c r="H257" i="19"/>
  <c r="G257" i="19"/>
  <c r="F257" i="19"/>
  <c r="K257" i="19" s="1"/>
  <c r="H256" i="19"/>
  <c r="G256" i="19"/>
  <c r="F256" i="19"/>
  <c r="K255" i="19"/>
  <c r="J255" i="19"/>
  <c r="E255" i="19"/>
  <c r="A255" i="19"/>
  <c r="K254" i="19"/>
  <c r="J254" i="19"/>
  <c r="E254" i="19"/>
  <c r="A254" i="19"/>
  <c r="K253" i="19"/>
  <c r="J253" i="19"/>
  <c r="E253" i="19"/>
  <c r="A253" i="19"/>
  <c r="K252" i="19"/>
  <c r="J252" i="19"/>
  <c r="E252" i="19"/>
  <c r="A252" i="19"/>
  <c r="K251" i="19"/>
  <c r="J251" i="19"/>
  <c r="E251" i="19"/>
  <c r="A251" i="19"/>
  <c r="I250" i="19"/>
  <c r="I243" i="19" s="1"/>
  <c r="I242" i="19" s="1"/>
  <c r="H250" i="19"/>
  <c r="G250" i="19"/>
  <c r="F250" i="19"/>
  <c r="K250" i="19" s="1"/>
  <c r="K249" i="19"/>
  <c r="J249" i="19"/>
  <c r="E249" i="19"/>
  <c r="A249" i="19" s="1"/>
  <c r="K248" i="19"/>
  <c r="J248" i="19"/>
  <c r="E248" i="19"/>
  <c r="A248" i="19" s="1"/>
  <c r="K247" i="19"/>
  <c r="J247" i="19"/>
  <c r="E247" i="19"/>
  <c r="A247" i="19" s="1"/>
  <c r="K246" i="19"/>
  <c r="J246" i="19"/>
  <c r="E246" i="19"/>
  <c r="A246" i="19" s="1"/>
  <c r="K245" i="19"/>
  <c r="J245" i="19"/>
  <c r="E245" i="19"/>
  <c r="A245" i="19" s="1"/>
  <c r="K244" i="19"/>
  <c r="J244" i="19"/>
  <c r="E244" i="19"/>
  <c r="A244" i="19" s="1"/>
  <c r="H243" i="19"/>
  <c r="H242" i="19" s="1"/>
  <c r="G243" i="19"/>
  <c r="G242" i="19" s="1"/>
  <c r="F243" i="19"/>
  <c r="F242" i="19"/>
  <c r="K241" i="19"/>
  <c r="J241" i="19"/>
  <c r="E241" i="19"/>
  <c r="A241" i="19" s="1"/>
  <c r="K240" i="19"/>
  <c r="J240" i="19"/>
  <c r="E240" i="19"/>
  <c r="A240" i="19" s="1"/>
  <c r="K239" i="19"/>
  <c r="J239" i="19"/>
  <c r="E239" i="19"/>
  <c r="A239" i="19" s="1"/>
  <c r="K238" i="19"/>
  <c r="J238" i="19"/>
  <c r="E238" i="19"/>
  <c r="A238" i="19" s="1"/>
  <c r="K237" i="19"/>
  <c r="J237" i="19"/>
  <c r="E237" i="19"/>
  <c r="A237" i="19" s="1"/>
  <c r="I236" i="19"/>
  <c r="H236" i="19"/>
  <c r="H229" i="19" s="1"/>
  <c r="G236" i="19"/>
  <c r="G229" i="19" s="1"/>
  <c r="G228" i="19" s="1"/>
  <c r="F236" i="19"/>
  <c r="K235" i="19"/>
  <c r="J235" i="19"/>
  <c r="E235" i="19"/>
  <c r="A235" i="19" s="1"/>
  <c r="K234" i="19"/>
  <c r="J234" i="19"/>
  <c r="E234" i="19"/>
  <c r="A234" i="19" s="1"/>
  <c r="K233" i="19"/>
  <c r="J233" i="19"/>
  <c r="E233" i="19"/>
  <c r="A233" i="19" s="1"/>
  <c r="K232" i="19"/>
  <c r="J232" i="19"/>
  <c r="E232" i="19"/>
  <c r="A232" i="19" s="1"/>
  <c r="K231" i="19"/>
  <c r="J231" i="19"/>
  <c r="E231" i="19"/>
  <c r="A231" i="19" s="1"/>
  <c r="K230" i="19"/>
  <c r="J230" i="19"/>
  <c r="E230" i="19"/>
  <c r="A230" i="19" s="1"/>
  <c r="I229" i="19"/>
  <c r="I228" i="19" s="1"/>
  <c r="F229" i="19"/>
  <c r="F228" i="19"/>
  <c r="K227" i="19"/>
  <c r="J227" i="19"/>
  <c r="E227" i="19"/>
  <c r="A227" i="19"/>
  <c r="K226" i="19"/>
  <c r="J226" i="19"/>
  <c r="E226" i="19"/>
  <c r="A226" i="19"/>
  <c r="K225" i="19"/>
  <c r="J225" i="19"/>
  <c r="E225" i="19"/>
  <c r="A225" i="19"/>
  <c r="K224" i="19"/>
  <c r="J224" i="19"/>
  <c r="E224" i="19"/>
  <c r="A224" i="19"/>
  <c r="K223" i="19"/>
  <c r="J223" i="19"/>
  <c r="E223" i="19"/>
  <c r="A223" i="19"/>
  <c r="I222" i="19"/>
  <c r="I215" i="19" s="1"/>
  <c r="I214" i="19" s="1"/>
  <c r="H222" i="19"/>
  <c r="G222" i="19"/>
  <c r="F222" i="19"/>
  <c r="K222" i="19" s="1"/>
  <c r="K221" i="19"/>
  <c r="J221" i="19"/>
  <c r="E221" i="19"/>
  <c r="A221" i="19" s="1"/>
  <c r="K220" i="19"/>
  <c r="J220" i="19"/>
  <c r="E220" i="19"/>
  <c r="A220" i="19" s="1"/>
  <c r="K219" i="19"/>
  <c r="J219" i="19"/>
  <c r="E219" i="19"/>
  <c r="A219" i="19" s="1"/>
  <c r="K218" i="19"/>
  <c r="J218" i="19"/>
  <c r="E218" i="19"/>
  <c r="A218" i="19" s="1"/>
  <c r="K217" i="19"/>
  <c r="J217" i="19"/>
  <c r="E217" i="19"/>
  <c r="A217" i="19" s="1"/>
  <c r="K216" i="19"/>
  <c r="J216" i="19"/>
  <c r="E216" i="19"/>
  <c r="A216" i="19" s="1"/>
  <c r="H215" i="19"/>
  <c r="H214" i="19" s="1"/>
  <c r="G215" i="19"/>
  <c r="G214" i="19" s="1"/>
  <c r="K213" i="19"/>
  <c r="J213" i="19"/>
  <c r="E213" i="19"/>
  <c r="A213" i="19" s="1"/>
  <c r="K212" i="19"/>
  <c r="J212" i="19"/>
  <c r="E212" i="19"/>
  <c r="A212" i="19" s="1"/>
  <c r="K211" i="19"/>
  <c r="J211" i="19"/>
  <c r="E211" i="19"/>
  <c r="A211" i="19" s="1"/>
  <c r="K210" i="19"/>
  <c r="J210" i="19"/>
  <c r="E210" i="19"/>
  <c r="A210" i="19" s="1"/>
  <c r="K209" i="19"/>
  <c r="J209" i="19"/>
  <c r="E209" i="19"/>
  <c r="A209" i="19" s="1"/>
  <c r="I208" i="19"/>
  <c r="H208" i="19"/>
  <c r="H201" i="19" s="1"/>
  <c r="G208" i="19"/>
  <c r="G201" i="19" s="1"/>
  <c r="G200" i="19" s="1"/>
  <c r="F208" i="19"/>
  <c r="K207" i="19"/>
  <c r="J207" i="19"/>
  <c r="E207" i="19"/>
  <c r="A207" i="19" s="1"/>
  <c r="K206" i="19"/>
  <c r="J206" i="19"/>
  <c r="E206" i="19"/>
  <c r="A206" i="19" s="1"/>
  <c r="K205" i="19"/>
  <c r="J205" i="19"/>
  <c r="E205" i="19"/>
  <c r="A205" i="19" s="1"/>
  <c r="K204" i="19"/>
  <c r="J204" i="19"/>
  <c r="E204" i="19"/>
  <c r="A204" i="19" s="1"/>
  <c r="K203" i="19"/>
  <c r="J203" i="19"/>
  <c r="E203" i="19"/>
  <c r="A203" i="19" s="1"/>
  <c r="K202" i="19"/>
  <c r="J202" i="19"/>
  <c r="E202" i="19"/>
  <c r="A202" i="19" s="1"/>
  <c r="I201" i="19"/>
  <c r="I200" i="19" s="1"/>
  <c r="F201" i="19"/>
  <c r="F200" i="19"/>
  <c r="K199" i="19"/>
  <c r="J199" i="19"/>
  <c r="E199" i="19"/>
  <c r="A199" i="19"/>
  <c r="K198" i="19"/>
  <c r="J198" i="19"/>
  <c r="E198" i="19"/>
  <c r="A198" i="19"/>
  <c r="K197" i="19"/>
  <c r="J197" i="19"/>
  <c r="E197" i="19"/>
  <c r="A197" i="19"/>
  <c r="K196" i="19"/>
  <c r="J196" i="19"/>
  <c r="E196" i="19"/>
  <c r="A196" i="19"/>
  <c r="K195" i="19"/>
  <c r="J195" i="19"/>
  <c r="E195" i="19"/>
  <c r="A195" i="19"/>
  <c r="I194" i="19"/>
  <c r="I187" i="19" s="1"/>
  <c r="I186" i="19" s="1"/>
  <c r="H194" i="19"/>
  <c r="H187" i="19" s="1"/>
  <c r="H186" i="19" s="1"/>
  <c r="E186" i="19" s="1"/>
  <c r="A186" i="19" s="1"/>
  <c r="G194" i="19"/>
  <c r="F194" i="19"/>
  <c r="F187" i="19" s="1"/>
  <c r="F186" i="19" s="1"/>
  <c r="K193" i="19"/>
  <c r="J193" i="19"/>
  <c r="E193" i="19"/>
  <c r="A193" i="19" s="1"/>
  <c r="K192" i="19"/>
  <c r="J192" i="19"/>
  <c r="E192" i="19"/>
  <c r="A192" i="19" s="1"/>
  <c r="K191" i="19"/>
  <c r="J191" i="19"/>
  <c r="E191" i="19"/>
  <c r="A191" i="19" s="1"/>
  <c r="K190" i="19"/>
  <c r="J190" i="19"/>
  <c r="E190" i="19"/>
  <c r="A190" i="19" s="1"/>
  <c r="K189" i="19"/>
  <c r="J189" i="19"/>
  <c r="E189" i="19"/>
  <c r="A189" i="19" s="1"/>
  <c r="K188" i="19"/>
  <c r="J188" i="19"/>
  <c r="E188" i="19"/>
  <c r="A188" i="19" s="1"/>
  <c r="G187" i="19"/>
  <c r="G186" i="19" s="1"/>
  <c r="K185" i="19"/>
  <c r="J185" i="19"/>
  <c r="E185" i="19"/>
  <c r="A185" i="19" s="1"/>
  <c r="K184" i="19"/>
  <c r="J184" i="19"/>
  <c r="E184" i="19"/>
  <c r="A184" i="19" s="1"/>
  <c r="K183" i="19"/>
  <c r="J183" i="19"/>
  <c r="E183" i="19"/>
  <c r="A183" i="19" s="1"/>
  <c r="K182" i="19"/>
  <c r="J182" i="19"/>
  <c r="E182" i="19"/>
  <c r="A182" i="19" s="1"/>
  <c r="K181" i="19"/>
  <c r="J181" i="19"/>
  <c r="E181" i="19"/>
  <c r="A181" i="19" s="1"/>
  <c r="I180" i="19"/>
  <c r="H180" i="19"/>
  <c r="H173" i="19" s="1"/>
  <c r="G180" i="19"/>
  <c r="G173" i="19" s="1"/>
  <c r="G172" i="19" s="1"/>
  <c r="F180" i="19"/>
  <c r="K179" i="19"/>
  <c r="J179" i="19"/>
  <c r="E179" i="19"/>
  <c r="A179" i="19" s="1"/>
  <c r="K178" i="19"/>
  <c r="J178" i="19"/>
  <c r="E178" i="19"/>
  <c r="A178" i="19" s="1"/>
  <c r="K177" i="19"/>
  <c r="J177" i="19"/>
  <c r="E177" i="19"/>
  <c r="A177" i="19" s="1"/>
  <c r="K176" i="19"/>
  <c r="J176" i="19"/>
  <c r="E176" i="19"/>
  <c r="A176" i="19" s="1"/>
  <c r="K175" i="19"/>
  <c r="J175" i="19"/>
  <c r="E175" i="19"/>
  <c r="A175" i="19" s="1"/>
  <c r="K174" i="19"/>
  <c r="J174" i="19"/>
  <c r="E174" i="19"/>
  <c r="A174" i="19" s="1"/>
  <c r="I173" i="19"/>
  <c r="I172" i="19" s="1"/>
  <c r="F173" i="19"/>
  <c r="F172" i="19"/>
  <c r="K171" i="19"/>
  <c r="J171" i="19"/>
  <c r="E171" i="19"/>
  <c r="A171" i="19"/>
  <c r="K170" i="19"/>
  <c r="J170" i="19"/>
  <c r="E170" i="19"/>
  <c r="A170" i="19"/>
  <c r="K169" i="19"/>
  <c r="J169" i="19"/>
  <c r="E169" i="19"/>
  <c r="A169" i="19"/>
  <c r="K168" i="19"/>
  <c r="J168" i="19"/>
  <c r="E168" i="19"/>
  <c r="A168" i="19"/>
  <c r="K167" i="19"/>
  <c r="J167" i="19"/>
  <c r="E167" i="19"/>
  <c r="A167" i="19"/>
  <c r="I166" i="19"/>
  <c r="I159" i="19" s="1"/>
  <c r="I158" i="19" s="1"/>
  <c r="H166" i="19"/>
  <c r="H159" i="19" s="1"/>
  <c r="H158" i="19" s="1"/>
  <c r="G166" i="19"/>
  <c r="F166" i="19"/>
  <c r="K165" i="19"/>
  <c r="J165" i="19"/>
  <c r="E165" i="19"/>
  <c r="A165" i="19" s="1"/>
  <c r="K164" i="19"/>
  <c r="J164" i="19"/>
  <c r="E164" i="19"/>
  <c r="A164" i="19" s="1"/>
  <c r="K163" i="19"/>
  <c r="J163" i="19"/>
  <c r="E163" i="19"/>
  <c r="A163" i="19" s="1"/>
  <c r="K162" i="19"/>
  <c r="J162" i="19"/>
  <c r="E162" i="19"/>
  <c r="A162" i="19" s="1"/>
  <c r="K161" i="19"/>
  <c r="J161" i="19"/>
  <c r="E161" i="19"/>
  <c r="A161" i="19" s="1"/>
  <c r="K160" i="19"/>
  <c r="J160" i="19"/>
  <c r="E160" i="19"/>
  <c r="A160" i="19" s="1"/>
  <c r="G159" i="19"/>
  <c r="G158" i="19" s="1"/>
  <c r="K157" i="19"/>
  <c r="J157" i="19"/>
  <c r="E157" i="19"/>
  <c r="A157" i="19" s="1"/>
  <c r="K156" i="19"/>
  <c r="J156" i="19"/>
  <c r="E156" i="19"/>
  <c r="A156" i="19" s="1"/>
  <c r="K155" i="19"/>
  <c r="J155" i="19"/>
  <c r="E155" i="19"/>
  <c r="A155" i="19" s="1"/>
  <c r="K154" i="19"/>
  <c r="J154" i="19"/>
  <c r="E154" i="19"/>
  <c r="A154" i="19" s="1"/>
  <c r="K153" i="19"/>
  <c r="J153" i="19"/>
  <c r="E153" i="19"/>
  <c r="A153" i="19" s="1"/>
  <c r="I152" i="19"/>
  <c r="H152" i="19"/>
  <c r="H145" i="19" s="1"/>
  <c r="G152" i="19"/>
  <c r="G145" i="19" s="1"/>
  <c r="G144" i="19" s="1"/>
  <c r="F152" i="19"/>
  <c r="K151" i="19"/>
  <c r="J151" i="19"/>
  <c r="E151" i="19"/>
  <c r="A151" i="19" s="1"/>
  <c r="K150" i="19"/>
  <c r="J150" i="19"/>
  <c r="E150" i="19"/>
  <c r="A150" i="19" s="1"/>
  <c r="K149" i="19"/>
  <c r="J149" i="19"/>
  <c r="E149" i="19"/>
  <c r="A149" i="19" s="1"/>
  <c r="K148" i="19"/>
  <c r="J148" i="19"/>
  <c r="E148" i="19"/>
  <c r="A148" i="19" s="1"/>
  <c r="K147" i="19"/>
  <c r="J147" i="19"/>
  <c r="E147" i="19"/>
  <c r="A147" i="19" s="1"/>
  <c r="K146" i="19"/>
  <c r="J146" i="19"/>
  <c r="E146" i="19"/>
  <c r="A146" i="19" s="1"/>
  <c r="I145" i="19"/>
  <c r="I144" i="19" s="1"/>
  <c r="F145" i="19"/>
  <c r="F144" i="19"/>
  <c r="K143" i="19"/>
  <c r="J143" i="19"/>
  <c r="E143" i="19"/>
  <c r="A143" i="19"/>
  <c r="K142" i="19"/>
  <c r="J142" i="19"/>
  <c r="E142" i="19"/>
  <c r="A142" i="19"/>
  <c r="K141" i="19"/>
  <c r="J141" i="19"/>
  <c r="E141" i="19"/>
  <c r="A141" i="19"/>
  <c r="K140" i="19"/>
  <c r="J140" i="19"/>
  <c r="E140" i="19"/>
  <c r="A140" i="19"/>
  <c r="K139" i="19"/>
  <c r="J139" i="19"/>
  <c r="E139" i="19"/>
  <c r="A139" i="19" s="1"/>
  <c r="I138" i="19"/>
  <c r="I131" i="19" s="1"/>
  <c r="I130" i="19" s="1"/>
  <c r="H138" i="19"/>
  <c r="G138" i="19"/>
  <c r="F138" i="19"/>
  <c r="E138" i="19"/>
  <c r="A138" i="19" s="1"/>
  <c r="K137" i="19"/>
  <c r="J137" i="19"/>
  <c r="E137" i="19"/>
  <c r="A137" i="19" s="1"/>
  <c r="K136" i="19"/>
  <c r="J136" i="19"/>
  <c r="E136" i="19"/>
  <c r="A136" i="19" s="1"/>
  <c r="K135" i="19"/>
  <c r="J135" i="19"/>
  <c r="E135" i="19"/>
  <c r="A135" i="19" s="1"/>
  <c r="K134" i="19"/>
  <c r="J134" i="19"/>
  <c r="E134" i="19"/>
  <c r="A134" i="19" s="1"/>
  <c r="K133" i="19"/>
  <c r="J133" i="19"/>
  <c r="E133" i="19"/>
  <c r="A133" i="19" s="1"/>
  <c r="K132" i="19"/>
  <c r="J132" i="19"/>
  <c r="E132" i="19"/>
  <c r="A132" i="19" s="1"/>
  <c r="H131" i="19"/>
  <c r="H130" i="19" s="1"/>
  <c r="G131" i="19"/>
  <c r="G130" i="19" s="1"/>
  <c r="F131" i="19"/>
  <c r="I129" i="19"/>
  <c r="H129" i="19"/>
  <c r="G129" i="19"/>
  <c r="F129" i="19"/>
  <c r="I128" i="19"/>
  <c r="H128" i="19"/>
  <c r="G128" i="19"/>
  <c r="F128" i="19"/>
  <c r="I127" i="19"/>
  <c r="I29" i="19" s="1"/>
  <c r="I15" i="19" s="1"/>
  <c r="H127" i="19"/>
  <c r="G127" i="19"/>
  <c r="G29" i="19" s="1"/>
  <c r="G15" i="19" s="1"/>
  <c r="F127" i="19"/>
  <c r="I126" i="19"/>
  <c r="I28" i="19" s="1"/>
  <c r="H126" i="19"/>
  <c r="G126" i="19"/>
  <c r="F126" i="19"/>
  <c r="E126" i="19"/>
  <c r="A126" i="19" s="1"/>
  <c r="I125" i="19"/>
  <c r="H125" i="19"/>
  <c r="G125" i="19"/>
  <c r="F125" i="19"/>
  <c r="G124" i="19"/>
  <c r="I123" i="19"/>
  <c r="I25" i="19" s="1"/>
  <c r="H123" i="19"/>
  <c r="G123" i="19"/>
  <c r="G25" i="19" s="1"/>
  <c r="F123" i="19"/>
  <c r="I122" i="19"/>
  <c r="I24" i="19" s="1"/>
  <c r="I10" i="19" s="1"/>
  <c r="H122" i="19"/>
  <c r="G122" i="19"/>
  <c r="G24" i="19" s="1"/>
  <c r="F122" i="19"/>
  <c r="E122" i="19"/>
  <c r="A122" i="19" s="1"/>
  <c r="I121" i="19"/>
  <c r="H121" i="19"/>
  <c r="G121" i="19"/>
  <c r="F121" i="19"/>
  <c r="I120" i="19"/>
  <c r="H120" i="19"/>
  <c r="G120" i="19"/>
  <c r="F120" i="19"/>
  <c r="I119" i="19"/>
  <c r="H119" i="19"/>
  <c r="G119" i="19"/>
  <c r="F119" i="19"/>
  <c r="I118" i="19"/>
  <c r="H118" i="19"/>
  <c r="G118" i="19"/>
  <c r="G117" i="19" s="1"/>
  <c r="G116" i="19" s="1"/>
  <c r="F118" i="19"/>
  <c r="E118" i="19"/>
  <c r="K115" i="19"/>
  <c r="J115" i="19"/>
  <c r="E115" i="19"/>
  <c r="A115" i="19"/>
  <c r="K114" i="19"/>
  <c r="J114" i="19"/>
  <c r="E114" i="19"/>
  <c r="A114" i="19"/>
  <c r="K113" i="19"/>
  <c r="J113" i="19"/>
  <c r="E113" i="19"/>
  <c r="A113" i="19"/>
  <c r="K112" i="19"/>
  <c r="J112" i="19"/>
  <c r="E112" i="19"/>
  <c r="A112" i="19"/>
  <c r="K111" i="19"/>
  <c r="J111" i="19"/>
  <c r="E111" i="19"/>
  <c r="A111" i="19"/>
  <c r="I110" i="19"/>
  <c r="H110" i="19"/>
  <c r="G110" i="19"/>
  <c r="F110" i="19"/>
  <c r="J110" i="19" s="1"/>
  <c r="K109" i="19"/>
  <c r="J109" i="19"/>
  <c r="E109" i="19"/>
  <c r="A109" i="19"/>
  <c r="K108" i="19"/>
  <c r="J108" i="19"/>
  <c r="E108" i="19"/>
  <c r="A108" i="19"/>
  <c r="K107" i="19"/>
  <c r="J107" i="19"/>
  <c r="E107" i="19"/>
  <c r="A107" i="19"/>
  <c r="K106" i="19"/>
  <c r="J106" i="19"/>
  <c r="E106" i="19"/>
  <c r="A106" i="19"/>
  <c r="K105" i="19"/>
  <c r="J105" i="19"/>
  <c r="E105" i="19"/>
  <c r="A105" i="19"/>
  <c r="K104" i="19"/>
  <c r="J104" i="19"/>
  <c r="E104" i="19"/>
  <c r="A104" i="19"/>
  <c r="I103" i="19"/>
  <c r="H103" i="19"/>
  <c r="G103" i="19"/>
  <c r="F103" i="19"/>
  <c r="J103" i="19" s="1"/>
  <c r="I102" i="19"/>
  <c r="H102" i="19"/>
  <c r="G102" i="19"/>
  <c r="F102" i="19"/>
  <c r="J102" i="19" s="1"/>
  <c r="K101" i="19"/>
  <c r="J101" i="19"/>
  <c r="E101" i="19"/>
  <c r="A101" i="19"/>
  <c r="K100" i="19"/>
  <c r="J100" i="19"/>
  <c r="E100" i="19"/>
  <c r="A100" i="19"/>
  <c r="K99" i="19"/>
  <c r="J99" i="19"/>
  <c r="E99" i="19"/>
  <c r="A99" i="19"/>
  <c r="K98" i="19"/>
  <c r="J98" i="19"/>
  <c r="E98" i="19"/>
  <c r="A98" i="19"/>
  <c r="K97" i="19"/>
  <c r="J97" i="19"/>
  <c r="E97" i="19"/>
  <c r="A97" i="19"/>
  <c r="I96" i="19"/>
  <c r="H96" i="19"/>
  <c r="G96" i="19"/>
  <c r="F96" i="19"/>
  <c r="J96" i="19" s="1"/>
  <c r="K95" i="19"/>
  <c r="J95" i="19"/>
  <c r="E95" i="19"/>
  <c r="A95" i="19"/>
  <c r="K94" i="19"/>
  <c r="J94" i="19"/>
  <c r="E94" i="19"/>
  <c r="A94" i="19"/>
  <c r="K93" i="19"/>
  <c r="J93" i="19"/>
  <c r="E93" i="19"/>
  <c r="A93" i="19"/>
  <c r="K92" i="19"/>
  <c r="J92" i="19"/>
  <c r="E92" i="19"/>
  <c r="A92" i="19"/>
  <c r="K91" i="19"/>
  <c r="J91" i="19"/>
  <c r="E91" i="19"/>
  <c r="A91" i="19"/>
  <c r="K90" i="19"/>
  <c r="J90" i="19"/>
  <c r="E90" i="19"/>
  <c r="A90" i="19"/>
  <c r="I89" i="19"/>
  <c r="H89" i="19"/>
  <c r="G89" i="19"/>
  <c r="F89" i="19"/>
  <c r="J89" i="19" s="1"/>
  <c r="I88" i="19"/>
  <c r="H88" i="19"/>
  <c r="G88" i="19"/>
  <c r="K87" i="19"/>
  <c r="J87" i="19"/>
  <c r="E87" i="19"/>
  <c r="A87" i="19"/>
  <c r="K86" i="19"/>
  <c r="J86" i="19"/>
  <c r="E86" i="19"/>
  <c r="A86" i="19"/>
  <c r="K85" i="19"/>
  <c r="J85" i="19"/>
  <c r="E85" i="19"/>
  <c r="A85" i="19"/>
  <c r="K84" i="19"/>
  <c r="J84" i="19"/>
  <c r="E84" i="19"/>
  <c r="A84" i="19"/>
  <c r="K83" i="19"/>
  <c r="J83" i="19"/>
  <c r="E83" i="19"/>
  <c r="A83" i="19"/>
  <c r="I82" i="19"/>
  <c r="H82" i="19"/>
  <c r="G82" i="19"/>
  <c r="F82" i="19"/>
  <c r="J82" i="19" s="1"/>
  <c r="K81" i="19"/>
  <c r="J81" i="19"/>
  <c r="E81" i="19"/>
  <c r="A81" i="19"/>
  <c r="K80" i="19"/>
  <c r="J80" i="19"/>
  <c r="E80" i="19"/>
  <c r="A80" i="19"/>
  <c r="K79" i="19"/>
  <c r="J79" i="19"/>
  <c r="E79" i="19"/>
  <c r="A79" i="19"/>
  <c r="K78" i="19"/>
  <c r="J78" i="19"/>
  <c r="E78" i="19"/>
  <c r="A78" i="19"/>
  <c r="K77" i="19"/>
  <c r="J77" i="19"/>
  <c r="E77" i="19"/>
  <c r="A77" i="19"/>
  <c r="K76" i="19"/>
  <c r="J76" i="19"/>
  <c r="E76" i="19"/>
  <c r="A76" i="19"/>
  <c r="I75" i="19"/>
  <c r="H75" i="19"/>
  <c r="G75" i="19"/>
  <c r="F75" i="19"/>
  <c r="J75" i="19" s="1"/>
  <c r="I74" i="19"/>
  <c r="H74" i="19"/>
  <c r="G74" i="19"/>
  <c r="K73" i="19"/>
  <c r="J73" i="19"/>
  <c r="E73" i="19"/>
  <c r="A73" i="19"/>
  <c r="K72" i="19"/>
  <c r="J72" i="19"/>
  <c r="E72" i="19"/>
  <c r="A72" i="19"/>
  <c r="K71" i="19"/>
  <c r="J71" i="19"/>
  <c r="E71" i="19"/>
  <c r="A71" i="19"/>
  <c r="K70" i="19"/>
  <c r="J70" i="19"/>
  <c r="E70" i="19"/>
  <c r="A70" i="19"/>
  <c r="K69" i="19"/>
  <c r="J69" i="19"/>
  <c r="E69" i="19"/>
  <c r="A69" i="19"/>
  <c r="I68" i="19"/>
  <c r="H68" i="19"/>
  <c r="G68" i="19"/>
  <c r="F68" i="19"/>
  <c r="J68" i="19" s="1"/>
  <c r="K67" i="19"/>
  <c r="J67" i="19"/>
  <c r="E67" i="19"/>
  <c r="A67" i="19"/>
  <c r="K66" i="19"/>
  <c r="J66" i="19"/>
  <c r="E66" i="19"/>
  <c r="A66" i="19"/>
  <c r="K65" i="19"/>
  <c r="J65" i="19"/>
  <c r="E65" i="19"/>
  <c r="A65" i="19"/>
  <c r="K64" i="19"/>
  <c r="J64" i="19"/>
  <c r="E64" i="19"/>
  <c r="A64" i="19"/>
  <c r="K63" i="19"/>
  <c r="J63" i="19"/>
  <c r="E63" i="19"/>
  <c r="A63" i="19" s="1"/>
  <c r="K62" i="19"/>
  <c r="J62" i="19"/>
  <c r="E62" i="19"/>
  <c r="A62" i="19" s="1"/>
  <c r="I61" i="19"/>
  <c r="H61" i="19"/>
  <c r="H60" i="19" s="1"/>
  <c r="H46" i="19" s="1"/>
  <c r="G61" i="19"/>
  <c r="I60" i="19"/>
  <c r="G60" i="19"/>
  <c r="I59" i="19"/>
  <c r="H59" i="19"/>
  <c r="H31" i="19" s="1"/>
  <c r="H17" i="19" s="1"/>
  <c r="G59" i="19"/>
  <c r="F59" i="19"/>
  <c r="J59" i="19" s="1"/>
  <c r="I58" i="19"/>
  <c r="H58" i="19"/>
  <c r="G58" i="19"/>
  <c r="F58" i="19"/>
  <c r="J58" i="19" s="1"/>
  <c r="I57" i="19"/>
  <c r="H57" i="19"/>
  <c r="G57" i="19"/>
  <c r="F57" i="19"/>
  <c r="J57" i="19" s="1"/>
  <c r="I56" i="19"/>
  <c r="H56" i="19"/>
  <c r="H28" i="19" s="1"/>
  <c r="G56" i="19"/>
  <c r="F56" i="19"/>
  <c r="J56" i="19" s="1"/>
  <c r="I55" i="19"/>
  <c r="H55" i="19"/>
  <c r="H27" i="19" s="1"/>
  <c r="G55" i="19"/>
  <c r="F55" i="19"/>
  <c r="J55" i="19" s="1"/>
  <c r="I54" i="19"/>
  <c r="H54" i="19"/>
  <c r="G54" i="19"/>
  <c r="I53" i="19"/>
  <c r="H53" i="19"/>
  <c r="G53" i="19"/>
  <c r="F53" i="19"/>
  <c r="J53" i="19" s="1"/>
  <c r="I52" i="19"/>
  <c r="H52" i="19"/>
  <c r="G52" i="19"/>
  <c r="F52" i="19"/>
  <c r="J52" i="19" s="1"/>
  <c r="I51" i="19"/>
  <c r="H51" i="19"/>
  <c r="G51" i="19"/>
  <c r="F51" i="19"/>
  <c r="J51" i="19" s="1"/>
  <c r="I50" i="19"/>
  <c r="H50" i="19"/>
  <c r="H22" i="19" s="1"/>
  <c r="H8" i="19" s="1"/>
  <c r="G50" i="19"/>
  <c r="F50" i="19"/>
  <c r="J50" i="19" s="1"/>
  <c r="I49" i="19"/>
  <c r="H49" i="19"/>
  <c r="H21" i="19" s="1"/>
  <c r="H7" i="19" s="1"/>
  <c r="G49" i="19"/>
  <c r="F49" i="19"/>
  <c r="J49" i="19" s="1"/>
  <c r="I48" i="19"/>
  <c r="H48" i="19"/>
  <c r="H20" i="19" s="1"/>
  <c r="H6" i="19" s="1"/>
  <c r="G48" i="19"/>
  <c r="F48" i="19"/>
  <c r="J48" i="19" s="1"/>
  <c r="I47" i="19"/>
  <c r="H47" i="19"/>
  <c r="G47" i="19"/>
  <c r="I46" i="19"/>
  <c r="G46" i="19"/>
  <c r="K45" i="19"/>
  <c r="J45" i="19"/>
  <c r="E45" i="19"/>
  <c r="A45" i="19"/>
  <c r="K44" i="19"/>
  <c r="J44" i="19"/>
  <c r="E44" i="19"/>
  <c r="A44" i="19"/>
  <c r="K43" i="19"/>
  <c r="J43" i="19"/>
  <c r="E43" i="19"/>
  <c r="A43" i="19" s="1"/>
  <c r="K42" i="19"/>
  <c r="J42" i="19"/>
  <c r="E42" i="19"/>
  <c r="A42" i="19" s="1"/>
  <c r="K41" i="19"/>
  <c r="J41" i="19"/>
  <c r="E41" i="19"/>
  <c r="A41" i="19" s="1"/>
  <c r="I40" i="19"/>
  <c r="H40" i="19"/>
  <c r="H33" i="19" s="1"/>
  <c r="G40" i="19"/>
  <c r="G33" i="19" s="1"/>
  <c r="F40" i="19"/>
  <c r="K39" i="19"/>
  <c r="J39" i="19"/>
  <c r="E39" i="19"/>
  <c r="A39" i="19" s="1"/>
  <c r="K38" i="19"/>
  <c r="J38" i="19"/>
  <c r="E38" i="19"/>
  <c r="A38" i="19" s="1"/>
  <c r="K37" i="19"/>
  <c r="J37" i="19"/>
  <c r="E37" i="19"/>
  <c r="A37" i="19" s="1"/>
  <c r="K36" i="19"/>
  <c r="J36" i="19"/>
  <c r="E36" i="19"/>
  <c r="A36" i="19" s="1"/>
  <c r="K35" i="19"/>
  <c r="J35" i="19"/>
  <c r="E35" i="19"/>
  <c r="A35" i="19" s="1"/>
  <c r="K34" i="19"/>
  <c r="J34" i="19"/>
  <c r="E34" i="19"/>
  <c r="A34" i="19" s="1"/>
  <c r="I33" i="19"/>
  <c r="I32" i="19" s="1"/>
  <c r="F33" i="19"/>
  <c r="I31" i="19"/>
  <c r="I17" i="19" s="1"/>
  <c r="G31" i="19"/>
  <c r="H30" i="19"/>
  <c r="G30" i="19"/>
  <c r="F30" i="19"/>
  <c r="J30" i="19" s="1"/>
  <c r="H29" i="19"/>
  <c r="H15" i="19" s="1"/>
  <c r="F29" i="19"/>
  <c r="G28" i="19"/>
  <c r="I27" i="19"/>
  <c r="G27" i="19"/>
  <c r="H25" i="19"/>
  <c r="H24" i="19"/>
  <c r="H10" i="19" s="1"/>
  <c r="F24" i="19"/>
  <c r="I23" i="19"/>
  <c r="H23" i="19"/>
  <c r="H9" i="19" s="1"/>
  <c r="G23" i="19"/>
  <c r="F23" i="19"/>
  <c r="J23" i="19" s="1"/>
  <c r="G22" i="19"/>
  <c r="I21" i="19"/>
  <c r="G21" i="19"/>
  <c r="G20" i="19"/>
  <c r="H16" i="19"/>
  <c r="K14" i="19"/>
  <c r="J14" i="19"/>
  <c r="A14" i="19"/>
  <c r="K13" i="19"/>
  <c r="J13" i="19"/>
  <c r="A13" i="19"/>
  <c r="I9" i="19"/>
  <c r="I661" i="16"/>
  <c r="I659" i="16"/>
  <c r="I656" i="16"/>
  <c r="I654" i="16"/>
  <c r="I652" i="16"/>
  <c r="I648" i="16"/>
  <c r="I646" i="16"/>
  <c r="I644" i="16"/>
  <c r="I641" i="16"/>
  <c r="I639" i="16"/>
  <c r="I637" i="16"/>
  <c r="I633" i="16"/>
  <c r="I631" i="16"/>
  <c r="I628" i="16"/>
  <c r="I626" i="16"/>
  <c r="I624" i="16"/>
  <c r="I620" i="16"/>
  <c r="I618" i="16"/>
  <c r="I616" i="16"/>
  <c r="I613" i="16"/>
  <c r="I611" i="16"/>
  <c r="I609" i="16"/>
  <c r="J591" i="16"/>
  <c r="I591" i="16"/>
  <c r="I590" i="16"/>
  <c r="J589" i="16"/>
  <c r="I589" i="16"/>
  <c r="I588" i="16"/>
  <c r="J587" i="16"/>
  <c r="I587" i="16"/>
  <c r="I585" i="16"/>
  <c r="J584" i="16"/>
  <c r="I584" i="16"/>
  <c r="I583" i="16"/>
  <c r="J582" i="16"/>
  <c r="I582" i="16"/>
  <c r="I581" i="16"/>
  <c r="J580" i="16"/>
  <c r="I580" i="16"/>
  <c r="I577" i="16"/>
  <c r="I576" i="16"/>
  <c r="I575" i="16"/>
  <c r="J574" i="16"/>
  <c r="I574" i="16"/>
  <c r="I573" i="16"/>
  <c r="J571" i="16"/>
  <c r="I571" i="16"/>
  <c r="I570" i="16"/>
  <c r="I569" i="16"/>
  <c r="I568" i="16"/>
  <c r="I567" i="16"/>
  <c r="I566" i="16"/>
  <c r="J563" i="16"/>
  <c r="I563" i="16"/>
  <c r="I562" i="16"/>
  <c r="J561" i="16"/>
  <c r="I561" i="16"/>
  <c r="I560" i="16"/>
  <c r="I559" i="16"/>
  <c r="I557" i="16"/>
  <c r="I556" i="16"/>
  <c r="I555" i="16"/>
  <c r="J554" i="16"/>
  <c r="I554" i="16"/>
  <c r="I553" i="16"/>
  <c r="J552" i="16"/>
  <c r="I552" i="16"/>
  <c r="I549" i="16"/>
  <c r="I548" i="16"/>
  <c r="I547" i="16"/>
  <c r="I546" i="16"/>
  <c r="I545" i="16"/>
  <c r="J543" i="16"/>
  <c r="I543" i="16"/>
  <c r="I542" i="16"/>
  <c r="J541" i="16"/>
  <c r="I541" i="16"/>
  <c r="I540" i="16"/>
  <c r="I539" i="16"/>
  <c r="I538" i="16"/>
  <c r="I535" i="16"/>
  <c r="I534" i="16"/>
  <c r="J533" i="16"/>
  <c r="I533" i="16"/>
  <c r="I532" i="16"/>
  <c r="J531" i="16"/>
  <c r="I531" i="16"/>
  <c r="I529" i="16"/>
  <c r="I528" i="16"/>
  <c r="I527" i="16"/>
  <c r="I526" i="16"/>
  <c r="I525" i="16"/>
  <c r="J524" i="16"/>
  <c r="I524" i="16"/>
  <c r="I521" i="16"/>
  <c r="J520" i="16"/>
  <c r="I520" i="16"/>
  <c r="I519" i="16"/>
  <c r="I518" i="16"/>
  <c r="I517" i="16"/>
  <c r="I515" i="16"/>
  <c r="I514" i="16"/>
  <c r="J513" i="16"/>
  <c r="I513" i="16"/>
  <c r="I512" i="16"/>
  <c r="J511" i="16"/>
  <c r="I511" i="16"/>
  <c r="I510" i="16"/>
  <c r="I507" i="16"/>
  <c r="I506" i="16"/>
  <c r="I505" i="16"/>
  <c r="I504" i="16"/>
  <c r="J503" i="16"/>
  <c r="I503" i="16"/>
  <c r="I501" i="16"/>
  <c r="J500" i="16"/>
  <c r="I500" i="16"/>
  <c r="I499" i="16"/>
  <c r="I498" i="16"/>
  <c r="I497" i="16"/>
  <c r="I496" i="16"/>
  <c r="I493" i="16"/>
  <c r="J492" i="16"/>
  <c r="I492" i="16"/>
  <c r="I491" i="16"/>
  <c r="J490" i="16"/>
  <c r="I490" i="16"/>
  <c r="I489" i="16"/>
  <c r="I487" i="16"/>
  <c r="I486" i="16"/>
  <c r="I485" i="16"/>
  <c r="I484" i="16"/>
  <c r="J483" i="16"/>
  <c r="I482" i="16"/>
  <c r="I479" i="16"/>
  <c r="I478" i="16"/>
  <c r="I477" i="16"/>
  <c r="I476" i="16"/>
  <c r="J475" i="16"/>
  <c r="I475" i="16"/>
  <c r="I473" i="16"/>
  <c r="J472" i="16"/>
  <c r="I472" i="16"/>
  <c r="I471" i="16"/>
  <c r="I470" i="16"/>
  <c r="I469" i="16"/>
  <c r="I468" i="16"/>
  <c r="I451" i="16"/>
  <c r="J450" i="16"/>
  <c r="I450" i="16"/>
  <c r="I449" i="16"/>
  <c r="J448" i="16"/>
  <c r="I448" i="16"/>
  <c r="I447" i="16"/>
  <c r="I445" i="16"/>
  <c r="I444" i="16"/>
  <c r="I443" i="16"/>
  <c r="I442" i="16"/>
  <c r="J441" i="16"/>
  <c r="I441" i="16"/>
  <c r="I440" i="16"/>
  <c r="J437" i="16"/>
  <c r="I437" i="16"/>
  <c r="I436" i="16"/>
  <c r="I435" i="16"/>
  <c r="I434" i="16"/>
  <c r="I433" i="16"/>
  <c r="I431" i="16"/>
  <c r="J430" i="16"/>
  <c r="I430" i="16"/>
  <c r="I429" i="16"/>
  <c r="J428" i="16"/>
  <c r="I428" i="16"/>
  <c r="I427" i="16"/>
  <c r="I426" i="16"/>
  <c r="I423" i="16"/>
  <c r="I422" i="16"/>
  <c r="I421" i="16"/>
  <c r="J420" i="16"/>
  <c r="I420" i="16"/>
  <c r="I419" i="16"/>
  <c r="J417" i="16"/>
  <c r="I417" i="16"/>
  <c r="I416" i="16"/>
  <c r="I415" i="16"/>
  <c r="I414" i="16"/>
  <c r="I413" i="16"/>
  <c r="I412" i="16"/>
  <c r="J409" i="16"/>
  <c r="I409" i="16"/>
  <c r="I408" i="16"/>
  <c r="J407" i="16"/>
  <c r="I407" i="16"/>
  <c r="I406" i="16"/>
  <c r="I405" i="16"/>
  <c r="I403" i="16"/>
  <c r="I402" i="16"/>
  <c r="I401" i="16"/>
  <c r="J400" i="16"/>
  <c r="I400" i="16"/>
  <c r="I399" i="16"/>
  <c r="J398" i="16"/>
  <c r="I398" i="16"/>
  <c r="I395" i="16"/>
  <c r="I394" i="16"/>
  <c r="I393" i="16"/>
  <c r="I392" i="16"/>
  <c r="I391" i="16"/>
  <c r="J389" i="16"/>
  <c r="I389" i="16"/>
  <c r="I388" i="16"/>
  <c r="J387" i="16"/>
  <c r="I387" i="16"/>
  <c r="I386" i="16"/>
  <c r="I385" i="16"/>
  <c r="I384" i="16"/>
  <c r="I381" i="16"/>
  <c r="I380" i="16"/>
  <c r="J379" i="16"/>
  <c r="I379" i="16"/>
  <c r="I378" i="16"/>
  <c r="J377" i="16"/>
  <c r="I377" i="16"/>
  <c r="I375" i="16"/>
  <c r="I374" i="16"/>
  <c r="I373" i="16"/>
  <c r="I372" i="16"/>
  <c r="I371" i="16"/>
  <c r="J370" i="16"/>
  <c r="I370" i="16"/>
  <c r="I353" i="16"/>
  <c r="J352" i="16"/>
  <c r="I352" i="16"/>
  <c r="I351" i="16"/>
  <c r="I350" i="16"/>
  <c r="I349" i="16"/>
  <c r="I347" i="16"/>
  <c r="I346" i="16"/>
  <c r="J345" i="16"/>
  <c r="I345" i="16"/>
  <c r="I344" i="16"/>
  <c r="J343" i="16"/>
  <c r="I343" i="16"/>
  <c r="I342" i="16"/>
  <c r="I339" i="16"/>
  <c r="I338" i="16"/>
  <c r="I337" i="16"/>
  <c r="I336" i="16"/>
  <c r="J335" i="16"/>
  <c r="I335" i="16"/>
  <c r="I333" i="16"/>
  <c r="J332" i="16"/>
  <c r="I332" i="16"/>
  <c r="I331" i="16"/>
  <c r="I330" i="16"/>
  <c r="I329" i="16"/>
  <c r="I328" i="16"/>
  <c r="I311" i="16"/>
  <c r="J310" i="16"/>
  <c r="I310" i="16"/>
  <c r="I309" i="16"/>
  <c r="J308" i="16"/>
  <c r="I308" i="16"/>
  <c r="I307" i="16"/>
  <c r="I305" i="16"/>
  <c r="I304" i="16"/>
  <c r="I303" i="16"/>
  <c r="I302" i="16"/>
  <c r="J301" i="16"/>
  <c r="I301" i="16"/>
  <c r="I300" i="16"/>
  <c r="J297" i="16"/>
  <c r="I297" i="16"/>
  <c r="I296" i="16"/>
  <c r="I295" i="16"/>
  <c r="I294" i="16"/>
  <c r="I293" i="16"/>
  <c r="I291" i="16"/>
  <c r="J290" i="16"/>
  <c r="I290" i="16"/>
  <c r="I289" i="16"/>
  <c r="J288" i="16"/>
  <c r="I288" i="16"/>
  <c r="I287" i="16"/>
  <c r="I286" i="16"/>
  <c r="I283" i="16"/>
  <c r="I282" i="16"/>
  <c r="I281" i="16"/>
  <c r="J280" i="16"/>
  <c r="I280" i="16"/>
  <c r="I279" i="16"/>
  <c r="J277" i="16"/>
  <c r="I277" i="16"/>
  <c r="I276" i="16"/>
  <c r="I275" i="16"/>
  <c r="I274" i="16"/>
  <c r="I273" i="16"/>
  <c r="I272" i="16"/>
  <c r="J269" i="16"/>
  <c r="I269" i="16"/>
  <c r="I268" i="16"/>
  <c r="J267" i="16"/>
  <c r="I267" i="16"/>
  <c r="I266" i="16"/>
  <c r="I265" i="16"/>
  <c r="I263" i="16"/>
  <c r="I262" i="16"/>
  <c r="I261" i="16"/>
  <c r="J260" i="16"/>
  <c r="I260" i="16"/>
  <c r="I259" i="16"/>
  <c r="J258" i="16"/>
  <c r="I258" i="16"/>
  <c r="I241" i="16"/>
  <c r="I240" i="16"/>
  <c r="I239" i="16"/>
  <c r="I238" i="16"/>
  <c r="I237" i="16"/>
  <c r="J235" i="16"/>
  <c r="I235" i="16"/>
  <c r="I234" i="16"/>
  <c r="J233" i="16"/>
  <c r="I233" i="16"/>
  <c r="I232" i="16"/>
  <c r="I231" i="16"/>
  <c r="I230" i="16"/>
  <c r="I227" i="16"/>
  <c r="I226" i="16"/>
  <c r="J225" i="16"/>
  <c r="I225" i="16"/>
  <c r="I224" i="16"/>
  <c r="J223" i="16"/>
  <c r="I223" i="16"/>
  <c r="I221" i="16"/>
  <c r="I220" i="16"/>
  <c r="I219" i="16"/>
  <c r="I218" i="16"/>
  <c r="I217" i="16"/>
  <c r="J216" i="16"/>
  <c r="I216" i="16"/>
  <c r="I213" i="16"/>
  <c r="J212" i="16"/>
  <c r="I212" i="16"/>
  <c r="I211" i="16"/>
  <c r="I210" i="16"/>
  <c r="I209" i="16"/>
  <c r="I207" i="16"/>
  <c r="I206" i="16"/>
  <c r="J205" i="16"/>
  <c r="I205" i="16"/>
  <c r="I204" i="16"/>
  <c r="J203" i="16"/>
  <c r="I203" i="16"/>
  <c r="I202" i="16"/>
  <c r="I185" i="16"/>
  <c r="I184" i="16"/>
  <c r="I183" i="16"/>
  <c r="I182" i="16"/>
  <c r="J181" i="16"/>
  <c r="I181" i="16"/>
  <c r="I179" i="16"/>
  <c r="J178" i="16"/>
  <c r="I178" i="16"/>
  <c r="I177" i="16"/>
  <c r="I176" i="16"/>
  <c r="I175" i="16"/>
  <c r="I174" i="16"/>
  <c r="I171" i="16"/>
  <c r="J170" i="16"/>
  <c r="I170" i="16"/>
  <c r="I169" i="16"/>
  <c r="J168" i="16"/>
  <c r="I168" i="16"/>
  <c r="I167" i="16"/>
  <c r="I165" i="16"/>
  <c r="I164" i="16"/>
  <c r="I163" i="16"/>
  <c r="I162" i="16"/>
  <c r="J161" i="16"/>
  <c r="I161" i="16"/>
  <c r="I160" i="16"/>
  <c r="J157" i="16"/>
  <c r="I157" i="16"/>
  <c r="I156" i="16"/>
  <c r="I155" i="16"/>
  <c r="I154" i="16"/>
  <c r="I153" i="16"/>
  <c r="I151" i="16"/>
  <c r="J150" i="16"/>
  <c r="I150" i="16"/>
  <c r="I149" i="16"/>
  <c r="J148" i="16"/>
  <c r="I148" i="16"/>
  <c r="I147" i="16"/>
  <c r="I146" i="16"/>
  <c r="I129" i="16"/>
  <c r="I128" i="16"/>
  <c r="I127" i="16"/>
  <c r="J126" i="16"/>
  <c r="I126" i="16"/>
  <c r="I125" i="16"/>
  <c r="J123" i="16"/>
  <c r="I123" i="16"/>
  <c r="I122" i="16"/>
  <c r="I121" i="16"/>
  <c r="I120" i="16"/>
  <c r="I119" i="16"/>
  <c r="I118" i="16"/>
  <c r="J115" i="16"/>
  <c r="I115" i="16"/>
  <c r="I114" i="16"/>
  <c r="J113" i="16"/>
  <c r="I113" i="16"/>
  <c r="I112" i="16"/>
  <c r="I111" i="16"/>
  <c r="I109" i="16"/>
  <c r="I108" i="16"/>
  <c r="I107" i="16"/>
  <c r="J106" i="16"/>
  <c r="I106" i="16"/>
  <c r="I105" i="16"/>
  <c r="J104" i="16"/>
  <c r="I104" i="16"/>
  <c r="I101" i="16"/>
  <c r="I100" i="16"/>
  <c r="I99" i="16"/>
  <c r="I98" i="16"/>
  <c r="I97" i="16"/>
  <c r="J95" i="16"/>
  <c r="I95" i="16"/>
  <c r="I94" i="16"/>
  <c r="J93" i="16"/>
  <c r="I93" i="16"/>
  <c r="I92" i="16"/>
  <c r="I91" i="16"/>
  <c r="I90" i="16"/>
  <c r="I87" i="16"/>
  <c r="I86" i="16"/>
  <c r="J85" i="16"/>
  <c r="I85" i="16"/>
  <c r="I84" i="16"/>
  <c r="J83" i="16"/>
  <c r="I83" i="16"/>
  <c r="I81" i="16"/>
  <c r="I80" i="16"/>
  <c r="I79" i="16"/>
  <c r="I78" i="16"/>
  <c r="I77" i="16"/>
  <c r="J76" i="16"/>
  <c r="I76" i="16"/>
  <c r="I73" i="16"/>
  <c r="J72" i="16"/>
  <c r="I72" i="16"/>
  <c r="I71" i="16"/>
  <c r="I70" i="16"/>
  <c r="I69" i="16"/>
  <c r="I67" i="16"/>
  <c r="I66" i="16"/>
  <c r="J65" i="16"/>
  <c r="I65" i="16"/>
  <c r="I64" i="16"/>
  <c r="J63" i="16"/>
  <c r="I63" i="16"/>
  <c r="I62" i="16"/>
  <c r="I59" i="16"/>
  <c r="I58" i="16"/>
  <c r="I57" i="16"/>
  <c r="I56" i="16"/>
  <c r="J55" i="16"/>
  <c r="I55" i="16"/>
  <c r="I53" i="16"/>
  <c r="J52" i="16"/>
  <c r="I52" i="16"/>
  <c r="I51" i="16"/>
  <c r="I50" i="16"/>
  <c r="I49" i="16"/>
  <c r="I48" i="16"/>
  <c r="I31" i="16"/>
  <c r="J30" i="16"/>
  <c r="I30" i="16"/>
  <c r="I29" i="16"/>
  <c r="J28" i="16"/>
  <c r="I28" i="16"/>
  <c r="I27" i="16"/>
  <c r="I25" i="16"/>
  <c r="I24" i="16"/>
  <c r="I23" i="16"/>
  <c r="I22" i="16"/>
  <c r="J21" i="16"/>
  <c r="I21" i="16"/>
  <c r="I20" i="16"/>
  <c r="I20" i="14"/>
  <c r="J20" i="14"/>
  <c r="I21" i="14"/>
  <c r="J21" i="14"/>
  <c r="I22" i="14"/>
  <c r="J22" i="14"/>
  <c r="I23" i="14"/>
  <c r="J23" i="14"/>
  <c r="I24" i="14"/>
  <c r="J24" i="14"/>
  <c r="I25" i="14"/>
  <c r="J25" i="14"/>
  <c r="I27" i="14"/>
  <c r="J27" i="14"/>
  <c r="I28" i="14"/>
  <c r="J28" i="14"/>
  <c r="I29" i="14"/>
  <c r="J29" i="14"/>
  <c r="I30" i="14"/>
  <c r="J30" i="14"/>
  <c r="I31" i="14"/>
  <c r="J31" i="14"/>
  <c r="I48" i="14"/>
  <c r="J48" i="14"/>
  <c r="I49" i="14"/>
  <c r="J49" i="14"/>
  <c r="I50" i="14"/>
  <c r="J50" i="14"/>
  <c r="I51" i="14"/>
  <c r="J51" i="14"/>
  <c r="I52" i="14"/>
  <c r="J52" i="14"/>
  <c r="I53" i="14"/>
  <c r="J53" i="14"/>
  <c r="I55" i="14"/>
  <c r="J55" i="14"/>
  <c r="I56" i="14"/>
  <c r="J56" i="14"/>
  <c r="I57" i="14"/>
  <c r="J57" i="14"/>
  <c r="I58" i="14"/>
  <c r="J58" i="14"/>
  <c r="I59" i="14"/>
  <c r="J59" i="14"/>
  <c r="I62" i="14"/>
  <c r="J62" i="14"/>
  <c r="I63" i="14"/>
  <c r="J63" i="14"/>
  <c r="I64" i="14"/>
  <c r="J64" i="14"/>
  <c r="I65" i="14"/>
  <c r="J65" i="14"/>
  <c r="I66" i="14"/>
  <c r="J66" i="14"/>
  <c r="I67" i="14"/>
  <c r="J67" i="14"/>
  <c r="I69" i="14"/>
  <c r="J69" i="14"/>
  <c r="I70" i="14"/>
  <c r="J70" i="14"/>
  <c r="I71" i="14"/>
  <c r="J71" i="14"/>
  <c r="I72" i="14"/>
  <c r="J72" i="14"/>
  <c r="I73" i="14"/>
  <c r="J73" i="14"/>
  <c r="I76" i="14"/>
  <c r="J76" i="14"/>
  <c r="I77" i="14"/>
  <c r="J77" i="14"/>
  <c r="I78" i="14"/>
  <c r="J78" i="14"/>
  <c r="I79" i="14"/>
  <c r="J79" i="14"/>
  <c r="I80" i="14"/>
  <c r="J80" i="14"/>
  <c r="I81" i="14"/>
  <c r="J81" i="14"/>
  <c r="I83" i="14"/>
  <c r="J83" i="14"/>
  <c r="I84" i="14"/>
  <c r="J84" i="14"/>
  <c r="I85" i="14"/>
  <c r="J85" i="14"/>
  <c r="I86" i="14"/>
  <c r="J86" i="14"/>
  <c r="I87" i="14"/>
  <c r="J87" i="14"/>
  <c r="I90" i="14"/>
  <c r="J90" i="14"/>
  <c r="I91" i="14"/>
  <c r="J91" i="14"/>
  <c r="I92" i="14"/>
  <c r="J92" i="14"/>
  <c r="I93" i="14"/>
  <c r="J93" i="14"/>
  <c r="I94" i="14"/>
  <c r="J94" i="14"/>
  <c r="I95" i="14"/>
  <c r="J95" i="14"/>
  <c r="I97" i="14"/>
  <c r="J97" i="14"/>
  <c r="I98" i="14"/>
  <c r="J98" i="14"/>
  <c r="I99" i="14"/>
  <c r="J99" i="14"/>
  <c r="I100" i="14"/>
  <c r="J100" i="14"/>
  <c r="I101" i="14"/>
  <c r="J101" i="14"/>
  <c r="I104" i="14"/>
  <c r="J104" i="14"/>
  <c r="I105" i="14"/>
  <c r="J105" i="14"/>
  <c r="I106" i="14"/>
  <c r="J106" i="14"/>
  <c r="I107" i="14"/>
  <c r="J107" i="14"/>
  <c r="I108" i="14"/>
  <c r="J108" i="14"/>
  <c r="I109" i="14"/>
  <c r="J109" i="14"/>
  <c r="I111" i="14"/>
  <c r="J111" i="14"/>
  <c r="I112" i="14"/>
  <c r="J112" i="14"/>
  <c r="I113" i="14"/>
  <c r="J113" i="14"/>
  <c r="I114" i="14"/>
  <c r="J114" i="14"/>
  <c r="I115" i="14"/>
  <c r="J115" i="14"/>
  <c r="I118" i="14"/>
  <c r="J118" i="14"/>
  <c r="I119" i="14"/>
  <c r="J119" i="14"/>
  <c r="I120" i="14"/>
  <c r="J120" i="14"/>
  <c r="I121" i="14"/>
  <c r="J121" i="14"/>
  <c r="I122" i="14"/>
  <c r="J122" i="14"/>
  <c r="I123" i="14"/>
  <c r="J123" i="14"/>
  <c r="I125" i="14"/>
  <c r="J125" i="14"/>
  <c r="I126" i="14"/>
  <c r="J126" i="14"/>
  <c r="I127" i="14"/>
  <c r="J127" i="14"/>
  <c r="I128" i="14"/>
  <c r="J128" i="14"/>
  <c r="I129" i="14"/>
  <c r="J129" i="14"/>
  <c r="I146" i="14"/>
  <c r="J146" i="14"/>
  <c r="I147" i="14"/>
  <c r="J147" i="14"/>
  <c r="I148" i="14"/>
  <c r="J148" i="14"/>
  <c r="I149" i="14"/>
  <c r="J149" i="14"/>
  <c r="I150" i="14"/>
  <c r="J150" i="14"/>
  <c r="I151" i="14"/>
  <c r="J151" i="14"/>
  <c r="I153" i="14"/>
  <c r="J153" i="14"/>
  <c r="I154" i="14"/>
  <c r="J154" i="14"/>
  <c r="I155" i="14"/>
  <c r="J155" i="14"/>
  <c r="I156" i="14"/>
  <c r="J156" i="14"/>
  <c r="I157" i="14"/>
  <c r="J157" i="14"/>
  <c r="I160" i="14"/>
  <c r="J160" i="14"/>
  <c r="I161" i="14"/>
  <c r="J161" i="14"/>
  <c r="I162" i="14"/>
  <c r="J162" i="14"/>
  <c r="I163" i="14"/>
  <c r="J163" i="14"/>
  <c r="I164" i="14"/>
  <c r="J164" i="14"/>
  <c r="I165" i="14"/>
  <c r="J165" i="14"/>
  <c r="I167" i="14"/>
  <c r="J167" i="14"/>
  <c r="I168" i="14"/>
  <c r="J168" i="14"/>
  <c r="I169" i="14"/>
  <c r="J169" i="14"/>
  <c r="I170" i="14"/>
  <c r="J170" i="14"/>
  <c r="I171" i="14"/>
  <c r="J171" i="14"/>
  <c r="I174" i="14"/>
  <c r="J174" i="14"/>
  <c r="I175" i="14"/>
  <c r="J175" i="14"/>
  <c r="I176" i="14"/>
  <c r="J176" i="14"/>
  <c r="I177" i="14"/>
  <c r="J177" i="14"/>
  <c r="I178" i="14"/>
  <c r="J178" i="14"/>
  <c r="I179" i="14"/>
  <c r="J179" i="14"/>
  <c r="I181" i="14"/>
  <c r="J181" i="14"/>
  <c r="I182" i="14"/>
  <c r="J182" i="14"/>
  <c r="I183" i="14"/>
  <c r="J183" i="14"/>
  <c r="I184" i="14"/>
  <c r="J184" i="14"/>
  <c r="I185" i="14"/>
  <c r="J185" i="14"/>
  <c r="I202" i="14"/>
  <c r="J202" i="14"/>
  <c r="I203" i="14"/>
  <c r="J203" i="14"/>
  <c r="I204" i="14"/>
  <c r="J204" i="14"/>
  <c r="I205" i="14"/>
  <c r="J205" i="14"/>
  <c r="I206" i="14"/>
  <c r="J206" i="14"/>
  <c r="I207" i="14"/>
  <c r="J207" i="14"/>
  <c r="I209" i="14"/>
  <c r="J209" i="14"/>
  <c r="I210" i="14"/>
  <c r="J210" i="14"/>
  <c r="I211" i="14"/>
  <c r="J211" i="14"/>
  <c r="I212" i="14"/>
  <c r="J212" i="14"/>
  <c r="I213" i="14"/>
  <c r="J213" i="14"/>
  <c r="I216" i="14"/>
  <c r="J216" i="14"/>
  <c r="I217" i="14"/>
  <c r="J217" i="14"/>
  <c r="I218" i="14"/>
  <c r="J218" i="14"/>
  <c r="I219" i="14"/>
  <c r="J219" i="14"/>
  <c r="I220" i="14"/>
  <c r="J220" i="14"/>
  <c r="I221" i="14"/>
  <c r="J221" i="14"/>
  <c r="I223" i="14"/>
  <c r="J223" i="14"/>
  <c r="I224" i="14"/>
  <c r="J224" i="14"/>
  <c r="I225" i="14"/>
  <c r="J225" i="14"/>
  <c r="I226" i="14"/>
  <c r="J226" i="14"/>
  <c r="I227" i="14"/>
  <c r="J227" i="14"/>
  <c r="I230" i="14"/>
  <c r="J230" i="14"/>
  <c r="I231" i="14"/>
  <c r="J231" i="14"/>
  <c r="I232" i="14"/>
  <c r="J232" i="14"/>
  <c r="I233" i="14"/>
  <c r="J233" i="14"/>
  <c r="I234" i="14"/>
  <c r="J234" i="14"/>
  <c r="I235" i="14"/>
  <c r="J235" i="14"/>
  <c r="I237" i="14"/>
  <c r="J237" i="14"/>
  <c r="I238" i="14"/>
  <c r="J238" i="14"/>
  <c r="I239" i="14"/>
  <c r="J239" i="14"/>
  <c r="I240" i="14"/>
  <c r="J240" i="14"/>
  <c r="I241" i="14"/>
  <c r="J241" i="14"/>
  <c r="I258" i="14"/>
  <c r="J258" i="14"/>
  <c r="I259" i="14"/>
  <c r="J259" i="14"/>
  <c r="I260" i="14"/>
  <c r="J260" i="14"/>
  <c r="I261" i="14"/>
  <c r="J261" i="14"/>
  <c r="I262" i="14"/>
  <c r="J262" i="14"/>
  <c r="I263" i="14"/>
  <c r="J263" i="14"/>
  <c r="I265" i="14"/>
  <c r="J265" i="14"/>
  <c r="I266" i="14"/>
  <c r="J266" i="14"/>
  <c r="I267" i="14"/>
  <c r="J267" i="14"/>
  <c r="I268" i="14"/>
  <c r="J268" i="14"/>
  <c r="I269" i="14"/>
  <c r="J269" i="14"/>
  <c r="I272" i="14"/>
  <c r="J272" i="14"/>
  <c r="I273" i="14"/>
  <c r="J273" i="14"/>
  <c r="I274" i="14"/>
  <c r="J274" i="14"/>
  <c r="I275" i="14"/>
  <c r="J275" i="14"/>
  <c r="I276" i="14"/>
  <c r="J276" i="14"/>
  <c r="I277" i="14"/>
  <c r="J277" i="14"/>
  <c r="I279" i="14"/>
  <c r="J279" i="14"/>
  <c r="I280" i="14"/>
  <c r="J280" i="14"/>
  <c r="I281" i="14"/>
  <c r="J281" i="14"/>
  <c r="I282" i="14"/>
  <c r="J282" i="14"/>
  <c r="I283" i="14"/>
  <c r="J283" i="14"/>
  <c r="I286" i="14"/>
  <c r="J286" i="14"/>
  <c r="I287" i="14"/>
  <c r="J287" i="14"/>
  <c r="I288" i="14"/>
  <c r="J288" i="14"/>
  <c r="I289" i="14"/>
  <c r="J289" i="14"/>
  <c r="I290" i="14"/>
  <c r="J290" i="14"/>
  <c r="I291" i="14"/>
  <c r="J291" i="14"/>
  <c r="I293" i="14"/>
  <c r="J293" i="14"/>
  <c r="I294" i="14"/>
  <c r="J294" i="14"/>
  <c r="I295" i="14"/>
  <c r="J295" i="14"/>
  <c r="I296" i="14"/>
  <c r="J296" i="14"/>
  <c r="I297" i="14"/>
  <c r="J297" i="14"/>
  <c r="I300" i="14"/>
  <c r="J300" i="14"/>
  <c r="I301" i="14"/>
  <c r="J301" i="14"/>
  <c r="I302" i="14"/>
  <c r="J302" i="14"/>
  <c r="I303" i="14"/>
  <c r="J303" i="14"/>
  <c r="I304" i="14"/>
  <c r="J304" i="14"/>
  <c r="I305" i="14"/>
  <c r="J305" i="14"/>
  <c r="I307" i="14"/>
  <c r="J307" i="14"/>
  <c r="I308" i="14"/>
  <c r="J308" i="14"/>
  <c r="I309" i="14"/>
  <c r="J309" i="14"/>
  <c r="I310" i="14"/>
  <c r="J310" i="14"/>
  <c r="I311" i="14"/>
  <c r="J311" i="14"/>
  <c r="I328" i="14"/>
  <c r="J328" i="14"/>
  <c r="I329" i="14"/>
  <c r="J329" i="14"/>
  <c r="I330" i="14"/>
  <c r="J330" i="14"/>
  <c r="I331" i="14"/>
  <c r="J331" i="14"/>
  <c r="I332" i="14"/>
  <c r="J332" i="14"/>
  <c r="I333" i="14"/>
  <c r="J333" i="14"/>
  <c r="I335" i="14"/>
  <c r="J335" i="14"/>
  <c r="I336" i="14"/>
  <c r="J336" i="14"/>
  <c r="I337" i="14"/>
  <c r="J337" i="14"/>
  <c r="I338" i="14"/>
  <c r="J338" i="14"/>
  <c r="I339" i="14"/>
  <c r="J339" i="14"/>
  <c r="I342" i="14"/>
  <c r="J342" i="14"/>
  <c r="I343" i="14"/>
  <c r="J343" i="14"/>
  <c r="I344" i="14"/>
  <c r="J344" i="14"/>
  <c r="I345" i="14"/>
  <c r="J345" i="14"/>
  <c r="I346" i="14"/>
  <c r="J346" i="14"/>
  <c r="I347" i="14"/>
  <c r="J347" i="14"/>
  <c r="I349" i="14"/>
  <c r="J349" i="14"/>
  <c r="I350" i="14"/>
  <c r="J350" i="14"/>
  <c r="I351" i="14"/>
  <c r="J351" i="14"/>
  <c r="I352" i="14"/>
  <c r="J352" i="14"/>
  <c r="I353" i="14"/>
  <c r="J353" i="14"/>
  <c r="I370" i="14"/>
  <c r="J370" i="14"/>
  <c r="I371" i="14"/>
  <c r="J371" i="14"/>
  <c r="I372" i="14"/>
  <c r="J372" i="14"/>
  <c r="I373" i="14"/>
  <c r="J373" i="14"/>
  <c r="I374" i="14"/>
  <c r="J374" i="14"/>
  <c r="I375" i="14"/>
  <c r="J375" i="14"/>
  <c r="I377" i="14"/>
  <c r="J377" i="14"/>
  <c r="I378" i="14"/>
  <c r="J378" i="14"/>
  <c r="I379" i="14"/>
  <c r="J379" i="14"/>
  <c r="I380" i="14"/>
  <c r="J380" i="14"/>
  <c r="I381" i="14"/>
  <c r="J381" i="14"/>
  <c r="I384" i="14"/>
  <c r="J384" i="14"/>
  <c r="I385" i="14"/>
  <c r="J385" i="14"/>
  <c r="I386" i="14"/>
  <c r="J386" i="14"/>
  <c r="I387" i="14"/>
  <c r="J387" i="14"/>
  <c r="I388" i="14"/>
  <c r="J388" i="14"/>
  <c r="I389" i="14"/>
  <c r="J389" i="14"/>
  <c r="I391" i="14"/>
  <c r="J391" i="14"/>
  <c r="I392" i="14"/>
  <c r="J392" i="14"/>
  <c r="I393" i="14"/>
  <c r="J393" i="14"/>
  <c r="I394" i="14"/>
  <c r="J394" i="14"/>
  <c r="I395" i="14"/>
  <c r="J395" i="14"/>
  <c r="I398" i="14"/>
  <c r="J398" i="14"/>
  <c r="I399" i="14"/>
  <c r="J399" i="14"/>
  <c r="I400" i="14"/>
  <c r="J400" i="14"/>
  <c r="I401" i="14"/>
  <c r="J401" i="14"/>
  <c r="I402" i="14"/>
  <c r="J402" i="14"/>
  <c r="I403" i="14"/>
  <c r="J403" i="14"/>
  <c r="I405" i="14"/>
  <c r="J405" i="14"/>
  <c r="I406" i="14"/>
  <c r="J406" i="14"/>
  <c r="I407" i="14"/>
  <c r="J407" i="14"/>
  <c r="I408" i="14"/>
  <c r="J408" i="14"/>
  <c r="I409" i="14"/>
  <c r="J409" i="14"/>
  <c r="I412" i="14"/>
  <c r="J412" i="14"/>
  <c r="I413" i="14"/>
  <c r="J413" i="14"/>
  <c r="I414" i="14"/>
  <c r="J414" i="14"/>
  <c r="I415" i="14"/>
  <c r="J415" i="14"/>
  <c r="I416" i="14"/>
  <c r="J416" i="14"/>
  <c r="I417" i="14"/>
  <c r="J417" i="14"/>
  <c r="I419" i="14"/>
  <c r="J419" i="14"/>
  <c r="I420" i="14"/>
  <c r="J420" i="14"/>
  <c r="I421" i="14"/>
  <c r="J421" i="14"/>
  <c r="I422" i="14"/>
  <c r="J422" i="14"/>
  <c r="I423" i="14"/>
  <c r="J423" i="14"/>
  <c r="I426" i="14"/>
  <c r="J426" i="14"/>
  <c r="I427" i="14"/>
  <c r="J427" i="14"/>
  <c r="I428" i="14"/>
  <c r="J428" i="14"/>
  <c r="I429" i="14"/>
  <c r="J429" i="14"/>
  <c r="I430" i="14"/>
  <c r="J430" i="14"/>
  <c r="I431" i="14"/>
  <c r="J431" i="14"/>
  <c r="I433" i="14"/>
  <c r="J433" i="14"/>
  <c r="I434" i="14"/>
  <c r="J434" i="14"/>
  <c r="I435" i="14"/>
  <c r="J435" i="14"/>
  <c r="I436" i="14"/>
  <c r="J436" i="14"/>
  <c r="I437" i="14"/>
  <c r="J437" i="14"/>
  <c r="I440" i="14"/>
  <c r="J440" i="14"/>
  <c r="I441" i="14"/>
  <c r="J441" i="14"/>
  <c r="I442" i="14"/>
  <c r="J442" i="14"/>
  <c r="I443" i="14"/>
  <c r="J443" i="14"/>
  <c r="I444" i="14"/>
  <c r="J444" i="14"/>
  <c r="I445" i="14"/>
  <c r="J445" i="14"/>
  <c r="I447" i="14"/>
  <c r="J447" i="14"/>
  <c r="I448" i="14"/>
  <c r="J448" i="14"/>
  <c r="I449" i="14"/>
  <c r="J449" i="14"/>
  <c r="I450" i="14"/>
  <c r="J450" i="14"/>
  <c r="I451" i="14"/>
  <c r="J451" i="14"/>
  <c r="I468" i="14"/>
  <c r="J468" i="14"/>
  <c r="I469" i="14"/>
  <c r="J469" i="14"/>
  <c r="I470" i="14"/>
  <c r="J470" i="14"/>
  <c r="I471" i="14"/>
  <c r="J471" i="14"/>
  <c r="I472" i="14"/>
  <c r="J472" i="14"/>
  <c r="I473" i="14"/>
  <c r="J473" i="14"/>
  <c r="I475" i="14"/>
  <c r="J475" i="14"/>
  <c r="I476" i="14"/>
  <c r="J476" i="14"/>
  <c r="I477" i="14"/>
  <c r="J477" i="14"/>
  <c r="I478" i="14"/>
  <c r="J478" i="14"/>
  <c r="I479" i="14"/>
  <c r="J479" i="14"/>
  <c r="I482" i="14"/>
  <c r="J482" i="14"/>
  <c r="I483" i="14"/>
  <c r="J483" i="14"/>
  <c r="I484" i="14"/>
  <c r="J484" i="14"/>
  <c r="I485" i="14"/>
  <c r="J485" i="14"/>
  <c r="I486" i="14"/>
  <c r="J486" i="14"/>
  <c r="I487" i="14"/>
  <c r="J487" i="14"/>
  <c r="I489" i="14"/>
  <c r="J489" i="14"/>
  <c r="I490" i="14"/>
  <c r="J490" i="14"/>
  <c r="I491" i="14"/>
  <c r="J491" i="14"/>
  <c r="I492" i="14"/>
  <c r="J492" i="14"/>
  <c r="I493" i="14"/>
  <c r="J493" i="14"/>
  <c r="I496" i="14"/>
  <c r="J496" i="14"/>
  <c r="I497" i="14"/>
  <c r="J497" i="14"/>
  <c r="I498" i="14"/>
  <c r="J498" i="14"/>
  <c r="I499" i="14"/>
  <c r="J499" i="14"/>
  <c r="I500" i="14"/>
  <c r="J500" i="14"/>
  <c r="I501" i="14"/>
  <c r="J501" i="14"/>
  <c r="I503" i="14"/>
  <c r="J503" i="14"/>
  <c r="I504" i="14"/>
  <c r="J504" i="14"/>
  <c r="I505" i="14"/>
  <c r="J505" i="14"/>
  <c r="I506" i="14"/>
  <c r="J506" i="14"/>
  <c r="I507" i="14"/>
  <c r="J507" i="14"/>
  <c r="I510" i="14"/>
  <c r="J510" i="14"/>
  <c r="I511" i="14"/>
  <c r="J511" i="14"/>
  <c r="I512" i="14"/>
  <c r="J512" i="14"/>
  <c r="I513" i="14"/>
  <c r="J513" i="14"/>
  <c r="I514" i="14"/>
  <c r="J514" i="14"/>
  <c r="I515" i="14"/>
  <c r="J515" i="14"/>
  <c r="I517" i="14"/>
  <c r="J517" i="14"/>
  <c r="I518" i="14"/>
  <c r="J518" i="14"/>
  <c r="I519" i="14"/>
  <c r="J519" i="14"/>
  <c r="I520" i="14"/>
  <c r="J520" i="14"/>
  <c r="I521" i="14"/>
  <c r="J521" i="14"/>
  <c r="I524" i="14"/>
  <c r="J524" i="14"/>
  <c r="I525" i="14"/>
  <c r="J525" i="14"/>
  <c r="I526" i="14"/>
  <c r="J526" i="14"/>
  <c r="I527" i="14"/>
  <c r="J527" i="14"/>
  <c r="I528" i="14"/>
  <c r="J528" i="14"/>
  <c r="I529" i="14"/>
  <c r="J529" i="14"/>
  <c r="I531" i="14"/>
  <c r="J531" i="14"/>
  <c r="I532" i="14"/>
  <c r="J532" i="14"/>
  <c r="I533" i="14"/>
  <c r="J533" i="14"/>
  <c r="I534" i="14"/>
  <c r="J534" i="14"/>
  <c r="I535" i="14"/>
  <c r="J535" i="14"/>
  <c r="I538" i="14"/>
  <c r="J538" i="14"/>
  <c r="I539" i="14"/>
  <c r="J539" i="14"/>
  <c r="I540" i="14"/>
  <c r="J540" i="14"/>
  <c r="I541" i="14"/>
  <c r="J541" i="14"/>
  <c r="I542" i="14"/>
  <c r="J542" i="14"/>
  <c r="I543" i="14"/>
  <c r="J543" i="14"/>
  <c r="I545" i="14"/>
  <c r="J545" i="14"/>
  <c r="I546" i="14"/>
  <c r="J546" i="14"/>
  <c r="I547" i="14"/>
  <c r="J547" i="14"/>
  <c r="I548" i="14"/>
  <c r="J548" i="14"/>
  <c r="I549" i="14"/>
  <c r="J549" i="14"/>
  <c r="I552" i="14"/>
  <c r="J552" i="14"/>
  <c r="I553" i="14"/>
  <c r="J553" i="14"/>
  <c r="I554" i="14"/>
  <c r="J554" i="14"/>
  <c r="I555" i="14"/>
  <c r="J555" i="14"/>
  <c r="I556" i="14"/>
  <c r="J556" i="14"/>
  <c r="I557" i="14"/>
  <c r="J557" i="14"/>
  <c r="I559" i="14"/>
  <c r="J559" i="14"/>
  <c r="I560" i="14"/>
  <c r="J560" i="14"/>
  <c r="I561" i="14"/>
  <c r="J561" i="14"/>
  <c r="I562" i="14"/>
  <c r="J562" i="14"/>
  <c r="I563" i="14"/>
  <c r="J563" i="14"/>
  <c r="G32" i="19" l="1"/>
  <c r="G18" i="19" s="1"/>
  <c r="G19" i="19"/>
  <c r="A118" i="19"/>
  <c r="K128" i="19"/>
  <c r="K166" i="19"/>
  <c r="E166" i="19"/>
  <c r="A166" i="19" s="1"/>
  <c r="K22" i="19"/>
  <c r="F54" i="19"/>
  <c r="F61" i="19"/>
  <c r="F16" i="19"/>
  <c r="F20" i="19"/>
  <c r="J20" i="19" s="1"/>
  <c r="G26" i="19"/>
  <c r="F28" i="19"/>
  <c r="J28" i="19" s="1"/>
  <c r="K30" i="19"/>
  <c r="J40" i="19"/>
  <c r="K48" i="19"/>
  <c r="K50" i="19"/>
  <c r="K51" i="19"/>
  <c r="K52" i="19"/>
  <c r="K54" i="19"/>
  <c r="K55" i="19"/>
  <c r="K56" i="19"/>
  <c r="K57" i="19"/>
  <c r="K58" i="19"/>
  <c r="K59" i="19"/>
  <c r="K118" i="19"/>
  <c r="E120" i="19"/>
  <c r="A120" i="19" s="1"/>
  <c r="I22" i="19"/>
  <c r="I8" i="19" s="1"/>
  <c r="I124" i="19"/>
  <c r="I26" i="19" s="1"/>
  <c r="J24" i="19"/>
  <c r="J33" i="19"/>
  <c r="F74" i="19"/>
  <c r="J74" i="19" s="1"/>
  <c r="F88" i="19"/>
  <c r="J88" i="19" s="1"/>
  <c r="K120" i="19"/>
  <c r="F27" i="19"/>
  <c r="J27" i="19" s="1"/>
  <c r="K194" i="19"/>
  <c r="E194" i="19"/>
  <c r="A194" i="19" s="1"/>
  <c r="I466" i="19"/>
  <c r="I355" i="19"/>
  <c r="F22" i="19"/>
  <c r="J22" i="19" s="1"/>
  <c r="F31" i="19"/>
  <c r="J31" i="19" s="1"/>
  <c r="F32" i="19"/>
  <c r="K68" i="19"/>
  <c r="K74" i="19"/>
  <c r="K75" i="19"/>
  <c r="K82" i="19"/>
  <c r="K89" i="19"/>
  <c r="K96" i="19"/>
  <c r="K102" i="19"/>
  <c r="K103" i="19"/>
  <c r="K110" i="19"/>
  <c r="K122" i="19"/>
  <c r="F124" i="19"/>
  <c r="F117" i="19" s="1"/>
  <c r="K126" i="19"/>
  <c r="E128" i="19"/>
  <c r="A128" i="19" s="1"/>
  <c r="I30" i="19"/>
  <c r="I16" i="19" s="1"/>
  <c r="K138" i="19"/>
  <c r="F159" i="19"/>
  <c r="F158" i="19" s="1"/>
  <c r="I354" i="19"/>
  <c r="F215" i="19"/>
  <c r="F214" i="19" s="1"/>
  <c r="E214" i="19" s="1"/>
  <c r="A214" i="19" s="1"/>
  <c r="E256" i="19"/>
  <c r="A256" i="19" s="1"/>
  <c r="K306" i="19"/>
  <c r="F327" i="19"/>
  <c r="K327" i="19" s="1"/>
  <c r="F341" i="19"/>
  <c r="J467" i="19"/>
  <c r="K467" i="19"/>
  <c r="K567" i="19"/>
  <c r="K575" i="19"/>
  <c r="E222" i="19"/>
  <c r="A222" i="19" s="1"/>
  <c r="E250" i="19"/>
  <c r="A250" i="19" s="1"/>
  <c r="E257" i="19"/>
  <c r="A257" i="19" s="1"/>
  <c r="E264" i="19"/>
  <c r="A264" i="19" s="1"/>
  <c r="F271" i="19"/>
  <c r="E292" i="19"/>
  <c r="A292" i="19" s="1"/>
  <c r="F299" i="19"/>
  <c r="E316" i="19"/>
  <c r="A316" i="19" s="1"/>
  <c r="E334" i="19"/>
  <c r="A334" i="19" s="1"/>
  <c r="E348" i="19"/>
  <c r="A348" i="19" s="1"/>
  <c r="K360" i="19"/>
  <c r="K364" i="19"/>
  <c r="K366" i="19"/>
  <c r="K460" i="19"/>
  <c r="J474" i="19"/>
  <c r="K474" i="19"/>
  <c r="J488" i="19"/>
  <c r="K488" i="19"/>
  <c r="J570" i="19"/>
  <c r="K570" i="19"/>
  <c r="J586" i="19"/>
  <c r="K586" i="19"/>
  <c r="J600" i="19"/>
  <c r="K600" i="19"/>
  <c r="J614" i="19"/>
  <c r="K614" i="19"/>
  <c r="J628" i="19"/>
  <c r="K628" i="19"/>
  <c r="K642" i="19"/>
  <c r="E242" i="19"/>
  <c r="A242" i="19" s="1"/>
  <c r="E314" i="19"/>
  <c r="A314" i="19" s="1"/>
  <c r="K571" i="19"/>
  <c r="E278" i="19"/>
  <c r="A278" i="19" s="1"/>
  <c r="F285" i="19"/>
  <c r="E306" i="19"/>
  <c r="A306" i="19" s="1"/>
  <c r="I11" i="19"/>
  <c r="K334" i="19"/>
  <c r="K361" i="19"/>
  <c r="J432" i="19"/>
  <c r="K432" i="19"/>
  <c r="K516" i="19"/>
  <c r="K530" i="19"/>
  <c r="K544" i="19"/>
  <c r="K558" i="19"/>
  <c r="J566" i="19"/>
  <c r="K566" i="19"/>
  <c r="J574" i="19"/>
  <c r="K574" i="19"/>
  <c r="J609" i="16"/>
  <c r="J613" i="16"/>
  <c r="J618" i="16"/>
  <c r="J624" i="16"/>
  <c r="J628" i="16"/>
  <c r="J633" i="16"/>
  <c r="J639" i="16"/>
  <c r="J644" i="16"/>
  <c r="J648" i="16"/>
  <c r="J654" i="16"/>
  <c r="J661" i="16"/>
  <c r="J484" i="16"/>
  <c r="J486" i="16"/>
  <c r="J489" i="16"/>
  <c r="J491" i="16"/>
  <c r="J493" i="16"/>
  <c r="J497" i="16"/>
  <c r="J499" i="16"/>
  <c r="J501" i="16"/>
  <c r="J504" i="16"/>
  <c r="J506" i="16"/>
  <c r="J510" i="16"/>
  <c r="J512" i="16"/>
  <c r="J514" i="16"/>
  <c r="J517" i="16"/>
  <c r="J519" i="16"/>
  <c r="J521" i="16"/>
  <c r="J525" i="16"/>
  <c r="J527" i="16"/>
  <c r="J529" i="16"/>
  <c r="J532" i="16"/>
  <c r="J534" i="16"/>
  <c r="J538" i="16"/>
  <c r="J540" i="16"/>
  <c r="J542" i="16"/>
  <c r="J545" i="16"/>
  <c r="J547" i="16"/>
  <c r="J549" i="16"/>
  <c r="J553" i="16"/>
  <c r="J555" i="16"/>
  <c r="J557" i="16"/>
  <c r="J560" i="16"/>
  <c r="J562" i="16"/>
  <c r="J566" i="16"/>
  <c r="J568" i="16"/>
  <c r="J570" i="16"/>
  <c r="J573" i="16"/>
  <c r="J575" i="16"/>
  <c r="J577" i="16"/>
  <c r="J581" i="16"/>
  <c r="J583" i="16"/>
  <c r="J585" i="16"/>
  <c r="J588" i="16"/>
  <c r="J590" i="16"/>
  <c r="I606" i="16"/>
  <c r="I610" i="16"/>
  <c r="I612" i="16"/>
  <c r="I614" i="16"/>
  <c r="I617" i="16"/>
  <c r="I619" i="16"/>
  <c r="I623" i="16"/>
  <c r="I625" i="16"/>
  <c r="I627" i="16"/>
  <c r="I630" i="16"/>
  <c r="I632" i="16"/>
  <c r="I634" i="16"/>
  <c r="I638" i="16"/>
  <c r="I640" i="16"/>
  <c r="I642" i="16"/>
  <c r="I645" i="16"/>
  <c r="I647" i="16"/>
  <c r="I651" i="16"/>
  <c r="I653" i="16"/>
  <c r="I655" i="16"/>
  <c r="I658" i="16"/>
  <c r="I660" i="16"/>
  <c r="I662" i="16"/>
  <c r="A606" i="16"/>
  <c r="J611" i="16"/>
  <c r="J616" i="16"/>
  <c r="J620" i="16"/>
  <c r="J626" i="16"/>
  <c r="J631" i="16"/>
  <c r="J637" i="16"/>
  <c r="J641" i="16"/>
  <c r="J646" i="16"/>
  <c r="J652" i="16"/>
  <c r="J656" i="16"/>
  <c r="J659" i="16"/>
  <c r="J20" i="16"/>
  <c r="J22" i="16"/>
  <c r="J24" i="16"/>
  <c r="J27" i="16"/>
  <c r="J29" i="16"/>
  <c r="J31" i="16"/>
  <c r="J49" i="16"/>
  <c r="J51" i="16"/>
  <c r="J53" i="16"/>
  <c r="J56" i="16"/>
  <c r="J58" i="16"/>
  <c r="J62" i="16"/>
  <c r="J64" i="16"/>
  <c r="J66" i="16"/>
  <c r="J69" i="16"/>
  <c r="J71" i="16"/>
  <c r="J73" i="16"/>
  <c r="J77" i="16"/>
  <c r="J79" i="16"/>
  <c r="J81" i="16"/>
  <c r="J84" i="16"/>
  <c r="J86" i="16"/>
  <c r="J90" i="16"/>
  <c r="J92" i="16"/>
  <c r="J94" i="16"/>
  <c r="J97" i="16"/>
  <c r="J99" i="16"/>
  <c r="J101" i="16"/>
  <c r="J105" i="16"/>
  <c r="J107" i="16"/>
  <c r="J109" i="16"/>
  <c r="J112" i="16"/>
  <c r="J114" i="16"/>
  <c r="J118" i="16"/>
  <c r="J120" i="16"/>
  <c r="J122" i="16"/>
  <c r="J125" i="16"/>
  <c r="J127" i="16"/>
  <c r="J129" i="16"/>
  <c r="J147" i="16"/>
  <c r="J149" i="16"/>
  <c r="J151" i="16"/>
  <c r="J154" i="16"/>
  <c r="J156" i="16"/>
  <c r="J160" i="16"/>
  <c r="J162" i="16"/>
  <c r="J164" i="16"/>
  <c r="J167" i="16"/>
  <c r="J169" i="16"/>
  <c r="J171" i="16"/>
  <c r="J175" i="16"/>
  <c r="J177" i="16"/>
  <c r="J179" i="16"/>
  <c r="J182" i="16"/>
  <c r="J184" i="16"/>
  <c r="J202" i="16"/>
  <c r="J204" i="16"/>
  <c r="J206" i="16"/>
  <c r="J209" i="16"/>
  <c r="J211" i="16"/>
  <c r="J213" i="16"/>
  <c r="J217" i="16"/>
  <c r="J219" i="16"/>
  <c r="J221" i="16"/>
  <c r="J224" i="16"/>
  <c r="J226" i="16"/>
  <c r="J230" i="16"/>
  <c r="J232" i="16"/>
  <c r="J234" i="16"/>
  <c r="J237" i="16"/>
  <c r="J239" i="16"/>
  <c r="J241" i="16"/>
  <c r="J259" i="16"/>
  <c r="J261" i="16"/>
  <c r="J263" i="16"/>
  <c r="J266" i="16"/>
  <c r="J268" i="16"/>
  <c r="J272" i="16"/>
  <c r="J274" i="16"/>
  <c r="J276" i="16"/>
  <c r="J279" i="16"/>
  <c r="J281" i="16"/>
  <c r="J283" i="16"/>
  <c r="J287" i="16"/>
  <c r="J289" i="16"/>
  <c r="J291" i="16"/>
  <c r="J294" i="16"/>
  <c r="J296" i="16"/>
  <c r="J300" i="16"/>
  <c r="J302" i="16"/>
  <c r="J304" i="16"/>
  <c r="J307" i="16"/>
  <c r="J309" i="16"/>
  <c r="J311" i="16"/>
  <c r="J329" i="16"/>
  <c r="J331" i="16"/>
  <c r="J333" i="16"/>
  <c r="J336" i="16"/>
  <c r="J338" i="16"/>
  <c r="J342" i="16"/>
  <c r="J344" i="16"/>
  <c r="J346" i="16"/>
  <c r="J349" i="16"/>
  <c r="J351" i="16"/>
  <c r="J353" i="16"/>
  <c r="J371" i="16"/>
  <c r="J373" i="16"/>
  <c r="J375" i="16"/>
  <c r="J378" i="16"/>
  <c r="J380" i="16"/>
  <c r="J384" i="16"/>
  <c r="J386" i="16"/>
  <c r="J388" i="16"/>
  <c r="J391" i="16"/>
  <c r="J393" i="16"/>
  <c r="J395" i="16"/>
  <c r="J399" i="16"/>
  <c r="J401" i="16"/>
  <c r="J403" i="16"/>
  <c r="J406" i="16"/>
  <c r="J408" i="16"/>
  <c r="J412" i="16"/>
  <c r="J414" i="16"/>
  <c r="J416" i="16"/>
  <c r="J419" i="16"/>
  <c r="J421" i="16"/>
  <c r="J423" i="16"/>
  <c r="J427" i="16"/>
  <c r="J429" i="16"/>
  <c r="J431" i="16"/>
  <c r="J434" i="16"/>
  <c r="J436" i="16"/>
  <c r="J440" i="16"/>
  <c r="J442" i="16"/>
  <c r="J444" i="16"/>
  <c r="J447" i="16"/>
  <c r="J449" i="16"/>
  <c r="J451" i="16"/>
  <c r="J469" i="16"/>
  <c r="J471" i="16"/>
  <c r="J473" i="16"/>
  <c r="J476" i="16"/>
  <c r="J478" i="16"/>
  <c r="J482" i="16"/>
  <c r="J606" i="16"/>
  <c r="J610" i="16"/>
  <c r="J612" i="16"/>
  <c r="J614" i="16"/>
  <c r="J617" i="16"/>
  <c r="J619" i="16"/>
  <c r="J623" i="16"/>
  <c r="J625" i="16"/>
  <c r="J627" i="16"/>
  <c r="J630" i="16"/>
  <c r="J632" i="16"/>
  <c r="J634" i="16"/>
  <c r="J638" i="16"/>
  <c r="J640" i="16"/>
  <c r="J642" i="16"/>
  <c r="J645" i="16"/>
  <c r="J647" i="16"/>
  <c r="J651" i="16"/>
  <c r="J653" i="16"/>
  <c r="J655" i="16"/>
  <c r="J658" i="16"/>
  <c r="J660" i="16"/>
  <c r="J662" i="16"/>
  <c r="F21" i="19"/>
  <c r="J21" i="19" s="1"/>
  <c r="E158" i="19"/>
  <c r="A158" i="19" s="1"/>
  <c r="K27" i="19"/>
  <c r="K29" i="20"/>
  <c r="H19" i="20"/>
  <c r="H284" i="20"/>
  <c r="F7" i="20"/>
  <c r="F19" i="20"/>
  <c r="K21" i="20"/>
  <c r="F284" i="20"/>
  <c r="K285" i="20"/>
  <c r="F1279" i="19"/>
  <c r="J1279" i="19" s="1"/>
  <c r="K1279" i="19"/>
  <c r="K53" i="19"/>
  <c r="F25" i="19"/>
  <c r="J25" i="19" s="1"/>
  <c r="K49" i="19"/>
  <c r="K61" i="19"/>
  <c r="F6" i="19"/>
  <c r="K659" i="19"/>
  <c r="F1097" i="19"/>
  <c r="J1097" i="19" s="1"/>
  <c r="F1001" i="19"/>
  <c r="F651" i="19" s="1"/>
  <c r="I483" i="16"/>
  <c r="F312" i="21"/>
  <c r="F313" i="21"/>
  <c r="K340" i="21"/>
  <c r="K341" i="21"/>
  <c r="E1222" i="19"/>
  <c r="J32" i="19"/>
  <c r="J29" i="19"/>
  <c r="I7" i="19"/>
  <c r="I1096" i="19"/>
  <c r="A1127" i="19"/>
  <c r="F1124" i="19"/>
  <c r="F1236" i="19"/>
  <c r="A1243" i="19"/>
  <c r="F1265" i="19"/>
  <c r="F10" i="19"/>
  <c r="K23" i="19"/>
  <c r="F130" i="19"/>
  <c r="E130" i="19" s="1"/>
  <c r="A130" i="19" s="1"/>
  <c r="H676" i="19"/>
  <c r="H677" i="19"/>
  <c r="H655" i="19"/>
  <c r="G655" i="19"/>
  <c r="A767" i="19"/>
  <c r="F760" i="19"/>
  <c r="J662" i="19"/>
  <c r="A669" i="19"/>
  <c r="F1195" i="19"/>
  <c r="E1202" i="19"/>
  <c r="E1195" i="19"/>
  <c r="A49" i="23"/>
  <c r="E21" i="23"/>
  <c r="A53" i="23"/>
  <c r="E25" i="23"/>
  <c r="I47" i="23"/>
  <c r="I60" i="23"/>
  <c r="I46" i="23" s="1"/>
  <c r="I18" i="23" s="1"/>
  <c r="A57" i="23"/>
  <c r="E29" i="23"/>
  <c r="E74" i="23"/>
  <c r="A74" i="23" s="1"/>
  <c r="A58" i="23"/>
  <c r="E30" i="23"/>
  <c r="K60" i="23"/>
  <c r="E40" i="23"/>
  <c r="E48" i="23"/>
  <c r="J49" i="23"/>
  <c r="E52" i="23"/>
  <c r="J53" i="23"/>
  <c r="K54" i="23"/>
  <c r="E56" i="23"/>
  <c r="J57" i="23"/>
  <c r="K58" i="23"/>
  <c r="E60" i="23"/>
  <c r="A60" i="23" s="1"/>
  <c r="J61" i="23"/>
  <c r="E68" i="23"/>
  <c r="A68" i="23" s="1"/>
  <c r="J89" i="23"/>
  <c r="H214" i="23"/>
  <c r="E214" i="23" s="1"/>
  <c r="A214" i="23" s="1"/>
  <c r="E215" i="23"/>
  <c r="A215" i="23" s="1"/>
  <c r="J40" i="23"/>
  <c r="J48" i="23"/>
  <c r="J52" i="23"/>
  <c r="J56" i="23"/>
  <c r="J60" i="23"/>
  <c r="K61" i="23"/>
  <c r="J68" i="23"/>
  <c r="H186" i="23"/>
  <c r="E186" i="23" s="1"/>
  <c r="A186" i="23" s="1"/>
  <c r="E187" i="23"/>
  <c r="A187" i="23" s="1"/>
  <c r="J16" i="23"/>
  <c r="J17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F33" i="23"/>
  <c r="J47" i="23"/>
  <c r="E50" i="23"/>
  <c r="J51" i="23"/>
  <c r="J55" i="23"/>
  <c r="J59" i="23"/>
  <c r="H158" i="23"/>
  <c r="E158" i="23" s="1"/>
  <c r="A158" i="23" s="1"/>
  <c r="E159" i="23"/>
  <c r="A159" i="23" s="1"/>
  <c r="J74" i="23"/>
  <c r="K74" i="23"/>
  <c r="G88" i="23"/>
  <c r="J88" i="23" s="1"/>
  <c r="E89" i="23"/>
  <c r="A89" i="23" s="1"/>
  <c r="H130" i="23"/>
  <c r="E130" i="23" s="1"/>
  <c r="A130" i="23" s="1"/>
  <c r="E131" i="23"/>
  <c r="A131" i="23" s="1"/>
  <c r="E200" i="23"/>
  <c r="A200" i="23" s="1"/>
  <c r="K124" i="23"/>
  <c r="K126" i="23"/>
  <c r="K128" i="23"/>
  <c r="H257" i="23"/>
  <c r="K264" i="23"/>
  <c r="E320" i="23"/>
  <c r="A320" i="23" s="1"/>
  <c r="E572" i="23"/>
  <c r="A572" i="23" s="1"/>
  <c r="I320" i="23"/>
  <c r="E593" i="23"/>
  <c r="A593" i="23" s="1"/>
  <c r="I592" i="23"/>
  <c r="E592" i="23" s="1"/>
  <c r="A592" i="23" s="1"/>
  <c r="E607" i="23"/>
  <c r="A607" i="23" s="1"/>
  <c r="I606" i="23"/>
  <c r="E606" i="23" s="1"/>
  <c r="A606" i="23" s="1"/>
  <c r="E621" i="23"/>
  <c r="A621" i="23" s="1"/>
  <c r="I620" i="23"/>
  <c r="E620" i="23" s="1"/>
  <c r="A620" i="23" s="1"/>
  <c r="E635" i="23"/>
  <c r="A635" i="23" s="1"/>
  <c r="I634" i="23"/>
  <c r="E634" i="23" s="1"/>
  <c r="A634" i="23" s="1"/>
  <c r="E663" i="23"/>
  <c r="A663" i="23" s="1"/>
  <c r="I662" i="23"/>
  <c r="E96" i="23"/>
  <c r="A96" i="23" s="1"/>
  <c r="E102" i="23"/>
  <c r="A102" i="23" s="1"/>
  <c r="E103" i="23"/>
  <c r="A103" i="23" s="1"/>
  <c r="E110" i="23"/>
  <c r="A110" i="23" s="1"/>
  <c r="K130" i="23"/>
  <c r="K158" i="23"/>
  <c r="K186" i="23"/>
  <c r="K214" i="23"/>
  <c r="H243" i="23"/>
  <c r="K250" i="23"/>
  <c r="E383" i="23"/>
  <c r="A383" i="23" s="1"/>
  <c r="H382" i="23"/>
  <c r="H355" i="23"/>
  <c r="E411" i="23"/>
  <c r="A411" i="23" s="1"/>
  <c r="H410" i="23"/>
  <c r="E410" i="23" s="1"/>
  <c r="A410" i="23" s="1"/>
  <c r="E439" i="23"/>
  <c r="A439" i="23" s="1"/>
  <c r="H438" i="23"/>
  <c r="E438" i="23" s="1"/>
  <c r="A438" i="23" s="1"/>
  <c r="E467" i="23"/>
  <c r="A467" i="23" s="1"/>
  <c r="H466" i="23"/>
  <c r="E466" i="23" s="1"/>
  <c r="A466" i="23" s="1"/>
  <c r="H229" i="23"/>
  <c r="K229" i="23" s="1"/>
  <c r="K236" i="23"/>
  <c r="H270" i="23"/>
  <c r="E270" i="23" s="1"/>
  <c r="A270" i="23" s="1"/>
  <c r="K271" i="23"/>
  <c r="H285" i="23"/>
  <c r="K292" i="23"/>
  <c r="E368" i="23"/>
  <c r="A368" i="23" s="1"/>
  <c r="H354" i="23"/>
  <c r="I382" i="23"/>
  <c r="I355" i="23"/>
  <c r="K131" i="23"/>
  <c r="K144" i="23"/>
  <c r="K159" i="23"/>
  <c r="K172" i="23"/>
  <c r="K187" i="23"/>
  <c r="K200" i="23"/>
  <c r="K215" i="23"/>
  <c r="K257" i="23"/>
  <c r="I354" i="23"/>
  <c r="E690" i="23"/>
  <c r="A690" i="23" s="1"/>
  <c r="K368" i="23"/>
  <c r="K383" i="23"/>
  <c r="K396" i="23"/>
  <c r="K411" i="23"/>
  <c r="K424" i="23"/>
  <c r="K439" i="23"/>
  <c r="K452" i="23"/>
  <c r="K467" i="23"/>
  <c r="K480" i="23"/>
  <c r="K803" i="23"/>
  <c r="E803" i="23"/>
  <c r="A803" i="23" s="1"/>
  <c r="F802" i="23"/>
  <c r="J803" i="23"/>
  <c r="E369" i="23"/>
  <c r="A369" i="23" s="1"/>
  <c r="E390" i="23"/>
  <c r="A390" i="23" s="1"/>
  <c r="E397" i="23"/>
  <c r="A397" i="23" s="1"/>
  <c r="E418" i="23"/>
  <c r="A418" i="23" s="1"/>
  <c r="E425" i="23"/>
  <c r="A425" i="23" s="1"/>
  <c r="E446" i="23"/>
  <c r="A446" i="23" s="1"/>
  <c r="E453" i="23"/>
  <c r="A453" i="23" s="1"/>
  <c r="E474" i="23"/>
  <c r="A474" i="23" s="1"/>
  <c r="E481" i="23"/>
  <c r="A481" i="23" s="1"/>
  <c r="I579" i="23"/>
  <c r="E781" i="23"/>
  <c r="A781" i="23" s="1"/>
  <c r="K781" i="23"/>
  <c r="F683" i="23"/>
  <c r="J781" i="23"/>
  <c r="E958" i="23"/>
  <c r="A958" i="23" s="1"/>
  <c r="K958" i="23"/>
  <c r="F678" i="23"/>
  <c r="J958" i="23"/>
  <c r="K967" i="23"/>
  <c r="G687" i="23"/>
  <c r="G659" i="23" s="1"/>
  <c r="G15" i="23" s="1"/>
  <c r="J123" i="23"/>
  <c r="J124" i="23"/>
  <c r="J125" i="23"/>
  <c r="J126" i="23"/>
  <c r="J127" i="23"/>
  <c r="J128" i="23"/>
  <c r="J129" i="23"/>
  <c r="K365" i="23"/>
  <c r="J365" i="23"/>
  <c r="K367" i="23"/>
  <c r="K369" i="23"/>
  <c r="K382" i="23"/>
  <c r="K390" i="23"/>
  <c r="K397" i="23"/>
  <c r="K410" i="23"/>
  <c r="K418" i="23"/>
  <c r="K425" i="23"/>
  <c r="K438" i="23"/>
  <c r="K446" i="23"/>
  <c r="K453" i="23"/>
  <c r="K466" i="23"/>
  <c r="K474" i="23"/>
  <c r="K481" i="23"/>
  <c r="K680" i="23"/>
  <c r="E688" i="23"/>
  <c r="A688" i="23" s="1"/>
  <c r="E761" i="23"/>
  <c r="A761" i="23" s="1"/>
  <c r="K761" i="23"/>
  <c r="F760" i="23"/>
  <c r="E777" i="23"/>
  <c r="A777" i="23" s="1"/>
  <c r="K777" i="23"/>
  <c r="F679" i="23"/>
  <c r="J777" i="23"/>
  <c r="E785" i="23"/>
  <c r="A785" i="23" s="1"/>
  <c r="K785" i="23"/>
  <c r="F687" i="23"/>
  <c r="J785" i="23"/>
  <c r="E901" i="23"/>
  <c r="A901" i="23" s="1"/>
  <c r="I900" i="23"/>
  <c r="E915" i="23"/>
  <c r="A915" i="23" s="1"/>
  <c r="I914" i="23"/>
  <c r="E914" i="23" s="1"/>
  <c r="A914" i="23" s="1"/>
  <c r="E929" i="23"/>
  <c r="A929" i="23" s="1"/>
  <c r="I928" i="23"/>
  <c r="E928" i="23" s="1"/>
  <c r="A928" i="23" s="1"/>
  <c r="G957" i="23"/>
  <c r="G970" i="23"/>
  <c r="G956" i="23" s="1"/>
  <c r="K688" i="23"/>
  <c r="J778" i="23"/>
  <c r="K778" i="23"/>
  <c r="E786" i="23"/>
  <c r="A786" i="23" s="1"/>
  <c r="I788" i="23"/>
  <c r="I774" i="23" s="1"/>
  <c r="I775" i="23"/>
  <c r="K810" i="23"/>
  <c r="E810" i="23"/>
  <c r="A810" i="23" s="1"/>
  <c r="F782" i="23"/>
  <c r="J810" i="23"/>
  <c r="E817" i="23"/>
  <c r="A817" i="23" s="1"/>
  <c r="I844" i="23"/>
  <c r="I831" i="23"/>
  <c r="E831" i="23" s="1"/>
  <c r="A831" i="23" s="1"/>
  <c r="J943" i="23"/>
  <c r="G943" i="23"/>
  <c r="K950" i="23"/>
  <c r="K1005" i="23"/>
  <c r="G655" i="23"/>
  <c r="G11" i="23" s="1"/>
  <c r="J366" i="23"/>
  <c r="J367" i="23"/>
  <c r="J368" i="23"/>
  <c r="J369" i="23"/>
  <c r="J376" i="23"/>
  <c r="J382" i="23"/>
  <c r="J383" i="23"/>
  <c r="J390" i="23"/>
  <c r="J396" i="23"/>
  <c r="J397" i="23"/>
  <c r="J404" i="23"/>
  <c r="J410" i="23"/>
  <c r="J411" i="23"/>
  <c r="J418" i="23"/>
  <c r="J424" i="23"/>
  <c r="J425" i="23"/>
  <c r="J432" i="23"/>
  <c r="J438" i="23"/>
  <c r="J439" i="23"/>
  <c r="J446" i="23"/>
  <c r="J452" i="23"/>
  <c r="J453" i="23"/>
  <c r="J460" i="23"/>
  <c r="J466" i="23"/>
  <c r="J467" i="23"/>
  <c r="J474" i="23"/>
  <c r="J480" i="23"/>
  <c r="J481" i="23"/>
  <c r="J488" i="23"/>
  <c r="J494" i="23"/>
  <c r="J495" i="23"/>
  <c r="J502" i="23"/>
  <c r="J508" i="23"/>
  <c r="J509" i="23"/>
  <c r="J516" i="23"/>
  <c r="J522" i="23"/>
  <c r="J523" i="23"/>
  <c r="J530" i="23"/>
  <c r="J536" i="23"/>
  <c r="J537" i="23"/>
  <c r="J544" i="23"/>
  <c r="J550" i="23"/>
  <c r="J551" i="23"/>
  <c r="J558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6" i="23"/>
  <c r="J592" i="23"/>
  <c r="J593" i="23"/>
  <c r="J600" i="23"/>
  <c r="J606" i="23"/>
  <c r="J607" i="23"/>
  <c r="J614" i="23"/>
  <c r="J620" i="23"/>
  <c r="J621" i="23"/>
  <c r="J628" i="23"/>
  <c r="J634" i="23"/>
  <c r="J635" i="23"/>
  <c r="J642" i="23"/>
  <c r="J652" i="23"/>
  <c r="J653" i="23"/>
  <c r="J654" i="23"/>
  <c r="J657" i="23"/>
  <c r="J658" i="23"/>
  <c r="J660" i="23"/>
  <c r="J661" i="23"/>
  <c r="J662" i="23"/>
  <c r="J663" i="23"/>
  <c r="J670" i="23"/>
  <c r="J680" i="23"/>
  <c r="J681" i="23"/>
  <c r="J682" i="23"/>
  <c r="J685" i="23"/>
  <c r="J686" i="23"/>
  <c r="J688" i="23"/>
  <c r="J689" i="23"/>
  <c r="J690" i="23"/>
  <c r="J691" i="23"/>
  <c r="J698" i="23"/>
  <c r="J704" i="23"/>
  <c r="J705" i="23"/>
  <c r="J712" i="23"/>
  <c r="J718" i="23"/>
  <c r="J719" i="23"/>
  <c r="J726" i="23"/>
  <c r="J732" i="23"/>
  <c r="J733" i="23"/>
  <c r="J740" i="23"/>
  <c r="J746" i="23"/>
  <c r="J747" i="23"/>
  <c r="J754" i="23"/>
  <c r="J768" i="23"/>
  <c r="J776" i="23"/>
  <c r="E779" i="23"/>
  <c r="A779" i="23" s="1"/>
  <c r="J780" i="23"/>
  <c r="E783" i="23"/>
  <c r="A783" i="23" s="1"/>
  <c r="J784" i="23"/>
  <c r="J787" i="23"/>
  <c r="J789" i="23"/>
  <c r="J796" i="23"/>
  <c r="F816" i="23"/>
  <c r="H957" i="23"/>
  <c r="H677" i="23" s="1"/>
  <c r="H970" i="23"/>
  <c r="H956" i="23" s="1"/>
  <c r="H676" i="23" s="1"/>
  <c r="H648" i="23" s="1"/>
  <c r="F775" i="23"/>
  <c r="E778" i="23"/>
  <c r="A778" i="23" s="1"/>
  <c r="E788" i="23"/>
  <c r="A788" i="23" s="1"/>
  <c r="E966" i="23"/>
  <c r="A966" i="23" s="1"/>
  <c r="K966" i="23"/>
  <c r="J966" i="23"/>
  <c r="E985" i="23"/>
  <c r="A985" i="23" s="1"/>
  <c r="K985" i="23"/>
  <c r="F984" i="23"/>
  <c r="J985" i="23"/>
  <c r="K786" i="23"/>
  <c r="J786" i="23"/>
  <c r="J788" i="23"/>
  <c r="K817" i="23"/>
  <c r="J817" i="23"/>
  <c r="E943" i="23"/>
  <c r="A943" i="23" s="1"/>
  <c r="K943" i="23"/>
  <c r="F942" i="23"/>
  <c r="E962" i="23"/>
  <c r="A962" i="23" s="1"/>
  <c r="K962" i="23"/>
  <c r="J962" i="23"/>
  <c r="K1062" i="23"/>
  <c r="E1062" i="23"/>
  <c r="A1062" i="23" s="1"/>
  <c r="F1055" i="23"/>
  <c r="J1062" i="23"/>
  <c r="J824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52" i="23"/>
  <c r="J858" i="23"/>
  <c r="J859" i="23"/>
  <c r="J866" i="23"/>
  <c r="J872" i="23"/>
  <c r="J873" i="23"/>
  <c r="J880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8" i="23"/>
  <c r="J914" i="23"/>
  <c r="J915" i="23"/>
  <c r="J922" i="23"/>
  <c r="J928" i="23"/>
  <c r="J929" i="23"/>
  <c r="J936" i="23"/>
  <c r="E961" i="23"/>
  <c r="A961" i="23" s="1"/>
  <c r="J961" i="23"/>
  <c r="E965" i="23"/>
  <c r="A965" i="23" s="1"/>
  <c r="J965" i="23"/>
  <c r="E969" i="23"/>
  <c r="A969" i="23" s="1"/>
  <c r="J969" i="23"/>
  <c r="J1001" i="23"/>
  <c r="J1002" i="23"/>
  <c r="I1006" i="23"/>
  <c r="I656" i="23" s="1"/>
  <c r="I1013" i="23"/>
  <c r="K1026" i="23"/>
  <c r="E1026" i="23"/>
  <c r="A1026" i="23" s="1"/>
  <c r="J1026" i="23"/>
  <c r="K1082" i="23"/>
  <c r="E1082" i="23"/>
  <c r="A1082" i="23" s="1"/>
  <c r="J1082" i="23"/>
  <c r="A1239" i="23"/>
  <c r="E960" i="23"/>
  <c r="A960" i="23" s="1"/>
  <c r="J960" i="23"/>
  <c r="E964" i="23"/>
  <c r="A964" i="23" s="1"/>
  <c r="J964" i="23"/>
  <c r="E968" i="23"/>
  <c r="A968" i="23" s="1"/>
  <c r="J968" i="23"/>
  <c r="E978" i="23"/>
  <c r="A978" i="23" s="1"/>
  <c r="J978" i="23"/>
  <c r="J992" i="23"/>
  <c r="H1012" i="23"/>
  <c r="H998" i="23" s="1"/>
  <c r="H999" i="23"/>
  <c r="K1132" i="23"/>
  <c r="E1132" i="23"/>
  <c r="A1132" i="23" s="1"/>
  <c r="F1104" i="23"/>
  <c r="F1006" i="23" s="1"/>
  <c r="J1132" i="23"/>
  <c r="I1180" i="23"/>
  <c r="E1181" i="23"/>
  <c r="A1181" i="23" s="1"/>
  <c r="E950" i="23"/>
  <c r="A950" i="23" s="1"/>
  <c r="J950" i="23"/>
  <c r="E959" i="23"/>
  <c r="A959" i="23" s="1"/>
  <c r="J959" i="23"/>
  <c r="K960" i="23"/>
  <c r="E963" i="23"/>
  <c r="A963" i="23" s="1"/>
  <c r="J963" i="23"/>
  <c r="K964" i="23"/>
  <c r="E967" i="23"/>
  <c r="A967" i="23" s="1"/>
  <c r="J967" i="23"/>
  <c r="K968" i="23"/>
  <c r="F971" i="23"/>
  <c r="K978" i="23"/>
  <c r="K992" i="23"/>
  <c r="J1005" i="23"/>
  <c r="K1011" i="23"/>
  <c r="E1011" i="23"/>
  <c r="A1011" i="23" s="1"/>
  <c r="F1125" i="23"/>
  <c r="K1152" i="23"/>
  <c r="E1152" i="23"/>
  <c r="A1152" i="23" s="1"/>
  <c r="J1152" i="23"/>
  <c r="G1236" i="23"/>
  <c r="K1236" i="23" s="1"/>
  <c r="A1247" i="23"/>
  <c r="K1247" i="23"/>
  <c r="K1010" i="23"/>
  <c r="J1010" i="23"/>
  <c r="K1020" i="23"/>
  <c r="J1020" i="23"/>
  <c r="J1041" i="23"/>
  <c r="J1048" i="23"/>
  <c r="F1068" i="23"/>
  <c r="J1099" i="23"/>
  <c r="J1101" i="23"/>
  <c r="J1103" i="23"/>
  <c r="J1105" i="23"/>
  <c r="J1107" i="23"/>
  <c r="J1109" i="23"/>
  <c r="J1111" i="23"/>
  <c r="J1118" i="23"/>
  <c r="F1138" i="23"/>
  <c r="J1167" i="23"/>
  <c r="J1174" i="23"/>
  <c r="K1194" i="23"/>
  <c r="E1194" i="23"/>
  <c r="A1194" i="23" s="1"/>
  <c r="A1245" i="23"/>
  <c r="K1245" i="23"/>
  <c r="J1245" i="23"/>
  <c r="E1000" i="23"/>
  <c r="A1000" i="23" s="1"/>
  <c r="E1001" i="23"/>
  <c r="A1001" i="23" s="1"/>
  <c r="E1002" i="23"/>
  <c r="A1002" i="23" s="1"/>
  <c r="E1003" i="23"/>
  <c r="A1003" i="23" s="1"/>
  <c r="E1004" i="23"/>
  <c r="A1004" i="23" s="1"/>
  <c r="E1005" i="23"/>
  <c r="A1005" i="23" s="1"/>
  <c r="E1007" i="23"/>
  <c r="A1007" i="23" s="1"/>
  <c r="E1008" i="23"/>
  <c r="A1008" i="23" s="1"/>
  <c r="K1009" i="23"/>
  <c r="J1009" i="23"/>
  <c r="F1013" i="23"/>
  <c r="J1027" i="23"/>
  <c r="J1034" i="23"/>
  <c r="E1040" i="23"/>
  <c r="A1040" i="23" s="1"/>
  <c r="E1069" i="23"/>
  <c r="A1069" i="23" s="1"/>
  <c r="E1076" i="23"/>
  <c r="A1076" i="23" s="1"/>
  <c r="J1083" i="23"/>
  <c r="J1090" i="23"/>
  <c r="E1098" i="23"/>
  <c r="A1098" i="23" s="1"/>
  <c r="E1100" i="23"/>
  <c r="A1100" i="23" s="1"/>
  <c r="E1102" i="23"/>
  <c r="A1102" i="23" s="1"/>
  <c r="E1106" i="23"/>
  <c r="A1106" i="23" s="1"/>
  <c r="E1108" i="23"/>
  <c r="A1108" i="23" s="1"/>
  <c r="E1110" i="23"/>
  <c r="A1110" i="23" s="1"/>
  <c r="E1139" i="23"/>
  <c r="A1139" i="23" s="1"/>
  <c r="E1146" i="23"/>
  <c r="A1146" i="23" s="1"/>
  <c r="J1153" i="23"/>
  <c r="J1160" i="23"/>
  <c r="E1166" i="23"/>
  <c r="A1166" i="23" s="1"/>
  <c r="E1180" i="23"/>
  <c r="A1180" i="23" s="1"/>
  <c r="K1237" i="23"/>
  <c r="J1008" i="23"/>
  <c r="J1040" i="23"/>
  <c r="J1069" i="23"/>
  <c r="J1076" i="23"/>
  <c r="J1098" i="23"/>
  <c r="J1100" i="23"/>
  <c r="J1102" i="23"/>
  <c r="J1106" i="23"/>
  <c r="J1108" i="23"/>
  <c r="J1110" i="23"/>
  <c r="J1139" i="23"/>
  <c r="J1146" i="23"/>
  <c r="J1166" i="23"/>
  <c r="I1237" i="23"/>
  <c r="I1236" i="23" s="1"/>
  <c r="J1247" i="23"/>
  <c r="K1251" i="23"/>
  <c r="K1265" i="23"/>
  <c r="K1266" i="23"/>
  <c r="K1280" i="23"/>
  <c r="J1181" i="23"/>
  <c r="J1188" i="23"/>
  <c r="K1244" i="23"/>
  <c r="J1246" i="23"/>
  <c r="K1246" i="23"/>
  <c r="J1248" i="23"/>
  <c r="K1248" i="23"/>
  <c r="K1252" i="23"/>
  <c r="K1273" i="23"/>
  <c r="K1293" i="23"/>
  <c r="J1194" i="23"/>
  <c r="K1259" i="23"/>
  <c r="K1279" i="23"/>
  <c r="K1294" i="23"/>
  <c r="J1244" i="23"/>
  <c r="E1251" i="23"/>
  <c r="A1251" i="23" s="1"/>
  <c r="E1252" i="23"/>
  <c r="A1252" i="23" s="1"/>
  <c r="E1259" i="23"/>
  <c r="E1265" i="23"/>
  <c r="A1265" i="23" s="1"/>
  <c r="E1266" i="23"/>
  <c r="A1266" i="23" s="1"/>
  <c r="E1273" i="23"/>
  <c r="A1273" i="23" s="1"/>
  <c r="E1279" i="23"/>
  <c r="A1279" i="23" s="1"/>
  <c r="E1280" i="23"/>
  <c r="A1280" i="23" s="1"/>
  <c r="E1287" i="23"/>
  <c r="A1287" i="23" s="1"/>
  <c r="E1293" i="23"/>
  <c r="A1293" i="23" s="1"/>
  <c r="E1294" i="23"/>
  <c r="A1294" i="23" s="1"/>
  <c r="E1301" i="23"/>
  <c r="A1301" i="23" s="1"/>
  <c r="J1251" i="23"/>
  <c r="J1252" i="23"/>
  <c r="J1259" i="23"/>
  <c r="J1265" i="23"/>
  <c r="J1266" i="23"/>
  <c r="J1273" i="23"/>
  <c r="J1279" i="23"/>
  <c r="J1280" i="23"/>
  <c r="J1287" i="23"/>
  <c r="J1293" i="23"/>
  <c r="J1294" i="23"/>
  <c r="J1301" i="23"/>
  <c r="K27" i="21"/>
  <c r="K23" i="21"/>
  <c r="K28" i="21"/>
  <c r="K32" i="21"/>
  <c r="K47" i="21"/>
  <c r="K51" i="21"/>
  <c r="K55" i="21"/>
  <c r="I312" i="21"/>
  <c r="K10" i="21"/>
  <c r="K19" i="21"/>
  <c r="K20" i="21"/>
  <c r="K24" i="21"/>
  <c r="K29" i="21"/>
  <c r="K33" i="21"/>
  <c r="K48" i="21"/>
  <c r="K52" i="21"/>
  <c r="E340" i="21"/>
  <c r="A340" i="21" s="1"/>
  <c r="K15" i="21"/>
  <c r="J314" i="21"/>
  <c r="J368" i="21"/>
  <c r="K397" i="21"/>
  <c r="H396" i="21"/>
  <c r="K396" i="21" s="1"/>
  <c r="K418" i="21"/>
  <c r="H411" i="21"/>
  <c r="K502" i="21"/>
  <c r="H495" i="21"/>
  <c r="K509" i="21"/>
  <c r="H508" i="21"/>
  <c r="K508" i="21" s="1"/>
  <c r="H578" i="21"/>
  <c r="H564" i="21" s="1"/>
  <c r="H565" i="21"/>
  <c r="K681" i="21"/>
  <c r="G653" i="21"/>
  <c r="E733" i="21"/>
  <c r="A733" i="21" s="1"/>
  <c r="K733" i="21"/>
  <c r="G732" i="21"/>
  <c r="K732" i="21" s="1"/>
  <c r="G1008" i="21"/>
  <c r="K1106" i="21"/>
  <c r="I1097" i="21"/>
  <c r="I999" i="21" s="1"/>
  <c r="I1124" i="21"/>
  <c r="I1096" i="21" s="1"/>
  <c r="G10" i="21"/>
  <c r="J10" i="21" s="1"/>
  <c r="I16" i="21"/>
  <c r="I19" i="21"/>
  <c r="E32" i="21"/>
  <c r="E33" i="21"/>
  <c r="E40" i="21"/>
  <c r="E46" i="21"/>
  <c r="A46" i="21" s="1"/>
  <c r="E47" i="21"/>
  <c r="A47" i="21" s="1"/>
  <c r="E48" i="21"/>
  <c r="E49" i="21"/>
  <c r="E50" i="21"/>
  <c r="E51" i="21"/>
  <c r="E52" i="21"/>
  <c r="E53" i="21"/>
  <c r="E54" i="21"/>
  <c r="A54" i="21" s="1"/>
  <c r="E55" i="21"/>
  <c r="E56" i="21"/>
  <c r="E57" i="21"/>
  <c r="E58" i="21"/>
  <c r="E59" i="21"/>
  <c r="E60" i="21"/>
  <c r="A60" i="21" s="1"/>
  <c r="E61" i="21"/>
  <c r="A61" i="21" s="1"/>
  <c r="E68" i="21"/>
  <c r="A68" i="21" s="1"/>
  <c r="E74" i="21"/>
  <c r="A74" i="21" s="1"/>
  <c r="E75" i="21"/>
  <c r="A75" i="21" s="1"/>
  <c r="E82" i="21"/>
  <c r="A82" i="21" s="1"/>
  <c r="E88" i="21"/>
  <c r="A88" i="21" s="1"/>
  <c r="E89" i="21"/>
  <c r="A89" i="21" s="1"/>
  <c r="E96" i="21"/>
  <c r="A96" i="21" s="1"/>
  <c r="E102" i="21"/>
  <c r="A102" i="21" s="1"/>
  <c r="E103" i="21"/>
  <c r="A103" i="21" s="1"/>
  <c r="E110" i="21"/>
  <c r="A110" i="21" s="1"/>
  <c r="E130" i="21"/>
  <c r="A130" i="21" s="1"/>
  <c r="E131" i="21"/>
  <c r="A131" i="21" s="1"/>
  <c r="E138" i="21"/>
  <c r="E144" i="21"/>
  <c r="A144" i="21" s="1"/>
  <c r="E145" i="21"/>
  <c r="A145" i="21" s="1"/>
  <c r="E152" i="21"/>
  <c r="A152" i="21" s="1"/>
  <c r="E158" i="21"/>
  <c r="A158" i="21" s="1"/>
  <c r="E159" i="21"/>
  <c r="A159" i="21" s="1"/>
  <c r="E166" i="21"/>
  <c r="A166" i="21" s="1"/>
  <c r="E172" i="21"/>
  <c r="A172" i="21" s="1"/>
  <c r="E173" i="21"/>
  <c r="A173" i="21" s="1"/>
  <c r="E180" i="21"/>
  <c r="A180" i="21" s="1"/>
  <c r="E186" i="21"/>
  <c r="A186" i="21" s="1"/>
  <c r="E187" i="21"/>
  <c r="A187" i="21" s="1"/>
  <c r="E194" i="21"/>
  <c r="A194" i="21" s="1"/>
  <c r="E200" i="21"/>
  <c r="A200" i="21" s="1"/>
  <c r="E201" i="21"/>
  <c r="A201" i="21" s="1"/>
  <c r="E208" i="21"/>
  <c r="A208" i="21" s="1"/>
  <c r="E214" i="21"/>
  <c r="A214" i="21" s="1"/>
  <c r="E215" i="21"/>
  <c r="A215" i="21" s="1"/>
  <c r="E222" i="21"/>
  <c r="A222" i="21" s="1"/>
  <c r="E228" i="21"/>
  <c r="A228" i="21" s="1"/>
  <c r="E229" i="21"/>
  <c r="A229" i="21" s="1"/>
  <c r="E236" i="21"/>
  <c r="A236" i="21" s="1"/>
  <c r="E242" i="21"/>
  <c r="A242" i="21" s="1"/>
  <c r="E243" i="21"/>
  <c r="A243" i="21" s="1"/>
  <c r="E250" i="21"/>
  <c r="A250" i="21" s="1"/>
  <c r="E256" i="21"/>
  <c r="A256" i="21" s="1"/>
  <c r="E257" i="21"/>
  <c r="A257" i="21" s="1"/>
  <c r="E264" i="21"/>
  <c r="A264" i="21" s="1"/>
  <c r="E270" i="21"/>
  <c r="A270" i="21" s="1"/>
  <c r="E271" i="21"/>
  <c r="A271" i="21" s="1"/>
  <c r="E278" i="21"/>
  <c r="A278" i="21" s="1"/>
  <c r="E284" i="21"/>
  <c r="A284" i="21" s="1"/>
  <c r="E285" i="21"/>
  <c r="A285" i="21" s="1"/>
  <c r="J299" i="21"/>
  <c r="J306" i="21"/>
  <c r="G314" i="21"/>
  <c r="G316" i="21"/>
  <c r="J317" i="21"/>
  <c r="G355" i="21"/>
  <c r="J356" i="21"/>
  <c r="J358" i="21"/>
  <c r="J360" i="21"/>
  <c r="J362" i="21"/>
  <c r="J369" i="21"/>
  <c r="H369" i="21"/>
  <c r="H362" i="21"/>
  <c r="K390" i="21"/>
  <c r="H383" i="21"/>
  <c r="E383" i="21" s="1"/>
  <c r="A383" i="21" s="1"/>
  <c r="H831" i="21"/>
  <c r="H844" i="21"/>
  <c r="J15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40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8" i="21"/>
  <c r="J74" i="21"/>
  <c r="J75" i="21"/>
  <c r="J82" i="21"/>
  <c r="J88" i="21"/>
  <c r="J89" i="21"/>
  <c r="J96" i="21"/>
  <c r="J102" i="21"/>
  <c r="J103" i="21"/>
  <c r="J110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8" i="21"/>
  <c r="J144" i="21"/>
  <c r="J145" i="21"/>
  <c r="J152" i="21"/>
  <c r="J158" i="21"/>
  <c r="J159" i="21"/>
  <c r="J166" i="21"/>
  <c r="J172" i="21"/>
  <c r="J173" i="21"/>
  <c r="J180" i="21"/>
  <c r="J186" i="21"/>
  <c r="J187" i="21"/>
  <c r="J194" i="21"/>
  <c r="J200" i="21"/>
  <c r="J201" i="21"/>
  <c r="J208" i="21"/>
  <c r="J214" i="21"/>
  <c r="J215" i="21"/>
  <c r="J222" i="21"/>
  <c r="J228" i="21"/>
  <c r="J229" i="21"/>
  <c r="J236" i="21"/>
  <c r="J242" i="21"/>
  <c r="J243" i="21"/>
  <c r="J250" i="21"/>
  <c r="J256" i="21"/>
  <c r="J257" i="21"/>
  <c r="J264" i="21"/>
  <c r="J270" i="21"/>
  <c r="J271" i="21"/>
  <c r="J278" i="21"/>
  <c r="J284" i="21"/>
  <c r="J285" i="21"/>
  <c r="E298" i="21"/>
  <c r="A298" i="21" s="1"/>
  <c r="G317" i="21"/>
  <c r="E318" i="21"/>
  <c r="A318" i="21" s="1"/>
  <c r="G319" i="21"/>
  <c r="J319" i="21" s="1"/>
  <c r="E325" i="21"/>
  <c r="A325" i="21" s="1"/>
  <c r="G326" i="21"/>
  <c r="E327" i="21"/>
  <c r="A327" i="21" s="1"/>
  <c r="E334" i="21"/>
  <c r="A334" i="21" s="1"/>
  <c r="E357" i="21"/>
  <c r="A357" i="21" s="1"/>
  <c r="E359" i="21"/>
  <c r="A359" i="21" s="1"/>
  <c r="E361" i="21"/>
  <c r="A361" i="21" s="1"/>
  <c r="K453" i="21"/>
  <c r="H452" i="21"/>
  <c r="K452" i="21" s="1"/>
  <c r="K474" i="21"/>
  <c r="H467" i="21"/>
  <c r="K565" i="21"/>
  <c r="E900" i="21"/>
  <c r="A900" i="21" s="1"/>
  <c r="G18" i="21"/>
  <c r="K18" i="21" s="1"/>
  <c r="J298" i="21"/>
  <c r="G315" i="21"/>
  <c r="J315" i="21" s="1"/>
  <c r="J318" i="21"/>
  <c r="J320" i="21"/>
  <c r="J325" i="21"/>
  <c r="J327" i="21"/>
  <c r="J334" i="21"/>
  <c r="J357" i="21"/>
  <c r="J359" i="21"/>
  <c r="J361" i="21"/>
  <c r="K376" i="21"/>
  <c r="E396" i="21"/>
  <c r="A396" i="21" s="1"/>
  <c r="K425" i="21"/>
  <c r="H424" i="21"/>
  <c r="K424" i="21" s="1"/>
  <c r="K446" i="21"/>
  <c r="H439" i="21"/>
  <c r="K682" i="21"/>
  <c r="K746" i="21"/>
  <c r="H775" i="21"/>
  <c r="H677" i="21" s="1"/>
  <c r="H802" i="21"/>
  <c r="K802" i="21" s="1"/>
  <c r="E376" i="21"/>
  <c r="A376" i="21" s="1"/>
  <c r="E404" i="21"/>
  <c r="A404" i="21" s="1"/>
  <c r="E411" i="21"/>
  <c r="A411" i="21" s="1"/>
  <c r="E432" i="21"/>
  <c r="A432" i="21" s="1"/>
  <c r="E460" i="21"/>
  <c r="A460" i="21" s="1"/>
  <c r="E467" i="21"/>
  <c r="A467" i="21" s="1"/>
  <c r="E488" i="21"/>
  <c r="A488" i="21" s="1"/>
  <c r="E495" i="21"/>
  <c r="A495" i="21" s="1"/>
  <c r="E508" i="21"/>
  <c r="A508" i="21" s="1"/>
  <c r="K516" i="21"/>
  <c r="K536" i="21"/>
  <c r="K551" i="21"/>
  <c r="K566" i="21"/>
  <c r="K570" i="21"/>
  <c r="K574" i="21"/>
  <c r="K578" i="21"/>
  <c r="K593" i="21"/>
  <c r="K614" i="21"/>
  <c r="K634" i="21"/>
  <c r="K651" i="21"/>
  <c r="K670" i="21"/>
  <c r="K678" i="21"/>
  <c r="K680" i="21"/>
  <c r="K685" i="21"/>
  <c r="K689" i="21"/>
  <c r="K726" i="21"/>
  <c r="G719" i="21"/>
  <c r="H774" i="21"/>
  <c r="K774" i="21" s="1"/>
  <c r="K896" i="21"/>
  <c r="E896" i="21"/>
  <c r="A896" i="21" s="1"/>
  <c r="G686" i="21"/>
  <c r="H894" i="21"/>
  <c r="H915" i="21"/>
  <c r="H914" i="21" s="1"/>
  <c r="J382" i="21"/>
  <c r="J410" i="21"/>
  <c r="J481" i="21"/>
  <c r="J494" i="21"/>
  <c r="K522" i="21"/>
  <c r="K537" i="21"/>
  <c r="K579" i="21"/>
  <c r="K620" i="21"/>
  <c r="K635" i="21"/>
  <c r="K652" i="21"/>
  <c r="K654" i="21"/>
  <c r="E705" i="21"/>
  <c r="A705" i="21" s="1"/>
  <c r="K705" i="21"/>
  <c r="G704" i="21"/>
  <c r="H683" i="21"/>
  <c r="H655" i="21" s="1"/>
  <c r="H11" i="21" s="1"/>
  <c r="G382" i="21"/>
  <c r="E390" i="21"/>
  <c r="A390" i="21" s="1"/>
  <c r="E397" i="21"/>
  <c r="A397" i="21" s="1"/>
  <c r="G410" i="21"/>
  <c r="E418" i="21"/>
  <c r="A418" i="21" s="1"/>
  <c r="E425" i="21"/>
  <c r="A425" i="21" s="1"/>
  <c r="G438" i="21"/>
  <c r="J438" i="21" s="1"/>
  <c r="E446" i="21"/>
  <c r="A446" i="21" s="1"/>
  <c r="E453" i="21"/>
  <c r="A453" i="21" s="1"/>
  <c r="G466" i="21"/>
  <c r="E474" i="21"/>
  <c r="A474" i="21" s="1"/>
  <c r="G481" i="21"/>
  <c r="G494" i="21"/>
  <c r="E502" i="21"/>
  <c r="A502" i="21" s="1"/>
  <c r="E509" i="21"/>
  <c r="A509" i="21" s="1"/>
  <c r="K523" i="21"/>
  <c r="K544" i="21"/>
  <c r="K564" i="21"/>
  <c r="K568" i="21"/>
  <c r="K572" i="21"/>
  <c r="K576" i="21"/>
  <c r="K586" i="21"/>
  <c r="K606" i="21"/>
  <c r="K621" i="21"/>
  <c r="K642" i="21"/>
  <c r="K659" i="21"/>
  <c r="G655" i="21"/>
  <c r="K655" i="21" s="1"/>
  <c r="E698" i="21"/>
  <c r="A698" i="21" s="1"/>
  <c r="K698" i="21"/>
  <c r="G691" i="21"/>
  <c r="G684" i="21"/>
  <c r="H704" i="21"/>
  <c r="H873" i="21"/>
  <c r="H872" i="21" s="1"/>
  <c r="H838" i="21"/>
  <c r="H684" i="21" s="1"/>
  <c r="H656" i="21" s="1"/>
  <c r="H900" i="21"/>
  <c r="H886" i="21" s="1"/>
  <c r="H887" i="21"/>
  <c r="E516" i="21"/>
  <c r="A516" i="21" s="1"/>
  <c r="E522" i="21"/>
  <c r="A522" i="21" s="1"/>
  <c r="E523" i="21"/>
  <c r="A523" i="21" s="1"/>
  <c r="E530" i="21"/>
  <c r="A530" i="21" s="1"/>
  <c r="E536" i="21"/>
  <c r="A536" i="21" s="1"/>
  <c r="E537" i="21"/>
  <c r="A537" i="21" s="1"/>
  <c r="E544" i="21"/>
  <c r="A544" i="21" s="1"/>
  <c r="E550" i="21"/>
  <c r="A550" i="21" s="1"/>
  <c r="E551" i="21"/>
  <c r="A551" i="21" s="1"/>
  <c r="E558" i="21"/>
  <c r="A558" i="21" s="1"/>
  <c r="E564" i="21"/>
  <c r="A564" i="21" s="1"/>
  <c r="E565" i="21"/>
  <c r="A565" i="21" s="1"/>
  <c r="E566" i="21"/>
  <c r="A566" i="21" s="1"/>
  <c r="E567" i="21"/>
  <c r="A567" i="21" s="1"/>
  <c r="E568" i="21"/>
  <c r="A568" i="21" s="1"/>
  <c r="E569" i="21"/>
  <c r="A569" i="21" s="1"/>
  <c r="E570" i="21"/>
  <c r="A570" i="21" s="1"/>
  <c r="E571" i="21"/>
  <c r="A571" i="21" s="1"/>
  <c r="E572" i="21"/>
  <c r="A572" i="21" s="1"/>
  <c r="E573" i="21"/>
  <c r="A573" i="21" s="1"/>
  <c r="E574" i="21"/>
  <c r="A574" i="21" s="1"/>
  <c r="E575" i="21"/>
  <c r="A575" i="21" s="1"/>
  <c r="E576" i="21"/>
  <c r="A576" i="21" s="1"/>
  <c r="E577" i="21"/>
  <c r="A577" i="21" s="1"/>
  <c r="E578" i="21"/>
  <c r="A578" i="21" s="1"/>
  <c r="E579" i="21"/>
  <c r="A579" i="21" s="1"/>
  <c r="E586" i="21"/>
  <c r="A586" i="21" s="1"/>
  <c r="E592" i="21"/>
  <c r="A592" i="21" s="1"/>
  <c r="E593" i="21"/>
  <c r="A593" i="21" s="1"/>
  <c r="E600" i="21"/>
  <c r="A600" i="21" s="1"/>
  <c r="E606" i="21"/>
  <c r="A606" i="21" s="1"/>
  <c r="E607" i="21"/>
  <c r="A607" i="21" s="1"/>
  <c r="E614" i="21"/>
  <c r="A614" i="21" s="1"/>
  <c r="E620" i="21"/>
  <c r="A620" i="21" s="1"/>
  <c r="E621" i="21"/>
  <c r="A621" i="21" s="1"/>
  <c r="E628" i="21"/>
  <c r="A628" i="21" s="1"/>
  <c r="E634" i="21"/>
  <c r="A634" i="21" s="1"/>
  <c r="E635" i="21"/>
  <c r="A635" i="21" s="1"/>
  <c r="E642" i="21"/>
  <c r="A642" i="21" s="1"/>
  <c r="E650" i="21"/>
  <c r="A650" i="21" s="1"/>
  <c r="E651" i="21"/>
  <c r="A651" i="21" s="1"/>
  <c r="E652" i="21"/>
  <c r="A652" i="21" s="1"/>
  <c r="E654" i="21"/>
  <c r="A654" i="21" s="1"/>
  <c r="G661" i="21"/>
  <c r="G663" i="21"/>
  <c r="J682" i="21"/>
  <c r="J684" i="21"/>
  <c r="J689" i="21"/>
  <c r="J691" i="21"/>
  <c r="J712" i="21"/>
  <c r="J740" i="21"/>
  <c r="K747" i="21"/>
  <c r="K768" i="21"/>
  <c r="K777" i="21"/>
  <c r="K781" i="21"/>
  <c r="K785" i="21"/>
  <c r="K789" i="21"/>
  <c r="K810" i="21"/>
  <c r="K834" i="21"/>
  <c r="K842" i="21"/>
  <c r="K852" i="21"/>
  <c r="K872" i="21"/>
  <c r="K897" i="21"/>
  <c r="K929" i="21"/>
  <c r="J943" i="21"/>
  <c r="K950" i="21"/>
  <c r="H957" i="21"/>
  <c r="K957" i="21" s="1"/>
  <c r="K959" i="21"/>
  <c r="K967" i="21"/>
  <c r="K971" i="21"/>
  <c r="J659" i="21"/>
  <c r="J670" i="21"/>
  <c r="J678" i="21"/>
  <c r="J680" i="21"/>
  <c r="J685" i="21"/>
  <c r="J687" i="21"/>
  <c r="E689" i="21"/>
  <c r="A689" i="21" s="1"/>
  <c r="E712" i="21"/>
  <c r="A712" i="21" s="1"/>
  <c r="E740" i="21"/>
  <c r="A740" i="21" s="1"/>
  <c r="K754" i="21"/>
  <c r="K778" i="21"/>
  <c r="K782" i="21"/>
  <c r="K786" i="21"/>
  <c r="K796" i="21"/>
  <c r="K816" i="21"/>
  <c r="K831" i="21"/>
  <c r="K835" i="21"/>
  <c r="K839" i="21"/>
  <c r="K843" i="21"/>
  <c r="K858" i="21"/>
  <c r="K873" i="21"/>
  <c r="K888" i="21"/>
  <c r="K892" i="21"/>
  <c r="E892" i="21"/>
  <c r="A892" i="21" s="1"/>
  <c r="H1027" i="21"/>
  <c r="H1006" i="21"/>
  <c r="E1101" i="21"/>
  <c r="A1101" i="21" s="1"/>
  <c r="F1003" i="21"/>
  <c r="K1101" i="21"/>
  <c r="J1101" i="21"/>
  <c r="E659" i="21"/>
  <c r="A659" i="21" s="1"/>
  <c r="J681" i="21"/>
  <c r="J683" i="21"/>
  <c r="E685" i="21"/>
  <c r="A685" i="21" s="1"/>
  <c r="J698" i="21"/>
  <c r="J705" i="21"/>
  <c r="J726" i="21"/>
  <c r="J733" i="21"/>
  <c r="K760" i="21"/>
  <c r="K779" i="21"/>
  <c r="K783" i="21"/>
  <c r="K787" i="21"/>
  <c r="K817" i="21"/>
  <c r="K832" i="21"/>
  <c r="K836" i="21"/>
  <c r="K840" i="21"/>
  <c r="K844" i="21"/>
  <c r="K859" i="21"/>
  <c r="K880" i="21"/>
  <c r="E889" i="21"/>
  <c r="A889" i="21" s="1"/>
  <c r="K893" i="21"/>
  <c r="K901" i="21"/>
  <c r="I900" i="21"/>
  <c r="I886" i="21" s="1"/>
  <c r="I676" i="21" s="1"/>
  <c r="I887" i="21"/>
  <c r="I677" i="21" s="1"/>
  <c r="I649" i="21" s="1"/>
  <c r="K915" i="21"/>
  <c r="G887" i="21"/>
  <c r="E915" i="21"/>
  <c r="A915" i="21" s="1"/>
  <c r="G914" i="21"/>
  <c r="G886" i="21" s="1"/>
  <c r="K922" i="21"/>
  <c r="K963" i="21"/>
  <c r="E670" i="21"/>
  <c r="A670" i="21" s="1"/>
  <c r="E678" i="21"/>
  <c r="A678" i="21" s="1"/>
  <c r="E679" i="21"/>
  <c r="A679" i="21" s="1"/>
  <c r="E680" i="21"/>
  <c r="A680" i="21" s="1"/>
  <c r="E681" i="21"/>
  <c r="A681" i="21" s="1"/>
  <c r="E682" i="21"/>
  <c r="A682" i="21" s="1"/>
  <c r="E684" i="21"/>
  <c r="A684" i="21" s="1"/>
  <c r="E686" i="21"/>
  <c r="A686" i="21" s="1"/>
  <c r="E687" i="21"/>
  <c r="A687" i="21" s="1"/>
  <c r="E688" i="21"/>
  <c r="A688" i="21" s="1"/>
  <c r="E726" i="21"/>
  <c r="A726" i="21" s="1"/>
  <c r="E732" i="21"/>
  <c r="A732" i="21" s="1"/>
  <c r="E746" i="21"/>
  <c r="A746" i="21" s="1"/>
  <c r="E747" i="21"/>
  <c r="A747" i="21" s="1"/>
  <c r="E754" i="21"/>
  <c r="A754" i="21" s="1"/>
  <c r="E760" i="21"/>
  <c r="A760" i="21" s="1"/>
  <c r="E761" i="21"/>
  <c r="A761" i="21" s="1"/>
  <c r="E768" i="21"/>
  <c r="A768" i="21" s="1"/>
  <c r="E774" i="21"/>
  <c r="A774" i="21" s="1"/>
  <c r="E775" i="21"/>
  <c r="A775" i="21" s="1"/>
  <c r="E776" i="21"/>
  <c r="A776" i="21" s="1"/>
  <c r="E777" i="21"/>
  <c r="A777" i="21" s="1"/>
  <c r="E778" i="21"/>
  <c r="A778" i="21" s="1"/>
  <c r="E779" i="21"/>
  <c r="A779" i="21" s="1"/>
  <c r="E780" i="21"/>
  <c r="A780" i="21" s="1"/>
  <c r="E781" i="21"/>
  <c r="A781" i="21" s="1"/>
  <c r="E782" i="21"/>
  <c r="A782" i="21" s="1"/>
  <c r="E783" i="21"/>
  <c r="A783" i="21" s="1"/>
  <c r="E784" i="21"/>
  <c r="A784" i="21" s="1"/>
  <c r="E785" i="21"/>
  <c r="A785" i="21" s="1"/>
  <c r="E786" i="21"/>
  <c r="A786" i="21" s="1"/>
  <c r="E787" i="21"/>
  <c r="A787" i="21" s="1"/>
  <c r="E788" i="21"/>
  <c r="A788" i="21" s="1"/>
  <c r="E789" i="21"/>
  <c r="A789" i="21" s="1"/>
  <c r="E796" i="21"/>
  <c r="A796" i="21" s="1"/>
  <c r="E802" i="21"/>
  <c r="A802" i="21" s="1"/>
  <c r="E803" i="21"/>
  <c r="A803" i="21" s="1"/>
  <c r="E810" i="21"/>
  <c r="A810" i="21" s="1"/>
  <c r="E816" i="21"/>
  <c r="A816" i="21" s="1"/>
  <c r="E817" i="21"/>
  <c r="A817" i="21" s="1"/>
  <c r="E824" i="21"/>
  <c r="A824" i="21" s="1"/>
  <c r="E831" i="21"/>
  <c r="A831" i="21" s="1"/>
  <c r="E832" i="21"/>
  <c r="A832" i="21" s="1"/>
  <c r="E833" i="21"/>
  <c r="A833" i="21" s="1"/>
  <c r="E834" i="21"/>
  <c r="A834" i="21" s="1"/>
  <c r="E835" i="21"/>
  <c r="A835" i="21" s="1"/>
  <c r="E836" i="21"/>
  <c r="A836" i="21" s="1"/>
  <c r="E837" i="21"/>
  <c r="A837" i="21" s="1"/>
  <c r="E839" i="21"/>
  <c r="A839" i="21" s="1"/>
  <c r="E840" i="21"/>
  <c r="A840" i="21" s="1"/>
  <c r="E841" i="21"/>
  <c r="A841" i="21" s="1"/>
  <c r="E842" i="21"/>
  <c r="A842" i="21" s="1"/>
  <c r="E843" i="21"/>
  <c r="A843" i="21" s="1"/>
  <c r="E844" i="21"/>
  <c r="A844" i="21" s="1"/>
  <c r="E845" i="21"/>
  <c r="A845" i="21" s="1"/>
  <c r="E852" i="21"/>
  <c r="A852" i="21" s="1"/>
  <c r="E858" i="21"/>
  <c r="A858" i="21" s="1"/>
  <c r="E859" i="21"/>
  <c r="A859" i="21" s="1"/>
  <c r="E866" i="21"/>
  <c r="A866" i="21" s="1"/>
  <c r="E872" i="21"/>
  <c r="A872" i="21" s="1"/>
  <c r="E873" i="21"/>
  <c r="A873" i="21" s="1"/>
  <c r="E880" i="21"/>
  <c r="A880" i="21" s="1"/>
  <c r="E888" i="21"/>
  <c r="A888" i="21" s="1"/>
  <c r="E893" i="21"/>
  <c r="A893" i="21" s="1"/>
  <c r="J894" i="21"/>
  <c r="E897" i="21"/>
  <c r="A897" i="21" s="1"/>
  <c r="E901" i="21"/>
  <c r="A901" i="21" s="1"/>
  <c r="E922" i="21"/>
  <c r="A922" i="21" s="1"/>
  <c r="G928" i="21"/>
  <c r="G943" i="21"/>
  <c r="E958" i="21"/>
  <c r="A958" i="21" s="1"/>
  <c r="E960" i="21"/>
  <c r="A960" i="21" s="1"/>
  <c r="E962" i="21"/>
  <c r="A962" i="21" s="1"/>
  <c r="E964" i="21"/>
  <c r="A964" i="21" s="1"/>
  <c r="E966" i="21"/>
  <c r="A966" i="21" s="1"/>
  <c r="E968" i="21"/>
  <c r="A968" i="21" s="1"/>
  <c r="G970" i="21"/>
  <c r="K978" i="21"/>
  <c r="K1041" i="21"/>
  <c r="K1062" i="21"/>
  <c r="K1082" i="21"/>
  <c r="K1108" i="21"/>
  <c r="E1108" i="21"/>
  <c r="A1108" i="21" s="1"/>
  <c r="F1010" i="21"/>
  <c r="J1108" i="21"/>
  <c r="J889" i="21"/>
  <c r="K889" i="21"/>
  <c r="J893" i="21"/>
  <c r="G894" i="21"/>
  <c r="J897" i="21"/>
  <c r="J901" i="21"/>
  <c r="J922" i="21"/>
  <c r="J929" i="21"/>
  <c r="J950" i="21"/>
  <c r="J957" i="21"/>
  <c r="J959" i="21"/>
  <c r="J961" i="21"/>
  <c r="J963" i="21"/>
  <c r="J965" i="21"/>
  <c r="J967" i="21"/>
  <c r="J969" i="21"/>
  <c r="J971" i="21"/>
  <c r="K984" i="21"/>
  <c r="K1012" i="21"/>
  <c r="K1027" i="21"/>
  <c r="K1048" i="21"/>
  <c r="K1068" i="21"/>
  <c r="K1083" i="21"/>
  <c r="J1098" i="21"/>
  <c r="K1098" i="21"/>
  <c r="K1004" i="21"/>
  <c r="E1004" i="21"/>
  <c r="A1004" i="21" s="1"/>
  <c r="E1105" i="21"/>
  <c r="A1105" i="21" s="1"/>
  <c r="F1007" i="21"/>
  <c r="K1105" i="21"/>
  <c r="J1105" i="21"/>
  <c r="J892" i="21"/>
  <c r="J896" i="21"/>
  <c r="J900" i="21"/>
  <c r="J915" i="21"/>
  <c r="E929" i="21"/>
  <c r="A929" i="21" s="1"/>
  <c r="E950" i="21"/>
  <c r="A950" i="21" s="1"/>
  <c r="E957" i="21"/>
  <c r="A957" i="21" s="1"/>
  <c r="E959" i="21"/>
  <c r="A959" i="21" s="1"/>
  <c r="E961" i="21"/>
  <c r="A961" i="21" s="1"/>
  <c r="E963" i="21"/>
  <c r="A963" i="21" s="1"/>
  <c r="E965" i="21"/>
  <c r="A965" i="21" s="1"/>
  <c r="E967" i="21"/>
  <c r="A967" i="21" s="1"/>
  <c r="E969" i="21"/>
  <c r="A969" i="21" s="1"/>
  <c r="E971" i="21"/>
  <c r="A971" i="21" s="1"/>
  <c r="K985" i="21"/>
  <c r="K1001" i="21"/>
  <c r="J1008" i="21"/>
  <c r="K1013" i="21"/>
  <c r="K1034" i="21"/>
  <c r="K1054" i="21"/>
  <c r="K1069" i="21"/>
  <c r="K1090" i="21"/>
  <c r="K1000" i="21"/>
  <c r="E1000" i="21"/>
  <c r="A1000" i="21" s="1"/>
  <c r="J1106" i="21"/>
  <c r="K1110" i="21"/>
  <c r="E1110" i="21"/>
  <c r="A1110" i="21" s="1"/>
  <c r="J1110" i="21"/>
  <c r="E1132" i="21"/>
  <c r="A1132" i="21" s="1"/>
  <c r="K1132" i="21"/>
  <c r="F1125" i="21"/>
  <c r="F1104" i="21"/>
  <c r="J1132" i="21"/>
  <c r="E1138" i="21"/>
  <c r="A1138" i="21" s="1"/>
  <c r="K1138" i="21"/>
  <c r="J1138" i="21"/>
  <c r="E978" i="21"/>
  <c r="A978" i="21" s="1"/>
  <c r="E984" i="21"/>
  <c r="A984" i="21" s="1"/>
  <c r="E985" i="21"/>
  <c r="A985" i="21" s="1"/>
  <c r="E992" i="21"/>
  <c r="A992" i="21" s="1"/>
  <c r="E1001" i="21"/>
  <c r="A1001" i="21" s="1"/>
  <c r="E1002" i="21"/>
  <c r="A1002" i="21" s="1"/>
  <c r="E1005" i="21"/>
  <c r="A1005" i="21" s="1"/>
  <c r="E1009" i="21"/>
  <c r="A1009" i="21" s="1"/>
  <c r="E1011" i="21"/>
  <c r="A1011" i="21" s="1"/>
  <c r="E1012" i="21"/>
  <c r="A1012" i="21" s="1"/>
  <c r="E1013" i="21"/>
  <c r="A1013" i="21" s="1"/>
  <c r="E1020" i="21"/>
  <c r="A1020" i="21" s="1"/>
  <c r="E1027" i="21"/>
  <c r="A1027" i="21" s="1"/>
  <c r="E1034" i="21"/>
  <c r="A1034" i="21" s="1"/>
  <c r="E1040" i="21"/>
  <c r="A1040" i="21" s="1"/>
  <c r="E1041" i="21"/>
  <c r="A1041" i="21" s="1"/>
  <c r="E1048" i="21"/>
  <c r="A1048" i="21" s="1"/>
  <c r="E1054" i="21"/>
  <c r="A1054" i="21" s="1"/>
  <c r="E1055" i="21"/>
  <c r="A1055" i="21" s="1"/>
  <c r="E1062" i="21"/>
  <c r="A1062" i="21" s="1"/>
  <c r="E1068" i="21"/>
  <c r="A1068" i="21" s="1"/>
  <c r="E1069" i="21"/>
  <c r="A1069" i="21" s="1"/>
  <c r="E1076" i="21"/>
  <c r="A1076" i="21" s="1"/>
  <c r="E1082" i="21"/>
  <c r="A1082" i="21" s="1"/>
  <c r="E1083" i="21"/>
  <c r="A1083" i="21" s="1"/>
  <c r="E1090" i="21"/>
  <c r="A1090" i="21" s="1"/>
  <c r="E1099" i="21"/>
  <c r="A1099" i="21" s="1"/>
  <c r="J1100" i="21"/>
  <c r="E1103" i="21"/>
  <c r="A1103" i="21" s="1"/>
  <c r="E1139" i="21"/>
  <c r="A1139" i="21" s="1"/>
  <c r="K1139" i="21"/>
  <c r="J1139" i="21"/>
  <c r="H1166" i="21"/>
  <c r="E1166" i="21" s="1"/>
  <c r="A1166" i="21" s="1"/>
  <c r="E1167" i="21"/>
  <c r="A1167" i="21" s="1"/>
  <c r="I1180" i="21"/>
  <c r="E1180" i="21" s="1"/>
  <c r="A1180" i="21" s="1"/>
  <c r="I1208" i="21"/>
  <c r="E1208" i="21" s="1"/>
  <c r="A1208" i="21" s="1"/>
  <c r="I1237" i="21"/>
  <c r="I1236" i="21" s="1"/>
  <c r="E1098" i="21"/>
  <c r="A1098" i="21" s="1"/>
  <c r="E1102" i="21"/>
  <c r="A1102" i="21" s="1"/>
  <c r="E1106" i="21"/>
  <c r="A1106" i="21" s="1"/>
  <c r="J1107" i="21"/>
  <c r="J1109" i="21"/>
  <c r="J1111" i="21"/>
  <c r="J1118" i="21"/>
  <c r="A1239" i="21"/>
  <c r="H1153" i="21"/>
  <c r="E1160" i="21"/>
  <c r="A1160" i="21" s="1"/>
  <c r="A1245" i="21"/>
  <c r="K1245" i="21"/>
  <c r="J1245" i="21"/>
  <c r="G1236" i="21"/>
  <c r="K1236" i="21" s="1"/>
  <c r="H1244" i="21"/>
  <c r="H1237" i="21" s="1"/>
  <c r="H1236" i="21" s="1"/>
  <c r="K1265" i="21"/>
  <c r="K1280" i="21"/>
  <c r="K1160" i="21"/>
  <c r="K1167" i="21"/>
  <c r="J1246" i="21"/>
  <c r="J1248" i="21"/>
  <c r="K1251" i="21"/>
  <c r="K1266" i="21"/>
  <c r="K1287" i="21"/>
  <c r="K1252" i="21"/>
  <c r="K1273" i="21"/>
  <c r="K1293" i="21"/>
  <c r="J1146" i="21"/>
  <c r="J1152" i="21"/>
  <c r="J1153" i="21"/>
  <c r="J1160" i="21"/>
  <c r="J1166" i="21"/>
  <c r="J1167" i="21"/>
  <c r="J1174" i="21"/>
  <c r="J1180" i="21"/>
  <c r="J1181" i="21"/>
  <c r="J1188" i="21"/>
  <c r="J1194" i="21"/>
  <c r="J1195" i="21"/>
  <c r="J1202" i="21"/>
  <c r="J1208" i="21"/>
  <c r="J1209" i="21"/>
  <c r="J1216" i="21"/>
  <c r="J1222" i="21"/>
  <c r="J1223" i="21"/>
  <c r="J1230" i="21"/>
  <c r="J1236" i="21"/>
  <c r="J1237" i="21"/>
  <c r="J1238" i="21"/>
  <c r="J1239" i="21"/>
  <c r="J1240" i="21"/>
  <c r="J1241" i="21"/>
  <c r="J1242" i="21"/>
  <c r="J1243" i="21"/>
  <c r="J1244" i="21"/>
  <c r="A1247" i="21"/>
  <c r="A1248" i="21"/>
  <c r="A1249" i="21"/>
  <c r="E1251" i="21"/>
  <c r="A1251" i="21" s="1"/>
  <c r="E1252" i="21"/>
  <c r="A1252" i="21" s="1"/>
  <c r="E1259" i="21"/>
  <c r="E1265" i="21"/>
  <c r="A1265" i="21" s="1"/>
  <c r="E1266" i="21"/>
  <c r="A1266" i="21" s="1"/>
  <c r="E1273" i="21"/>
  <c r="A1273" i="21" s="1"/>
  <c r="E1279" i="21"/>
  <c r="A1279" i="21" s="1"/>
  <c r="E1280" i="21"/>
  <c r="A1280" i="21" s="1"/>
  <c r="E1287" i="21"/>
  <c r="A1287" i="21" s="1"/>
  <c r="E1293" i="21"/>
  <c r="A1293" i="21" s="1"/>
  <c r="E1294" i="21"/>
  <c r="A1294" i="21" s="1"/>
  <c r="E1301" i="21"/>
  <c r="A1301" i="21" s="1"/>
  <c r="A1246" i="21"/>
  <c r="A51" i="20"/>
  <c r="E145" i="20"/>
  <c r="A145" i="20" s="1"/>
  <c r="I144" i="20"/>
  <c r="E144" i="20" s="1"/>
  <c r="A144" i="20" s="1"/>
  <c r="E159" i="20"/>
  <c r="A159" i="20" s="1"/>
  <c r="I158" i="20"/>
  <c r="E158" i="20" s="1"/>
  <c r="A158" i="20" s="1"/>
  <c r="E173" i="20"/>
  <c r="A173" i="20" s="1"/>
  <c r="I172" i="20"/>
  <c r="E172" i="20" s="1"/>
  <c r="A172" i="20" s="1"/>
  <c r="E187" i="20"/>
  <c r="A187" i="20" s="1"/>
  <c r="I186" i="20"/>
  <c r="E186" i="20" s="1"/>
  <c r="A186" i="20" s="1"/>
  <c r="E201" i="20"/>
  <c r="A201" i="20" s="1"/>
  <c r="I200" i="20"/>
  <c r="E200" i="20" s="1"/>
  <c r="A200" i="20" s="1"/>
  <c r="E215" i="20"/>
  <c r="A215" i="20" s="1"/>
  <c r="I214" i="20"/>
  <c r="E214" i="20" s="1"/>
  <c r="A214" i="20" s="1"/>
  <c r="E229" i="20"/>
  <c r="A229" i="20" s="1"/>
  <c r="I228" i="20"/>
  <c r="E228" i="20" s="1"/>
  <c r="A228" i="20" s="1"/>
  <c r="E243" i="20"/>
  <c r="A243" i="20" s="1"/>
  <c r="I242" i="20"/>
  <c r="E242" i="20" s="1"/>
  <c r="A242" i="20" s="1"/>
  <c r="E257" i="20"/>
  <c r="A257" i="20" s="1"/>
  <c r="I256" i="20"/>
  <c r="E256" i="20" s="1"/>
  <c r="A256" i="20" s="1"/>
  <c r="E271" i="20"/>
  <c r="A271" i="20" s="1"/>
  <c r="I270" i="20"/>
  <c r="E270" i="20" s="1"/>
  <c r="A270" i="20" s="1"/>
  <c r="E285" i="20"/>
  <c r="I284" i="20"/>
  <c r="A49" i="20"/>
  <c r="A57" i="20"/>
  <c r="E29" i="20"/>
  <c r="A138" i="20"/>
  <c r="E124" i="20"/>
  <c r="A55" i="20"/>
  <c r="K47" i="20"/>
  <c r="E47" i="20"/>
  <c r="A47" i="20" s="1"/>
  <c r="A53" i="20"/>
  <c r="J11" i="20"/>
  <c r="E75" i="20"/>
  <c r="A75" i="20" s="1"/>
  <c r="E523" i="20"/>
  <c r="A523" i="20" s="1"/>
  <c r="K523" i="20"/>
  <c r="G522" i="20"/>
  <c r="G9" i="20"/>
  <c r="G11" i="20"/>
  <c r="K11" i="20" s="1"/>
  <c r="J23" i="20"/>
  <c r="J27" i="20"/>
  <c r="J30" i="20"/>
  <c r="K30" i="20"/>
  <c r="I47" i="20"/>
  <c r="G54" i="20"/>
  <c r="G60" i="20"/>
  <c r="J75" i="20"/>
  <c r="K75" i="20"/>
  <c r="J82" i="20"/>
  <c r="E119" i="20"/>
  <c r="A119" i="20" s="1"/>
  <c r="E121" i="20"/>
  <c r="A121" i="20" s="1"/>
  <c r="E123" i="20"/>
  <c r="A123" i="20" s="1"/>
  <c r="G124" i="20"/>
  <c r="E125" i="20"/>
  <c r="A125" i="20" s="1"/>
  <c r="A127" i="20"/>
  <c r="E129" i="20"/>
  <c r="A129" i="20" s="1"/>
  <c r="G130" i="20"/>
  <c r="K306" i="20"/>
  <c r="E306" i="20"/>
  <c r="A306" i="20" s="1"/>
  <c r="G299" i="20"/>
  <c r="K340" i="20"/>
  <c r="E425" i="20"/>
  <c r="A425" i="20" s="1"/>
  <c r="K425" i="20"/>
  <c r="G424" i="20"/>
  <c r="E481" i="20"/>
  <c r="A481" i="20" s="1"/>
  <c r="K481" i="20"/>
  <c r="G480" i="20"/>
  <c r="E537" i="20"/>
  <c r="A537" i="20" s="1"/>
  <c r="K537" i="20"/>
  <c r="G536" i="20"/>
  <c r="E567" i="20"/>
  <c r="A567" i="20" s="1"/>
  <c r="K567" i="20"/>
  <c r="G315" i="20"/>
  <c r="G7" i="20" s="1"/>
  <c r="K620" i="20"/>
  <c r="E688" i="20"/>
  <c r="A688" i="20" s="1"/>
  <c r="K688" i="20"/>
  <c r="G660" i="20"/>
  <c r="G16" i="20" s="1"/>
  <c r="E1012" i="20"/>
  <c r="A1012" i="20" s="1"/>
  <c r="K1012" i="20"/>
  <c r="J1012" i="20"/>
  <c r="E1013" i="20"/>
  <c r="A1013" i="20" s="1"/>
  <c r="K1013" i="20"/>
  <c r="J1013" i="20"/>
  <c r="H8" i="20"/>
  <c r="E31" i="20"/>
  <c r="G32" i="20"/>
  <c r="J32" i="20" s="1"/>
  <c r="E33" i="20"/>
  <c r="E40" i="20"/>
  <c r="J47" i="20"/>
  <c r="E74" i="20"/>
  <c r="A74" i="20" s="1"/>
  <c r="G102" i="20"/>
  <c r="E103" i="20"/>
  <c r="A103" i="20" s="1"/>
  <c r="E110" i="20"/>
  <c r="A110" i="20" s="1"/>
  <c r="K390" i="20"/>
  <c r="G362" i="20"/>
  <c r="E390" i="20"/>
  <c r="A390" i="20" s="1"/>
  <c r="E439" i="20"/>
  <c r="A439" i="20" s="1"/>
  <c r="K439" i="20"/>
  <c r="G438" i="20"/>
  <c r="E495" i="20"/>
  <c r="A495" i="20" s="1"/>
  <c r="K495" i="20"/>
  <c r="G494" i="20"/>
  <c r="E551" i="20"/>
  <c r="A551" i="20" s="1"/>
  <c r="K551" i="20"/>
  <c r="G550" i="20"/>
  <c r="K593" i="20"/>
  <c r="E593" i="20"/>
  <c r="A593" i="20" s="1"/>
  <c r="G592" i="20"/>
  <c r="G565" i="20"/>
  <c r="K383" i="20"/>
  <c r="E383" i="20"/>
  <c r="A383" i="20" s="1"/>
  <c r="G382" i="20"/>
  <c r="G355" i="20"/>
  <c r="K410" i="20"/>
  <c r="E410" i="20"/>
  <c r="A410" i="20" s="1"/>
  <c r="E467" i="20"/>
  <c r="A467" i="20" s="1"/>
  <c r="K467" i="20"/>
  <c r="G466" i="20"/>
  <c r="G17" i="20"/>
  <c r="J21" i="20"/>
  <c r="J25" i="20"/>
  <c r="G26" i="20"/>
  <c r="J26" i="20" s="1"/>
  <c r="J29" i="20"/>
  <c r="J31" i="20"/>
  <c r="J33" i="20"/>
  <c r="J40" i="20"/>
  <c r="J74" i="20"/>
  <c r="J103" i="20"/>
  <c r="J110" i="20"/>
  <c r="E118" i="20"/>
  <c r="E120" i="20"/>
  <c r="A120" i="20" s="1"/>
  <c r="E122" i="20"/>
  <c r="A122" i="20" s="1"/>
  <c r="I124" i="20"/>
  <c r="I26" i="20" s="1"/>
  <c r="I12" i="20" s="1"/>
  <c r="E126" i="20"/>
  <c r="E128" i="20"/>
  <c r="J299" i="20"/>
  <c r="E319" i="20"/>
  <c r="A319" i="20" s="1"/>
  <c r="I341" i="20"/>
  <c r="E368" i="20"/>
  <c r="A368" i="20" s="1"/>
  <c r="E453" i="20"/>
  <c r="A453" i="20" s="1"/>
  <c r="K453" i="20"/>
  <c r="G452" i="20"/>
  <c r="E509" i="20"/>
  <c r="A509" i="20" s="1"/>
  <c r="K509" i="20"/>
  <c r="G508" i="20"/>
  <c r="G314" i="20"/>
  <c r="G316" i="20"/>
  <c r="G8" i="20" s="1"/>
  <c r="G318" i="20"/>
  <c r="J318" i="20" s="1"/>
  <c r="G322" i="20"/>
  <c r="G326" i="20"/>
  <c r="J326" i="20" s="1"/>
  <c r="J341" i="20"/>
  <c r="K341" i="20"/>
  <c r="J348" i="20"/>
  <c r="J382" i="20"/>
  <c r="G396" i="20"/>
  <c r="J396" i="20" s="1"/>
  <c r="J411" i="20"/>
  <c r="J418" i="20"/>
  <c r="J569" i="20"/>
  <c r="K569" i="20"/>
  <c r="E1083" i="20"/>
  <c r="A1083" i="20" s="1"/>
  <c r="K1083" i="20"/>
  <c r="F1082" i="20"/>
  <c r="J1083" i="20"/>
  <c r="J315" i="20"/>
  <c r="J362" i="20"/>
  <c r="J424" i="20"/>
  <c r="J438" i="20"/>
  <c r="J452" i="20"/>
  <c r="J466" i="20"/>
  <c r="J480" i="20"/>
  <c r="J494" i="20"/>
  <c r="J508" i="20"/>
  <c r="J522" i="20"/>
  <c r="J536" i="20"/>
  <c r="J550" i="20"/>
  <c r="J565" i="20"/>
  <c r="K600" i="20"/>
  <c r="G572" i="20"/>
  <c r="E600" i="20"/>
  <c r="A600" i="20" s="1"/>
  <c r="I620" i="20"/>
  <c r="I564" i="20" s="1"/>
  <c r="I565" i="20"/>
  <c r="K678" i="20"/>
  <c r="E678" i="20"/>
  <c r="A678" i="20" s="1"/>
  <c r="G650" i="20"/>
  <c r="E969" i="20"/>
  <c r="A969" i="20" s="1"/>
  <c r="K969" i="20"/>
  <c r="F689" i="20"/>
  <c r="J969" i="20"/>
  <c r="E970" i="20"/>
  <c r="A970" i="20" s="1"/>
  <c r="K970" i="20"/>
  <c r="F956" i="20"/>
  <c r="J970" i="20"/>
  <c r="E984" i="20"/>
  <c r="A984" i="20" s="1"/>
  <c r="K984" i="20"/>
  <c r="J984" i="20"/>
  <c r="E985" i="20"/>
  <c r="A985" i="20" s="1"/>
  <c r="K985" i="20"/>
  <c r="J985" i="20"/>
  <c r="F957" i="20"/>
  <c r="J306" i="20"/>
  <c r="J340" i="20"/>
  <c r="J383" i="20"/>
  <c r="J390" i="20"/>
  <c r="J410" i="20"/>
  <c r="J425" i="20"/>
  <c r="J439" i="20"/>
  <c r="J453" i="20"/>
  <c r="J467" i="20"/>
  <c r="J481" i="20"/>
  <c r="J495" i="20"/>
  <c r="J509" i="20"/>
  <c r="J523" i="20"/>
  <c r="J537" i="20"/>
  <c r="J551" i="20"/>
  <c r="J567" i="20"/>
  <c r="E578" i="20"/>
  <c r="A578" i="20" s="1"/>
  <c r="K651" i="20"/>
  <c r="E651" i="20"/>
  <c r="A651" i="20" s="1"/>
  <c r="K680" i="20"/>
  <c r="E680" i="20"/>
  <c r="A680" i="20" s="1"/>
  <c r="G652" i="20"/>
  <c r="J652" i="20" s="1"/>
  <c r="E570" i="20"/>
  <c r="A570" i="20" s="1"/>
  <c r="J592" i="20"/>
  <c r="G606" i="20"/>
  <c r="J606" i="20" s="1"/>
  <c r="J621" i="20"/>
  <c r="J628" i="20"/>
  <c r="G662" i="20"/>
  <c r="J662" i="20" s="1"/>
  <c r="J679" i="20"/>
  <c r="K679" i="20"/>
  <c r="G690" i="20"/>
  <c r="J691" i="20"/>
  <c r="K691" i="20"/>
  <c r="G704" i="20"/>
  <c r="J705" i="20"/>
  <c r="K705" i="20"/>
  <c r="G718" i="20"/>
  <c r="J718" i="20" s="1"/>
  <c r="J719" i="20"/>
  <c r="K719" i="20"/>
  <c r="E733" i="20"/>
  <c r="A733" i="20" s="1"/>
  <c r="E760" i="20"/>
  <c r="A760" i="20" s="1"/>
  <c r="K760" i="20"/>
  <c r="J760" i="20"/>
  <c r="J802" i="20"/>
  <c r="J844" i="20"/>
  <c r="E1011" i="20"/>
  <c r="A1011" i="20" s="1"/>
  <c r="K1011" i="20"/>
  <c r="J1011" i="20"/>
  <c r="E1055" i="20"/>
  <c r="A1055" i="20" s="1"/>
  <c r="K1055" i="20"/>
  <c r="J1055" i="20"/>
  <c r="F1054" i="20"/>
  <c r="E1068" i="20"/>
  <c r="A1068" i="20" s="1"/>
  <c r="K1068" i="20"/>
  <c r="J1068" i="20"/>
  <c r="E1069" i="20"/>
  <c r="A1069" i="20" s="1"/>
  <c r="K1069" i="20"/>
  <c r="J1069" i="20"/>
  <c r="K1132" i="20"/>
  <c r="E1132" i="20"/>
  <c r="A1132" i="20" s="1"/>
  <c r="G1104" i="20"/>
  <c r="G1006" i="20" s="1"/>
  <c r="G656" i="20" s="1"/>
  <c r="G1125" i="20"/>
  <c r="K570" i="20"/>
  <c r="J572" i="20"/>
  <c r="J651" i="20"/>
  <c r="H732" i="20"/>
  <c r="E747" i="20"/>
  <c r="A747" i="20" s="1"/>
  <c r="K747" i="20"/>
  <c r="F746" i="20"/>
  <c r="J747" i="20"/>
  <c r="E789" i="20"/>
  <c r="A789" i="20" s="1"/>
  <c r="K789" i="20"/>
  <c r="F788" i="20"/>
  <c r="J789" i="20"/>
  <c r="F775" i="20"/>
  <c r="E872" i="20"/>
  <c r="A872" i="20" s="1"/>
  <c r="K872" i="20"/>
  <c r="J872" i="20"/>
  <c r="E922" i="20"/>
  <c r="A922" i="20" s="1"/>
  <c r="K922" i="20"/>
  <c r="F915" i="20"/>
  <c r="F894" i="20"/>
  <c r="J922" i="20"/>
  <c r="E928" i="20"/>
  <c r="A928" i="20" s="1"/>
  <c r="K928" i="20"/>
  <c r="J928" i="20"/>
  <c r="E942" i="20"/>
  <c r="A942" i="20" s="1"/>
  <c r="K942" i="20"/>
  <c r="J942" i="20"/>
  <c r="E943" i="20"/>
  <c r="A943" i="20" s="1"/>
  <c r="K943" i="20"/>
  <c r="J943" i="20"/>
  <c r="E961" i="20"/>
  <c r="A961" i="20" s="1"/>
  <c r="K961" i="20"/>
  <c r="F681" i="20"/>
  <c r="J961" i="20"/>
  <c r="E1003" i="20"/>
  <c r="A1003" i="20" s="1"/>
  <c r="K1003" i="20"/>
  <c r="J1003" i="20"/>
  <c r="J1010" i="20"/>
  <c r="F660" i="20"/>
  <c r="E1048" i="20"/>
  <c r="A1048" i="20" s="1"/>
  <c r="K1048" i="20"/>
  <c r="F1041" i="20"/>
  <c r="F1006" i="20"/>
  <c r="J1048" i="20"/>
  <c r="E1098" i="20"/>
  <c r="A1098" i="20" s="1"/>
  <c r="K1098" i="20"/>
  <c r="F1000" i="20"/>
  <c r="J1098" i="20"/>
  <c r="J593" i="20"/>
  <c r="J600" i="20"/>
  <c r="J620" i="20"/>
  <c r="G677" i="20"/>
  <c r="J678" i="20"/>
  <c r="J680" i="20"/>
  <c r="J688" i="20"/>
  <c r="H802" i="20"/>
  <c r="E802" i="20" s="1"/>
  <c r="A802" i="20" s="1"/>
  <c r="H775" i="20"/>
  <c r="H677" i="20" s="1"/>
  <c r="H649" i="20" s="1"/>
  <c r="H5" i="20" s="1"/>
  <c r="E817" i="20"/>
  <c r="A817" i="20" s="1"/>
  <c r="K817" i="20"/>
  <c r="F816" i="20"/>
  <c r="J817" i="20"/>
  <c r="H844" i="20"/>
  <c r="H830" i="20" s="1"/>
  <c r="H831" i="20"/>
  <c r="E859" i="20"/>
  <c r="A859" i="20" s="1"/>
  <c r="K859" i="20"/>
  <c r="F858" i="20"/>
  <c r="F830" i="20" s="1"/>
  <c r="F831" i="20"/>
  <c r="J859" i="20"/>
  <c r="E901" i="20"/>
  <c r="A901" i="20" s="1"/>
  <c r="K901" i="20"/>
  <c r="F900" i="20"/>
  <c r="J901" i="20"/>
  <c r="F887" i="20"/>
  <c r="E965" i="20"/>
  <c r="A965" i="20" s="1"/>
  <c r="K965" i="20"/>
  <c r="F685" i="20"/>
  <c r="J965" i="20"/>
  <c r="F659" i="20"/>
  <c r="E1027" i="20"/>
  <c r="A1027" i="20" s="1"/>
  <c r="K1027" i="20"/>
  <c r="F1026" i="20"/>
  <c r="J1027" i="20"/>
  <c r="E1102" i="20"/>
  <c r="A1102" i="20" s="1"/>
  <c r="K1102" i="20"/>
  <c r="F1004" i="20"/>
  <c r="J1102" i="20"/>
  <c r="I1096" i="20"/>
  <c r="I998" i="20" s="1"/>
  <c r="I648" i="20" s="1"/>
  <c r="E740" i="20"/>
  <c r="A740" i="20" s="1"/>
  <c r="K740" i="20"/>
  <c r="J740" i="20"/>
  <c r="E768" i="20"/>
  <c r="A768" i="20" s="1"/>
  <c r="K768" i="20"/>
  <c r="J768" i="20"/>
  <c r="E777" i="20"/>
  <c r="A777" i="20" s="1"/>
  <c r="K777" i="20"/>
  <c r="J777" i="20"/>
  <c r="E779" i="20"/>
  <c r="A779" i="20" s="1"/>
  <c r="K779" i="20"/>
  <c r="J779" i="20"/>
  <c r="E781" i="20"/>
  <c r="A781" i="20" s="1"/>
  <c r="K781" i="20"/>
  <c r="J781" i="20"/>
  <c r="E783" i="20"/>
  <c r="A783" i="20" s="1"/>
  <c r="K783" i="20"/>
  <c r="J783" i="20"/>
  <c r="E785" i="20"/>
  <c r="A785" i="20" s="1"/>
  <c r="K785" i="20"/>
  <c r="J785" i="20"/>
  <c r="E787" i="20"/>
  <c r="A787" i="20" s="1"/>
  <c r="K787" i="20"/>
  <c r="J787" i="20"/>
  <c r="E810" i="20"/>
  <c r="A810" i="20" s="1"/>
  <c r="K810" i="20"/>
  <c r="J810" i="20"/>
  <c r="E832" i="20"/>
  <c r="A832" i="20" s="1"/>
  <c r="K832" i="20"/>
  <c r="J832" i="20"/>
  <c r="E834" i="20"/>
  <c r="A834" i="20" s="1"/>
  <c r="K834" i="20"/>
  <c r="J834" i="20"/>
  <c r="E836" i="20"/>
  <c r="A836" i="20" s="1"/>
  <c r="K836" i="20"/>
  <c r="J836" i="20"/>
  <c r="E838" i="20"/>
  <c r="A838" i="20" s="1"/>
  <c r="K838" i="20"/>
  <c r="J838" i="20"/>
  <c r="E840" i="20"/>
  <c r="A840" i="20" s="1"/>
  <c r="K840" i="20"/>
  <c r="J840" i="20"/>
  <c r="E842" i="20"/>
  <c r="A842" i="20" s="1"/>
  <c r="K842" i="20"/>
  <c r="J842" i="20"/>
  <c r="E852" i="20"/>
  <c r="A852" i="20" s="1"/>
  <c r="K852" i="20"/>
  <c r="J852" i="20"/>
  <c r="E880" i="20"/>
  <c r="A880" i="20" s="1"/>
  <c r="K880" i="20"/>
  <c r="J880" i="20"/>
  <c r="E889" i="20"/>
  <c r="A889" i="20" s="1"/>
  <c r="K889" i="20"/>
  <c r="J889" i="20"/>
  <c r="E891" i="20"/>
  <c r="A891" i="20" s="1"/>
  <c r="K891" i="20"/>
  <c r="J891" i="20"/>
  <c r="E893" i="20"/>
  <c r="A893" i="20" s="1"/>
  <c r="K893" i="20"/>
  <c r="J893" i="20"/>
  <c r="E895" i="20"/>
  <c r="A895" i="20" s="1"/>
  <c r="K895" i="20"/>
  <c r="J895" i="20"/>
  <c r="E897" i="20"/>
  <c r="A897" i="20" s="1"/>
  <c r="K897" i="20"/>
  <c r="J897" i="20"/>
  <c r="E899" i="20"/>
  <c r="A899" i="20" s="1"/>
  <c r="K899" i="20"/>
  <c r="J899" i="20"/>
  <c r="E958" i="20"/>
  <c r="A958" i="20" s="1"/>
  <c r="K958" i="20"/>
  <c r="J958" i="20"/>
  <c r="E962" i="20"/>
  <c r="A962" i="20" s="1"/>
  <c r="K962" i="20"/>
  <c r="J962" i="20"/>
  <c r="E966" i="20"/>
  <c r="A966" i="20" s="1"/>
  <c r="K966" i="20"/>
  <c r="J966" i="20"/>
  <c r="E1034" i="20"/>
  <c r="A1034" i="20" s="1"/>
  <c r="K1034" i="20"/>
  <c r="J1034" i="20"/>
  <c r="E1090" i="20"/>
  <c r="A1090" i="20" s="1"/>
  <c r="K1090" i="20"/>
  <c r="J1090" i="20"/>
  <c r="K1097" i="20"/>
  <c r="E1099" i="20"/>
  <c r="A1099" i="20" s="1"/>
  <c r="K1099" i="20"/>
  <c r="J1099" i="20"/>
  <c r="E1103" i="20"/>
  <c r="A1103" i="20" s="1"/>
  <c r="K1103" i="20"/>
  <c r="J1103" i="20"/>
  <c r="K1107" i="20"/>
  <c r="E1107" i="20"/>
  <c r="A1107" i="20" s="1"/>
  <c r="G1009" i="20"/>
  <c r="G659" i="20" s="1"/>
  <c r="G15" i="20" s="1"/>
  <c r="E929" i="20"/>
  <c r="A929" i="20" s="1"/>
  <c r="K929" i="20"/>
  <c r="J929" i="20"/>
  <c r="E950" i="20"/>
  <c r="A950" i="20" s="1"/>
  <c r="K950" i="20"/>
  <c r="J950" i="20"/>
  <c r="E959" i="20"/>
  <c r="A959" i="20" s="1"/>
  <c r="K959" i="20"/>
  <c r="J959" i="20"/>
  <c r="E963" i="20"/>
  <c r="A963" i="20" s="1"/>
  <c r="K963" i="20"/>
  <c r="J963" i="20"/>
  <c r="E967" i="20"/>
  <c r="A967" i="20" s="1"/>
  <c r="K967" i="20"/>
  <c r="J967" i="20"/>
  <c r="E971" i="20"/>
  <c r="A971" i="20" s="1"/>
  <c r="K971" i="20"/>
  <c r="J971" i="20"/>
  <c r="E992" i="20"/>
  <c r="A992" i="20" s="1"/>
  <c r="K992" i="20"/>
  <c r="J992" i="20"/>
  <c r="E1001" i="20"/>
  <c r="A1001" i="20" s="1"/>
  <c r="K1001" i="20"/>
  <c r="J1001" i="20"/>
  <c r="E1005" i="20"/>
  <c r="A1005" i="20" s="1"/>
  <c r="K1005" i="20"/>
  <c r="J1005" i="20"/>
  <c r="E1007" i="20"/>
  <c r="A1007" i="20" s="1"/>
  <c r="K1007" i="20"/>
  <c r="J1007" i="20"/>
  <c r="E1020" i="20"/>
  <c r="A1020" i="20" s="1"/>
  <c r="K1020" i="20"/>
  <c r="J1020" i="20"/>
  <c r="E1076" i="20"/>
  <c r="A1076" i="20" s="1"/>
  <c r="K1076" i="20"/>
  <c r="J1076" i="20"/>
  <c r="E1100" i="20"/>
  <c r="A1100" i="20" s="1"/>
  <c r="K1100" i="20"/>
  <c r="J1100" i="20"/>
  <c r="E1104" i="20"/>
  <c r="A1104" i="20" s="1"/>
  <c r="K1104" i="20"/>
  <c r="E1105" i="20"/>
  <c r="A1105" i="20" s="1"/>
  <c r="K1105" i="20"/>
  <c r="J1105" i="20"/>
  <c r="E1108" i="20"/>
  <c r="A1108" i="20" s="1"/>
  <c r="K1111" i="20"/>
  <c r="E1111" i="20"/>
  <c r="A1111" i="20" s="1"/>
  <c r="G1110" i="20"/>
  <c r="J1110" i="20" s="1"/>
  <c r="G1097" i="20"/>
  <c r="E1097" i="20" s="1"/>
  <c r="A1097" i="20" s="1"/>
  <c r="K1152" i="20"/>
  <c r="E1152" i="20"/>
  <c r="A1152" i="20" s="1"/>
  <c r="K1195" i="20"/>
  <c r="E1195" i="20"/>
  <c r="A1195" i="20" s="1"/>
  <c r="G1194" i="20"/>
  <c r="K733" i="20"/>
  <c r="J733" i="20"/>
  <c r="E754" i="20"/>
  <c r="A754" i="20" s="1"/>
  <c r="K754" i="20"/>
  <c r="J754" i="20"/>
  <c r="E761" i="20"/>
  <c r="A761" i="20" s="1"/>
  <c r="K761" i="20"/>
  <c r="J761" i="20"/>
  <c r="E776" i="20"/>
  <c r="A776" i="20" s="1"/>
  <c r="K776" i="20"/>
  <c r="J776" i="20"/>
  <c r="E778" i="20"/>
  <c r="A778" i="20" s="1"/>
  <c r="K778" i="20"/>
  <c r="J778" i="20"/>
  <c r="E780" i="20"/>
  <c r="A780" i="20" s="1"/>
  <c r="K780" i="20"/>
  <c r="J780" i="20"/>
  <c r="E782" i="20"/>
  <c r="A782" i="20" s="1"/>
  <c r="K782" i="20"/>
  <c r="J782" i="20"/>
  <c r="E784" i="20"/>
  <c r="A784" i="20" s="1"/>
  <c r="K784" i="20"/>
  <c r="J784" i="20"/>
  <c r="E786" i="20"/>
  <c r="A786" i="20" s="1"/>
  <c r="K786" i="20"/>
  <c r="J786" i="20"/>
  <c r="E796" i="20"/>
  <c r="A796" i="20" s="1"/>
  <c r="K796" i="20"/>
  <c r="J796" i="20"/>
  <c r="E803" i="20"/>
  <c r="A803" i="20" s="1"/>
  <c r="K803" i="20"/>
  <c r="J803" i="20"/>
  <c r="E824" i="20"/>
  <c r="A824" i="20" s="1"/>
  <c r="K824" i="20"/>
  <c r="J824" i="20"/>
  <c r="E833" i="20"/>
  <c r="A833" i="20" s="1"/>
  <c r="K833" i="20"/>
  <c r="J833" i="20"/>
  <c r="E835" i="20"/>
  <c r="A835" i="20" s="1"/>
  <c r="K835" i="20"/>
  <c r="J835" i="20"/>
  <c r="E837" i="20"/>
  <c r="A837" i="20" s="1"/>
  <c r="K837" i="20"/>
  <c r="J837" i="20"/>
  <c r="E839" i="20"/>
  <c r="A839" i="20" s="1"/>
  <c r="K839" i="20"/>
  <c r="J839" i="20"/>
  <c r="E841" i="20"/>
  <c r="A841" i="20" s="1"/>
  <c r="K841" i="20"/>
  <c r="J841" i="20"/>
  <c r="E843" i="20"/>
  <c r="A843" i="20" s="1"/>
  <c r="K843" i="20"/>
  <c r="J843" i="20"/>
  <c r="E845" i="20"/>
  <c r="A845" i="20" s="1"/>
  <c r="K845" i="20"/>
  <c r="J845" i="20"/>
  <c r="E866" i="20"/>
  <c r="A866" i="20" s="1"/>
  <c r="K866" i="20"/>
  <c r="J866" i="20"/>
  <c r="E873" i="20"/>
  <c r="A873" i="20" s="1"/>
  <c r="K873" i="20"/>
  <c r="J873" i="20"/>
  <c r="E888" i="20"/>
  <c r="A888" i="20" s="1"/>
  <c r="K888" i="20"/>
  <c r="J888" i="20"/>
  <c r="E890" i="20"/>
  <c r="A890" i="20" s="1"/>
  <c r="K890" i="20"/>
  <c r="J890" i="20"/>
  <c r="E892" i="20"/>
  <c r="A892" i="20" s="1"/>
  <c r="K892" i="20"/>
  <c r="J892" i="20"/>
  <c r="E896" i="20"/>
  <c r="A896" i="20" s="1"/>
  <c r="K896" i="20"/>
  <c r="J896" i="20"/>
  <c r="E898" i="20"/>
  <c r="A898" i="20" s="1"/>
  <c r="K898" i="20"/>
  <c r="J898" i="20"/>
  <c r="E908" i="20"/>
  <c r="A908" i="20" s="1"/>
  <c r="K908" i="20"/>
  <c r="J908" i="20"/>
  <c r="E936" i="20"/>
  <c r="A936" i="20" s="1"/>
  <c r="K936" i="20"/>
  <c r="J936" i="20"/>
  <c r="E960" i="20"/>
  <c r="A960" i="20" s="1"/>
  <c r="K960" i="20"/>
  <c r="J960" i="20"/>
  <c r="E964" i="20"/>
  <c r="A964" i="20" s="1"/>
  <c r="K964" i="20"/>
  <c r="J964" i="20"/>
  <c r="E968" i="20"/>
  <c r="A968" i="20" s="1"/>
  <c r="K968" i="20"/>
  <c r="J968" i="20"/>
  <c r="E978" i="20"/>
  <c r="A978" i="20" s="1"/>
  <c r="K978" i="20"/>
  <c r="J978" i="20"/>
  <c r="E1002" i="20"/>
  <c r="A1002" i="20" s="1"/>
  <c r="K1002" i="20"/>
  <c r="J1002" i="20"/>
  <c r="E1008" i="20"/>
  <c r="A1008" i="20" s="1"/>
  <c r="K1008" i="20"/>
  <c r="J1008" i="20"/>
  <c r="E1062" i="20"/>
  <c r="A1062" i="20" s="1"/>
  <c r="K1062" i="20"/>
  <c r="J1062" i="20"/>
  <c r="E1101" i="20"/>
  <c r="A1101" i="20" s="1"/>
  <c r="K1101" i="20"/>
  <c r="J1101" i="20"/>
  <c r="J1106" i="20"/>
  <c r="E1106" i="20"/>
  <c r="A1106" i="20" s="1"/>
  <c r="K1106" i="20"/>
  <c r="K1108" i="20"/>
  <c r="H1010" i="20"/>
  <c r="H660" i="20" s="1"/>
  <c r="H16" i="20" s="1"/>
  <c r="A1239" i="20"/>
  <c r="J1109" i="20"/>
  <c r="G1138" i="20"/>
  <c r="J1138" i="20" s="1"/>
  <c r="J1153" i="20"/>
  <c r="J1160" i="20"/>
  <c r="E1208" i="20"/>
  <c r="A1208" i="20" s="1"/>
  <c r="I1208" i="20"/>
  <c r="E1209" i="20"/>
  <c r="A1209" i="20" s="1"/>
  <c r="I1222" i="20"/>
  <c r="E1222" i="20" s="1"/>
  <c r="A1222" i="20" s="1"/>
  <c r="G1166" i="20"/>
  <c r="J1166" i="20" s="1"/>
  <c r="J1167" i="20"/>
  <c r="K1167" i="20"/>
  <c r="K1202" i="20"/>
  <c r="E1202" i="20"/>
  <c r="A1202" i="20" s="1"/>
  <c r="I1097" i="20"/>
  <c r="I999" i="20" s="1"/>
  <c r="I649" i="20" s="1"/>
  <c r="J1107" i="20"/>
  <c r="J1111" i="20"/>
  <c r="J1125" i="20"/>
  <c r="J1132" i="20"/>
  <c r="J1152" i="20"/>
  <c r="J1194" i="20"/>
  <c r="A1245" i="20"/>
  <c r="K1245" i="20"/>
  <c r="J1245" i="20"/>
  <c r="K1251" i="20"/>
  <c r="H1244" i="20"/>
  <c r="H1237" i="20" s="1"/>
  <c r="H1236" i="20" s="1"/>
  <c r="K1236" i="20" s="1"/>
  <c r="K1266" i="20"/>
  <c r="K1252" i="20"/>
  <c r="K1273" i="20"/>
  <c r="K1293" i="20"/>
  <c r="G1180" i="20"/>
  <c r="J1195" i="20"/>
  <c r="J1202" i="20"/>
  <c r="A1247" i="20"/>
  <c r="A1249" i="20"/>
  <c r="K1259" i="20"/>
  <c r="K1279" i="20"/>
  <c r="E1251" i="20"/>
  <c r="A1251" i="20" s="1"/>
  <c r="E1252" i="20"/>
  <c r="A1252" i="20" s="1"/>
  <c r="E1259" i="20"/>
  <c r="E1265" i="20"/>
  <c r="A1265" i="20" s="1"/>
  <c r="E1266" i="20"/>
  <c r="A1266" i="20" s="1"/>
  <c r="E1273" i="20"/>
  <c r="A1273" i="20" s="1"/>
  <c r="E1279" i="20"/>
  <c r="A1279" i="20" s="1"/>
  <c r="E1280" i="20"/>
  <c r="A1280" i="20" s="1"/>
  <c r="E1287" i="20"/>
  <c r="A1287" i="20" s="1"/>
  <c r="E1293" i="20"/>
  <c r="A1293" i="20" s="1"/>
  <c r="E1294" i="20"/>
  <c r="A1294" i="20" s="1"/>
  <c r="E1301" i="20"/>
  <c r="A1301" i="20" s="1"/>
  <c r="J1251" i="20"/>
  <c r="J1252" i="20"/>
  <c r="J1259" i="20"/>
  <c r="J1265" i="20"/>
  <c r="J1266" i="20"/>
  <c r="J1273" i="20"/>
  <c r="J1279" i="20"/>
  <c r="J1280" i="20"/>
  <c r="J1287" i="20"/>
  <c r="J1293" i="20"/>
  <c r="J1294" i="20"/>
  <c r="J1301" i="20"/>
  <c r="H32" i="19"/>
  <c r="E32" i="19" s="1"/>
  <c r="K20" i="19"/>
  <c r="K21" i="19"/>
  <c r="K28" i="19"/>
  <c r="K29" i="19"/>
  <c r="K40" i="19"/>
  <c r="E145" i="19"/>
  <c r="A145" i="19" s="1"/>
  <c r="H144" i="19"/>
  <c r="E144" i="19" s="1"/>
  <c r="A144" i="19" s="1"/>
  <c r="E173" i="19"/>
  <c r="A173" i="19" s="1"/>
  <c r="H172" i="19"/>
  <c r="E172" i="19" s="1"/>
  <c r="A172" i="19" s="1"/>
  <c r="E201" i="19"/>
  <c r="A201" i="19" s="1"/>
  <c r="H200" i="19"/>
  <c r="E200" i="19" s="1"/>
  <c r="A200" i="19" s="1"/>
  <c r="E229" i="19"/>
  <c r="A229" i="19" s="1"/>
  <c r="H228" i="19"/>
  <c r="E228" i="19" s="1"/>
  <c r="A228" i="19" s="1"/>
  <c r="E327" i="19"/>
  <c r="A327" i="19" s="1"/>
  <c r="I326" i="19"/>
  <c r="I313" i="19"/>
  <c r="E341" i="19"/>
  <c r="A341" i="19" s="1"/>
  <c r="I340" i="19"/>
  <c r="K24" i="19"/>
  <c r="K33" i="19"/>
  <c r="K130" i="19"/>
  <c r="K145" i="19"/>
  <c r="K158" i="19"/>
  <c r="K173" i="19"/>
  <c r="K186" i="19"/>
  <c r="K201" i="19"/>
  <c r="K214" i="19"/>
  <c r="K229" i="19"/>
  <c r="K242" i="19"/>
  <c r="K318" i="19"/>
  <c r="J318" i="19"/>
  <c r="E363" i="19"/>
  <c r="A363" i="19" s="1"/>
  <c r="K363" i="19"/>
  <c r="F321" i="19"/>
  <c r="J363" i="19"/>
  <c r="E390" i="19"/>
  <c r="A390" i="19" s="1"/>
  <c r="F383" i="19"/>
  <c r="K390" i="19"/>
  <c r="F362" i="19"/>
  <c r="J390" i="19"/>
  <c r="K569" i="19"/>
  <c r="G317" i="19"/>
  <c r="K577" i="19"/>
  <c r="G325" i="19"/>
  <c r="K621" i="19"/>
  <c r="G620" i="19"/>
  <c r="K620" i="19" s="1"/>
  <c r="K890" i="19"/>
  <c r="G680" i="19"/>
  <c r="K896" i="19"/>
  <c r="G686" i="19"/>
  <c r="I1166" i="19"/>
  <c r="I20" i="19"/>
  <c r="I6" i="19" s="1"/>
  <c r="E33" i="19"/>
  <c r="E40" i="19"/>
  <c r="E48" i="19"/>
  <c r="E49" i="19"/>
  <c r="E50" i="19"/>
  <c r="E51" i="19"/>
  <c r="E52" i="19"/>
  <c r="E53" i="19"/>
  <c r="E54" i="19"/>
  <c r="A54" i="19" s="1"/>
  <c r="E55" i="19"/>
  <c r="E56" i="19"/>
  <c r="E57" i="19"/>
  <c r="E58" i="19"/>
  <c r="E59" i="19"/>
  <c r="E61" i="19"/>
  <c r="A61" i="19" s="1"/>
  <c r="E68" i="19"/>
  <c r="A68" i="19" s="1"/>
  <c r="E74" i="19"/>
  <c r="A74" i="19" s="1"/>
  <c r="E75" i="19"/>
  <c r="A75" i="19" s="1"/>
  <c r="E82" i="19"/>
  <c r="A82" i="19" s="1"/>
  <c r="E88" i="19"/>
  <c r="A88" i="19" s="1"/>
  <c r="E89" i="19"/>
  <c r="A89" i="19" s="1"/>
  <c r="E96" i="19"/>
  <c r="A96" i="19" s="1"/>
  <c r="E102" i="19"/>
  <c r="A102" i="19" s="1"/>
  <c r="E103" i="19"/>
  <c r="A103" i="19" s="1"/>
  <c r="E110" i="19"/>
  <c r="A110" i="19" s="1"/>
  <c r="E119" i="19"/>
  <c r="E121" i="19"/>
  <c r="E123" i="19"/>
  <c r="A123" i="19" s="1"/>
  <c r="E125" i="19"/>
  <c r="A125" i="19" s="1"/>
  <c r="E127" i="19"/>
  <c r="A127" i="19" s="1"/>
  <c r="E129" i="19"/>
  <c r="A129" i="19" s="1"/>
  <c r="E131" i="19"/>
  <c r="E152" i="19"/>
  <c r="E159" i="19"/>
  <c r="A159" i="19" s="1"/>
  <c r="E180" i="19"/>
  <c r="A180" i="19" s="1"/>
  <c r="E187" i="19"/>
  <c r="A187" i="19" s="1"/>
  <c r="E208" i="19"/>
  <c r="A208" i="19" s="1"/>
  <c r="E215" i="19"/>
  <c r="A215" i="19" s="1"/>
  <c r="E236" i="19"/>
  <c r="A236" i="19" s="1"/>
  <c r="E243" i="19"/>
  <c r="A243" i="19" s="1"/>
  <c r="K314" i="19"/>
  <c r="J314" i="19"/>
  <c r="K356" i="19"/>
  <c r="E365" i="19"/>
  <c r="A365" i="19" s="1"/>
  <c r="K365" i="19"/>
  <c r="F323" i="19"/>
  <c r="J365" i="19"/>
  <c r="F368" i="19"/>
  <c r="K502" i="19"/>
  <c r="G495" i="19"/>
  <c r="K579" i="19"/>
  <c r="G578" i="19"/>
  <c r="J578" i="19" s="1"/>
  <c r="K635" i="19"/>
  <c r="G634" i="19"/>
  <c r="K634" i="19" s="1"/>
  <c r="K119" i="19"/>
  <c r="K121" i="19"/>
  <c r="K123" i="19"/>
  <c r="H124" i="19"/>
  <c r="H117" i="19" s="1"/>
  <c r="H116" i="19" s="1"/>
  <c r="K125" i="19"/>
  <c r="K127" i="19"/>
  <c r="K129" i="19"/>
  <c r="K131" i="19"/>
  <c r="K144" i="19"/>
  <c r="K152" i="19"/>
  <c r="K159" i="19"/>
  <c r="K172" i="19"/>
  <c r="K180" i="19"/>
  <c r="K187" i="19"/>
  <c r="K208" i="19"/>
  <c r="K215" i="19"/>
  <c r="K228" i="19"/>
  <c r="K236" i="19"/>
  <c r="K243" i="19"/>
  <c r="K256" i="19"/>
  <c r="E367" i="19"/>
  <c r="A367" i="19" s="1"/>
  <c r="K367" i="19"/>
  <c r="F325" i="19"/>
  <c r="J367" i="19"/>
  <c r="E418" i="19"/>
  <c r="A418" i="19" s="1"/>
  <c r="F411" i="19"/>
  <c r="K418" i="19"/>
  <c r="J418" i="19"/>
  <c r="K446" i="19"/>
  <c r="G439" i="19"/>
  <c r="K481" i="19"/>
  <c r="G480" i="19"/>
  <c r="K480" i="19" s="1"/>
  <c r="K523" i="19"/>
  <c r="G522" i="19"/>
  <c r="K522" i="19" s="1"/>
  <c r="K537" i="19"/>
  <c r="G536" i="19"/>
  <c r="K536" i="19" s="1"/>
  <c r="K551" i="19"/>
  <c r="G550" i="19"/>
  <c r="K550" i="19" s="1"/>
  <c r="G565" i="19"/>
  <c r="K565" i="19" s="1"/>
  <c r="K573" i="19"/>
  <c r="G321" i="19"/>
  <c r="K593" i="19"/>
  <c r="G592" i="19"/>
  <c r="K592" i="19" s="1"/>
  <c r="J620" i="19"/>
  <c r="K719" i="19"/>
  <c r="G718" i="19"/>
  <c r="K718" i="19" s="1"/>
  <c r="E318" i="19"/>
  <c r="A318" i="19" s="1"/>
  <c r="I320" i="19"/>
  <c r="K357" i="19"/>
  <c r="E359" i="19"/>
  <c r="A359" i="19" s="1"/>
  <c r="K359" i="19"/>
  <c r="F317" i="19"/>
  <c r="J359" i="19"/>
  <c r="F396" i="19"/>
  <c r="K425" i="19"/>
  <c r="G424" i="19"/>
  <c r="K424" i="19" s="1"/>
  <c r="K607" i="19"/>
  <c r="G606" i="19"/>
  <c r="K606" i="19" s="1"/>
  <c r="J634" i="19"/>
  <c r="E683" i="19"/>
  <c r="J683" i="19"/>
  <c r="F655" i="19"/>
  <c r="K683" i="19"/>
  <c r="K787" i="19"/>
  <c r="G689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8" i="19"/>
  <c r="J144" i="19"/>
  <c r="J145" i="19"/>
  <c r="J152" i="19"/>
  <c r="J158" i="19"/>
  <c r="J159" i="19"/>
  <c r="J166" i="19"/>
  <c r="J172" i="19"/>
  <c r="J173" i="19"/>
  <c r="J180" i="19"/>
  <c r="J186" i="19"/>
  <c r="J187" i="19"/>
  <c r="J194" i="19"/>
  <c r="J200" i="19"/>
  <c r="J201" i="19"/>
  <c r="J208" i="19"/>
  <c r="J214" i="19"/>
  <c r="J215" i="19"/>
  <c r="J222" i="19"/>
  <c r="J228" i="19"/>
  <c r="J229" i="19"/>
  <c r="J236" i="19"/>
  <c r="J242" i="19"/>
  <c r="J243" i="19"/>
  <c r="J250" i="19"/>
  <c r="J256" i="19"/>
  <c r="J257" i="19"/>
  <c r="J264" i="19"/>
  <c r="J271" i="19"/>
  <c r="J278" i="19"/>
  <c r="J285" i="19"/>
  <c r="J292" i="19"/>
  <c r="J299" i="19"/>
  <c r="J306" i="19"/>
  <c r="J316" i="19"/>
  <c r="J327" i="19"/>
  <c r="J341" i="19"/>
  <c r="J348" i="19"/>
  <c r="E358" i="19"/>
  <c r="A358" i="19" s="1"/>
  <c r="J358" i="19"/>
  <c r="G369" i="19"/>
  <c r="K369" i="19" s="1"/>
  <c r="G397" i="19"/>
  <c r="E397" i="19" s="1"/>
  <c r="A397" i="19" s="1"/>
  <c r="J579" i="19"/>
  <c r="J593" i="19"/>
  <c r="J607" i="19"/>
  <c r="J621" i="19"/>
  <c r="J635" i="19"/>
  <c r="E689" i="19"/>
  <c r="A689" i="19" s="1"/>
  <c r="J689" i="19"/>
  <c r="F661" i="19"/>
  <c r="K836" i="19"/>
  <c r="G682" i="19"/>
  <c r="K852" i="19"/>
  <c r="G838" i="19"/>
  <c r="K838" i="19" s="1"/>
  <c r="G845" i="19"/>
  <c r="I894" i="19"/>
  <c r="I684" i="19" s="1"/>
  <c r="I901" i="19"/>
  <c r="G315" i="19"/>
  <c r="E315" i="19" s="1"/>
  <c r="A315" i="19" s="1"/>
  <c r="G319" i="19"/>
  <c r="E319" i="19" s="1"/>
  <c r="A319" i="19" s="1"/>
  <c r="G322" i="19"/>
  <c r="E322" i="19" s="1"/>
  <c r="A322" i="19" s="1"/>
  <c r="G324" i="19"/>
  <c r="E357" i="19"/>
  <c r="A357" i="19" s="1"/>
  <c r="J357" i="19"/>
  <c r="K358" i="19"/>
  <c r="E361" i="19"/>
  <c r="A361" i="19" s="1"/>
  <c r="J361" i="19"/>
  <c r="G362" i="19"/>
  <c r="G320" i="19" s="1"/>
  <c r="E364" i="19"/>
  <c r="A364" i="19" s="1"/>
  <c r="J364" i="19"/>
  <c r="E366" i="19"/>
  <c r="A366" i="19" s="1"/>
  <c r="J366" i="19"/>
  <c r="E376" i="19"/>
  <c r="A376" i="19" s="1"/>
  <c r="J376" i="19"/>
  <c r="E404" i="19"/>
  <c r="A404" i="19" s="1"/>
  <c r="J404" i="19"/>
  <c r="J439" i="19"/>
  <c r="G453" i="19"/>
  <c r="J460" i="19"/>
  <c r="J495" i="19"/>
  <c r="G509" i="19"/>
  <c r="J509" i="19" s="1"/>
  <c r="J516" i="19"/>
  <c r="J522" i="19"/>
  <c r="J530" i="19"/>
  <c r="J536" i="19"/>
  <c r="J544" i="19"/>
  <c r="J550" i="19"/>
  <c r="J558" i="19"/>
  <c r="J568" i="19"/>
  <c r="J572" i="19"/>
  <c r="J576" i="19"/>
  <c r="K670" i="19"/>
  <c r="E679" i="19"/>
  <c r="A679" i="19" s="1"/>
  <c r="J679" i="19"/>
  <c r="E690" i="19"/>
  <c r="A690" i="19" s="1"/>
  <c r="K690" i="19"/>
  <c r="J690" i="19"/>
  <c r="K691" i="19"/>
  <c r="K779" i="19"/>
  <c r="G681" i="19"/>
  <c r="J845" i="19"/>
  <c r="K866" i="19"/>
  <c r="G859" i="19"/>
  <c r="J1002" i="19"/>
  <c r="E1002" i="19"/>
  <c r="A1002" i="19" s="1"/>
  <c r="F652" i="19"/>
  <c r="K1002" i="19"/>
  <c r="E356" i="19"/>
  <c r="A356" i="19" s="1"/>
  <c r="J356" i="19"/>
  <c r="E360" i="19"/>
  <c r="A360" i="19" s="1"/>
  <c r="J360" i="19"/>
  <c r="J425" i="19"/>
  <c r="J446" i="19"/>
  <c r="J466" i="19"/>
  <c r="J481" i="19"/>
  <c r="J502" i="19"/>
  <c r="J523" i="19"/>
  <c r="J537" i="19"/>
  <c r="J551" i="19"/>
  <c r="J569" i="19"/>
  <c r="J573" i="19"/>
  <c r="J577" i="19"/>
  <c r="J659" i="19"/>
  <c r="H663" i="19"/>
  <c r="K740" i="19"/>
  <c r="G733" i="19"/>
  <c r="G684" i="19"/>
  <c r="K783" i="19"/>
  <c r="G685" i="19"/>
  <c r="G657" i="19" s="1"/>
  <c r="K657" i="19" s="1"/>
  <c r="K832" i="19"/>
  <c r="G678" i="19"/>
  <c r="J859" i="19"/>
  <c r="K880" i="19"/>
  <c r="G873" i="19"/>
  <c r="J873" i="19" s="1"/>
  <c r="K985" i="19"/>
  <c r="E985" i="19"/>
  <c r="A985" i="19" s="1"/>
  <c r="F984" i="19"/>
  <c r="F957" i="19"/>
  <c r="J985" i="19"/>
  <c r="E678" i="19"/>
  <c r="A678" i="19" s="1"/>
  <c r="J678" i="19"/>
  <c r="E681" i="19"/>
  <c r="A681" i="19" s="1"/>
  <c r="K681" i="19"/>
  <c r="E687" i="19"/>
  <c r="A687" i="19" s="1"/>
  <c r="K687" i="19"/>
  <c r="E698" i="19"/>
  <c r="A698" i="19" s="1"/>
  <c r="J698" i="19"/>
  <c r="J712" i="19"/>
  <c r="G761" i="19"/>
  <c r="J768" i="19"/>
  <c r="J777" i="19"/>
  <c r="J781" i="19"/>
  <c r="J785" i="19"/>
  <c r="J810" i="19"/>
  <c r="J838" i="19"/>
  <c r="K922" i="19"/>
  <c r="E922" i="19"/>
  <c r="A922" i="19" s="1"/>
  <c r="F894" i="19"/>
  <c r="J922" i="19"/>
  <c r="I957" i="19"/>
  <c r="K1001" i="19"/>
  <c r="J1001" i="19"/>
  <c r="E425" i="19"/>
  <c r="A425" i="19" s="1"/>
  <c r="E432" i="19"/>
  <c r="A432" i="19" s="1"/>
  <c r="E439" i="19"/>
  <c r="A439" i="19" s="1"/>
  <c r="E446" i="19"/>
  <c r="A446" i="19" s="1"/>
  <c r="E453" i="19"/>
  <c r="A453" i="19" s="1"/>
  <c r="E460" i="19"/>
  <c r="A460" i="19" s="1"/>
  <c r="E466" i="19"/>
  <c r="A466" i="19" s="1"/>
  <c r="E467" i="19"/>
  <c r="A467" i="19" s="1"/>
  <c r="E474" i="19"/>
  <c r="A474" i="19" s="1"/>
  <c r="E480" i="19"/>
  <c r="A480" i="19" s="1"/>
  <c r="E481" i="19"/>
  <c r="A481" i="19" s="1"/>
  <c r="E488" i="19"/>
  <c r="A488" i="19" s="1"/>
  <c r="E495" i="19"/>
  <c r="A495" i="19" s="1"/>
  <c r="E502" i="19"/>
  <c r="A502" i="19" s="1"/>
  <c r="E516" i="19"/>
  <c r="A516" i="19" s="1"/>
  <c r="E522" i="19"/>
  <c r="A522" i="19" s="1"/>
  <c r="E523" i="19"/>
  <c r="A523" i="19" s="1"/>
  <c r="E530" i="19"/>
  <c r="A530" i="19" s="1"/>
  <c r="E537" i="19"/>
  <c r="A537" i="19" s="1"/>
  <c r="E544" i="19"/>
  <c r="A544" i="19" s="1"/>
  <c r="E550" i="19"/>
  <c r="A550" i="19" s="1"/>
  <c r="E551" i="19"/>
  <c r="A551" i="19" s="1"/>
  <c r="E558" i="19"/>
  <c r="A558" i="19" s="1"/>
  <c r="E565" i="19"/>
  <c r="A565" i="19" s="1"/>
  <c r="E566" i="19"/>
  <c r="A566" i="19" s="1"/>
  <c r="E567" i="19"/>
  <c r="A567" i="19" s="1"/>
  <c r="E568" i="19"/>
  <c r="A568" i="19" s="1"/>
  <c r="E569" i="19"/>
  <c r="A569" i="19" s="1"/>
  <c r="E570" i="19"/>
  <c r="A570" i="19" s="1"/>
  <c r="E571" i="19"/>
  <c r="A571" i="19" s="1"/>
  <c r="E572" i="19"/>
  <c r="A572" i="19" s="1"/>
  <c r="E573" i="19"/>
  <c r="A573" i="19" s="1"/>
  <c r="E574" i="19"/>
  <c r="A574" i="19" s="1"/>
  <c r="E575" i="19"/>
  <c r="A575" i="19" s="1"/>
  <c r="E576" i="19"/>
  <c r="A576" i="19" s="1"/>
  <c r="E577" i="19"/>
  <c r="A577" i="19" s="1"/>
  <c r="E579" i="19"/>
  <c r="A579" i="19" s="1"/>
  <c r="E586" i="19"/>
  <c r="A586" i="19" s="1"/>
  <c r="E592" i="19"/>
  <c r="A592" i="19" s="1"/>
  <c r="E593" i="19"/>
  <c r="A593" i="19" s="1"/>
  <c r="E600" i="19"/>
  <c r="A600" i="19" s="1"/>
  <c r="E606" i="19"/>
  <c r="A606" i="19" s="1"/>
  <c r="E607" i="19"/>
  <c r="A607" i="19" s="1"/>
  <c r="E614" i="19"/>
  <c r="A614" i="19" s="1"/>
  <c r="E620" i="19"/>
  <c r="A620" i="19" s="1"/>
  <c r="E621" i="19"/>
  <c r="A621" i="19" s="1"/>
  <c r="E628" i="19"/>
  <c r="A628" i="19" s="1"/>
  <c r="E634" i="19"/>
  <c r="A634" i="19" s="1"/>
  <c r="E635" i="19"/>
  <c r="A635" i="19" s="1"/>
  <c r="E642" i="19"/>
  <c r="A642" i="19" s="1"/>
  <c r="E657" i="19"/>
  <c r="E659" i="19"/>
  <c r="A659" i="19" s="1"/>
  <c r="E660" i="19"/>
  <c r="A660" i="19" s="1"/>
  <c r="E663" i="19"/>
  <c r="E670" i="19"/>
  <c r="A670" i="19" s="1"/>
  <c r="J670" i="19"/>
  <c r="E680" i="19"/>
  <c r="A680" i="19" s="1"/>
  <c r="J680" i="19"/>
  <c r="E682" i="19"/>
  <c r="A682" i="19" s="1"/>
  <c r="J682" i="19"/>
  <c r="E685" i="19"/>
  <c r="A685" i="19" s="1"/>
  <c r="K685" i="19"/>
  <c r="E688" i="19"/>
  <c r="A688" i="19" s="1"/>
  <c r="J688" i="19"/>
  <c r="K698" i="19"/>
  <c r="J718" i="19"/>
  <c r="J733" i="19"/>
  <c r="G747" i="19"/>
  <c r="J754" i="19"/>
  <c r="J778" i="19"/>
  <c r="J782" i="19"/>
  <c r="J786" i="19"/>
  <c r="G789" i="19"/>
  <c r="J789" i="19" s="1"/>
  <c r="J796" i="19"/>
  <c r="G802" i="19"/>
  <c r="K802" i="19" s="1"/>
  <c r="J803" i="19"/>
  <c r="G816" i="19"/>
  <c r="K816" i="19" s="1"/>
  <c r="J817" i="19"/>
  <c r="J835" i="19"/>
  <c r="J839" i="19"/>
  <c r="J843" i="19"/>
  <c r="J889" i="19"/>
  <c r="J893" i="19"/>
  <c r="J895" i="19"/>
  <c r="K915" i="19"/>
  <c r="E915" i="19"/>
  <c r="A915" i="19" s="1"/>
  <c r="F887" i="19"/>
  <c r="F914" i="19"/>
  <c r="J915" i="19"/>
  <c r="K942" i="19"/>
  <c r="E942" i="19"/>
  <c r="A942" i="19" s="1"/>
  <c r="J942" i="19"/>
  <c r="G1026" i="19"/>
  <c r="E686" i="19"/>
  <c r="A686" i="19" s="1"/>
  <c r="J686" i="19"/>
  <c r="E691" i="19"/>
  <c r="A691" i="19" s="1"/>
  <c r="J691" i="19"/>
  <c r="J704" i="19"/>
  <c r="J719" i="19"/>
  <c r="J740" i="19"/>
  <c r="J779" i="19"/>
  <c r="J783" i="19"/>
  <c r="J787" i="19"/>
  <c r="J832" i="19"/>
  <c r="J836" i="19"/>
  <c r="J840" i="19"/>
  <c r="J852" i="19"/>
  <c r="J866" i="19"/>
  <c r="J880" i="19"/>
  <c r="J890" i="19"/>
  <c r="J896" i="19"/>
  <c r="E970" i="19"/>
  <c r="A970" i="19" s="1"/>
  <c r="I956" i="19"/>
  <c r="J899" i="19"/>
  <c r="J901" i="19"/>
  <c r="J908" i="19"/>
  <c r="F928" i="19"/>
  <c r="E943" i="19"/>
  <c r="A943" i="19" s="1"/>
  <c r="E950" i="19"/>
  <c r="A950" i="19" s="1"/>
  <c r="J959" i="19"/>
  <c r="J961" i="19"/>
  <c r="J963" i="19"/>
  <c r="J965" i="19"/>
  <c r="J967" i="19"/>
  <c r="J969" i="19"/>
  <c r="J971" i="19"/>
  <c r="J978" i="19"/>
  <c r="E1008" i="19"/>
  <c r="A1008" i="19" s="1"/>
  <c r="K1008" i="19"/>
  <c r="E1010" i="19"/>
  <c r="A1010" i="19" s="1"/>
  <c r="K1010" i="19"/>
  <c r="E1020" i="19"/>
  <c r="A1020" i="19" s="1"/>
  <c r="K1020" i="19"/>
  <c r="G1013" i="19"/>
  <c r="G1006" i="19"/>
  <c r="E704" i="19"/>
  <c r="A704" i="19" s="1"/>
  <c r="E705" i="19"/>
  <c r="A705" i="19" s="1"/>
  <c r="E712" i="19"/>
  <c r="A712" i="19" s="1"/>
  <c r="E718" i="19"/>
  <c r="A718" i="19" s="1"/>
  <c r="E719" i="19"/>
  <c r="A719" i="19" s="1"/>
  <c r="E726" i="19"/>
  <c r="A726" i="19" s="1"/>
  <c r="E733" i="19"/>
  <c r="A733" i="19" s="1"/>
  <c r="E740" i="19"/>
  <c r="A740" i="19" s="1"/>
  <c r="E747" i="19"/>
  <c r="A747" i="19" s="1"/>
  <c r="E754" i="19"/>
  <c r="A754" i="19" s="1"/>
  <c r="E761" i="19"/>
  <c r="E768" i="19"/>
  <c r="A768" i="19" s="1"/>
  <c r="E776" i="19"/>
  <c r="A776" i="19" s="1"/>
  <c r="E777" i="19"/>
  <c r="A777" i="19" s="1"/>
  <c r="E778" i="19"/>
  <c r="A778" i="19" s="1"/>
  <c r="E779" i="19"/>
  <c r="A779" i="19" s="1"/>
  <c r="E780" i="19"/>
  <c r="A780" i="19" s="1"/>
  <c r="E781" i="19"/>
  <c r="A781" i="19" s="1"/>
  <c r="E782" i="19"/>
  <c r="A782" i="19" s="1"/>
  <c r="E783" i="19"/>
  <c r="A783" i="19" s="1"/>
  <c r="E784" i="19"/>
  <c r="A784" i="19" s="1"/>
  <c r="E785" i="19"/>
  <c r="A785" i="19" s="1"/>
  <c r="E786" i="19"/>
  <c r="A786" i="19" s="1"/>
  <c r="E787" i="19"/>
  <c r="A787" i="19" s="1"/>
  <c r="E789" i="19"/>
  <c r="A789" i="19" s="1"/>
  <c r="E796" i="19"/>
  <c r="A796" i="19" s="1"/>
  <c r="E802" i="19"/>
  <c r="A802" i="19" s="1"/>
  <c r="E803" i="19"/>
  <c r="A803" i="19" s="1"/>
  <c r="E810" i="19"/>
  <c r="A810" i="19" s="1"/>
  <c r="E816" i="19"/>
  <c r="A816" i="19" s="1"/>
  <c r="E817" i="19"/>
  <c r="A817" i="19" s="1"/>
  <c r="E824" i="19"/>
  <c r="A824" i="19" s="1"/>
  <c r="E832" i="19"/>
  <c r="A832" i="19" s="1"/>
  <c r="E833" i="19"/>
  <c r="A833" i="19" s="1"/>
  <c r="E834" i="19"/>
  <c r="A834" i="19" s="1"/>
  <c r="E835" i="19"/>
  <c r="A835" i="19" s="1"/>
  <c r="E836" i="19"/>
  <c r="A836" i="19" s="1"/>
  <c r="E837" i="19"/>
  <c r="A837" i="19" s="1"/>
  <c r="E838" i="19"/>
  <c r="A838" i="19" s="1"/>
  <c r="E839" i="19"/>
  <c r="A839" i="19" s="1"/>
  <c r="E840" i="19"/>
  <c r="A840" i="19" s="1"/>
  <c r="E841" i="19"/>
  <c r="A841" i="19" s="1"/>
  <c r="E842" i="19"/>
  <c r="A842" i="19" s="1"/>
  <c r="E843" i="19"/>
  <c r="A843" i="19" s="1"/>
  <c r="E845" i="19"/>
  <c r="A845" i="19" s="1"/>
  <c r="E852" i="19"/>
  <c r="A852" i="19" s="1"/>
  <c r="E859" i="19"/>
  <c r="A859" i="19" s="1"/>
  <c r="E866" i="19"/>
  <c r="A866" i="19" s="1"/>
  <c r="E873" i="19"/>
  <c r="A873" i="19" s="1"/>
  <c r="E880" i="19"/>
  <c r="A880" i="19" s="1"/>
  <c r="E888" i="19"/>
  <c r="A888" i="19" s="1"/>
  <c r="E889" i="19"/>
  <c r="A889" i="19" s="1"/>
  <c r="E890" i="19"/>
  <c r="A890" i="19" s="1"/>
  <c r="E891" i="19"/>
  <c r="A891" i="19" s="1"/>
  <c r="E892" i="19"/>
  <c r="A892" i="19" s="1"/>
  <c r="E893" i="19"/>
  <c r="A893" i="19" s="1"/>
  <c r="E895" i="19"/>
  <c r="A895" i="19" s="1"/>
  <c r="E896" i="19"/>
  <c r="A896" i="19" s="1"/>
  <c r="E897" i="19"/>
  <c r="A897" i="19" s="1"/>
  <c r="E929" i="19"/>
  <c r="A929" i="19" s="1"/>
  <c r="E936" i="19"/>
  <c r="A936" i="19" s="1"/>
  <c r="J943" i="19"/>
  <c r="J950" i="19"/>
  <c r="J1006" i="19"/>
  <c r="H1125" i="19"/>
  <c r="H1124" i="19" s="1"/>
  <c r="H1104" i="19"/>
  <c r="H1006" i="19" s="1"/>
  <c r="H656" i="19" s="1"/>
  <c r="K898" i="19"/>
  <c r="J898" i="19"/>
  <c r="J900" i="19"/>
  <c r="J929" i="19"/>
  <c r="J936" i="19"/>
  <c r="J958" i="19"/>
  <c r="J960" i="19"/>
  <c r="J962" i="19"/>
  <c r="J964" i="19"/>
  <c r="J966" i="19"/>
  <c r="J968" i="19"/>
  <c r="J970" i="19"/>
  <c r="E992" i="19"/>
  <c r="A992" i="19" s="1"/>
  <c r="K992" i="19"/>
  <c r="J992" i="19"/>
  <c r="E1000" i="19"/>
  <c r="A1000" i="19" s="1"/>
  <c r="K1000" i="19"/>
  <c r="J1000" i="19"/>
  <c r="K1005" i="19"/>
  <c r="E1048" i="19"/>
  <c r="A1048" i="19" s="1"/>
  <c r="K1048" i="19"/>
  <c r="G1041" i="19"/>
  <c r="K1055" i="19"/>
  <c r="E1055" i="19"/>
  <c r="A1055" i="19" s="1"/>
  <c r="G1054" i="19"/>
  <c r="H1110" i="19"/>
  <c r="H1096" i="19" s="1"/>
  <c r="H1097" i="19"/>
  <c r="E1004" i="19"/>
  <c r="A1004" i="19" s="1"/>
  <c r="J1007" i="19"/>
  <c r="J1009" i="19"/>
  <c r="J1011" i="19"/>
  <c r="H1012" i="19"/>
  <c r="J1013" i="19"/>
  <c r="J1026" i="19"/>
  <c r="H1027" i="19"/>
  <c r="H1026" i="19" s="1"/>
  <c r="K1034" i="19"/>
  <c r="J1054" i="19"/>
  <c r="K1082" i="19"/>
  <c r="K1097" i="19"/>
  <c r="K1124" i="19"/>
  <c r="K1139" i="19"/>
  <c r="H1166" i="19"/>
  <c r="E1166" i="19" s="1"/>
  <c r="A1166" i="19" s="1"/>
  <c r="E1167" i="19"/>
  <c r="A1167" i="19" s="1"/>
  <c r="I1208" i="19"/>
  <c r="E1208" i="19" s="1"/>
  <c r="A1208" i="19" s="1"/>
  <c r="I1237" i="19"/>
  <c r="I1236" i="19" s="1"/>
  <c r="J1003" i="19"/>
  <c r="J1005" i="19"/>
  <c r="E1007" i="19"/>
  <c r="A1007" i="19" s="1"/>
  <c r="E1009" i="19"/>
  <c r="A1009" i="19" s="1"/>
  <c r="E1011" i="19"/>
  <c r="A1011" i="19" s="1"/>
  <c r="E1034" i="19"/>
  <c r="A1034" i="19" s="1"/>
  <c r="K1068" i="19"/>
  <c r="K1083" i="19"/>
  <c r="K1098" i="19"/>
  <c r="K1102" i="19"/>
  <c r="K1106" i="19"/>
  <c r="K1110" i="19"/>
  <c r="K1125" i="19"/>
  <c r="K1146" i="19"/>
  <c r="A1239" i="19"/>
  <c r="E1003" i="19"/>
  <c r="A1003" i="19" s="1"/>
  <c r="E1005" i="19"/>
  <c r="A1005" i="19" s="1"/>
  <c r="J1008" i="19"/>
  <c r="J1010" i="19"/>
  <c r="J1020" i="19"/>
  <c r="J1027" i="19"/>
  <c r="J1048" i="19"/>
  <c r="J1055" i="19"/>
  <c r="K1069" i="19"/>
  <c r="K1090" i="19"/>
  <c r="K1099" i="19"/>
  <c r="K1103" i="19"/>
  <c r="K1107" i="19"/>
  <c r="K1111" i="19"/>
  <c r="K1132" i="19"/>
  <c r="H1153" i="19"/>
  <c r="E1160" i="19"/>
  <c r="A1160" i="19" s="1"/>
  <c r="I1181" i="19"/>
  <c r="I999" i="19" s="1"/>
  <c r="I1006" i="19"/>
  <c r="E1062" i="19"/>
  <c r="A1062" i="19" s="1"/>
  <c r="E1068" i="19"/>
  <c r="A1068" i="19" s="1"/>
  <c r="E1069" i="19"/>
  <c r="A1069" i="19" s="1"/>
  <c r="E1076" i="19"/>
  <c r="A1076" i="19" s="1"/>
  <c r="E1082" i="19"/>
  <c r="A1082" i="19" s="1"/>
  <c r="E1083" i="19"/>
  <c r="A1083" i="19" s="1"/>
  <c r="E1090" i="19"/>
  <c r="A1090" i="19" s="1"/>
  <c r="E1097" i="19"/>
  <c r="E1098" i="19"/>
  <c r="A1098" i="19" s="1"/>
  <c r="E1099" i="19"/>
  <c r="E1100" i="19"/>
  <c r="A1100" i="19" s="1"/>
  <c r="E1101" i="19"/>
  <c r="A1101" i="19" s="1"/>
  <c r="E1102" i="19"/>
  <c r="A1102" i="19" s="1"/>
  <c r="E1103" i="19"/>
  <c r="A1103" i="19" s="1"/>
  <c r="E1104" i="19"/>
  <c r="A1104" i="19" s="1"/>
  <c r="E1105" i="19"/>
  <c r="A1105" i="19" s="1"/>
  <c r="E1106" i="19"/>
  <c r="A1106" i="19" s="1"/>
  <c r="E1107" i="19"/>
  <c r="A1107" i="19" s="1"/>
  <c r="E1108" i="19"/>
  <c r="A1108" i="19" s="1"/>
  <c r="E1109" i="19"/>
  <c r="A1109" i="19" s="1"/>
  <c r="E1110" i="19"/>
  <c r="A1110" i="19" s="1"/>
  <c r="E1111" i="19"/>
  <c r="A1111" i="19" s="1"/>
  <c r="E1118" i="19"/>
  <c r="A1118" i="19" s="1"/>
  <c r="E1124" i="19"/>
  <c r="E1125" i="19"/>
  <c r="E1132" i="19"/>
  <c r="A1132" i="19" s="1"/>
  <c r="E1138" i="19"/>
  <c r="A1138" i="19" s="1"/>
  <c r="E1139" i="19"/>
  <c r="A1139" i="19" s="1"/>
  <c r="E1146" i="19"/>
  <c r="A1146" i="19" s="1"/>
  <c r="A1245" i="19"/>
  <c r="K1245" i="19"/>
  <c r="J1245" i="19"/>
  <c r="G1236" i="19"/>
  <c r="K1236" i="19" s="1"/>
  <c r="A1247" i="19"/>
  <c r="H1244" i="19"/>
  <c r="H1237" i="19" s="1"/>
  <c r="H1236" i="19" s="1"/>
  <c r="K1265" i="19"/>
  <c r="K1280" i="19"/>
  <c r="K1160" i="19"/>
  <c r="K1167" i="19"/>
  <c r="K1244" i="19"/>
  <c r="J1246" i="19"/>
  <c r="J1248" i="19"/>
  <c r="K1248" i="19"/>
  <c r="K1251" i="19"/>
  <c r="K1266" i="19"/>
  <c r="K1287" i="19"/>
  <c r="K1252" i="19"/>
  <c r="K1273" i="19"/>
  <c r="K1293" i="19"/>
  <c r="J1152" i="19"/>
  <c r="J1153" i="19"/>
  <c r="J1160" i="19"/>
  <c r="J1166" i="19"/>
  <c r="J1167" i="19"/>
  <c r="J1174" i="19"/>
  <c r="J1180" i="19"/>
  <c r="J1181" i="19"/>
  <c r="J1188" i="19"/>
  <c r="J1195" i="19"/>
  <c r="J1202" i="19"/>
  <c r="J1208" i="19"/>
  <c r="J1209" i="19"/>
  <c r="J1216" i="19"/>
  <c r="J1222" i="19"/>
  <c r="J1223" i="19"/>
  <c r="J1230" i="19"/>
  <c r="J1236" i="19"/>
  <c r="J1237" i="19"/>
  <c r="J1238" i="19"/>
  <c r="J1239" i="19"/>
  <c r="J1240" i="19"/>
  <c r="J1241" i="19"/>
  <c r="J1242" i="19"/>
  <c r="J1243" i="19"/>
  <c r="J1244" i="19"/>
  <c r="E1251" i="19"/>
  <c r="A1251" i="19" s="1"/>
  <c r="E1252" i="19"/>
  <c r="A1252" i="19" s="1"/>
  <c r="E1259" i="19"/>
  <c r="E1265" i="19"/>
  <c r="E1266" i="19"/>
  <c r="E1273" i="19"/>
  <c r="A1273" i="19" s="1"/>
  <c r="E1279" i="19"/>
  <c r="A1279" i="19" s="1"/>
  <c r="E1280" i="19"/>
  <c r="A1280" i="19" s="1"/>
  <c r="E1287" i="19"/>
  <c r="A1287" i="19" s="1"/>
  <c r="E1293" i="19"/>
  <c r="A1293" i="19" s="1"/>
  <c r="E1294" i="19"/>
  <c r="A1294" i="19" s="1"/>
  <c r="E1301" i="19"/>
  <c r="A1301" i="19" s="1"/>
  <c r="A1246" i="19"/>
  <c r="F116" i="19" l="1"/>
  <c r="J116" i="19" s="1"/>
  <c r="J117" i="19"/>
  <c r="K285" i="19"/>
  <c r="F284" i="19"/>
  <c r="E285" i="19"/>
  <c r="A285" i="19" s="1"/>
  <c r="K299" i="19"/>
  <c r="F298" i="19"/>
  <c r="E299" i="19"/>
  <c r="A299" i="19" s="1"/>
  <c r="I117" i="19"/>
  <c r="E536" i="19"/>
  <c r="A536" i="19" s="1"/>
  <c r="E424" i="19"/>
  <c r="A424" i="19" s="1"/>
  <c r="J565" i="19"/>
  <c r="K200" i="19"/>
  <c r="K32" i="19"/>
  <c r="F326" i="19"/>
  <c r="J61" i="19"/>
  <c r="F60" i="19"/>
  <c r="F47" i="19"/>
  <c r="E578" i="19"/>
  <c r="A578" i="19" s="1"/>
  <c r="E509" i="19"/>
  <c r="A509" i="19" s="1"/>
  <c r="J480" i="19"/>
  <c r="J424" i="19"/>
  <c r="K271" i="19"/>
  <c r="F270" i="19"/>
  <c r="E271" i="19"/>
  <c r="A271" i="19" s="1"/>
  <c r="K88" i="19"/>
  <c r="J54" i="19"/>
  <c r="F26" i="19"/>
  <c r="J26" i="19" s="1"/>
  <c r="K341" i="19"/>
  <c r="F340" i="19"/>
  <c r="E340" i="19" s="1"/>
  <c r="A340" i="19" s="1"/>
  <c r="K31" i="19"/>
  <c r="E284" i="20"/>
  <c r="H18" i="20"/>
  <c r="A284" i="20"/>
  <c r="J284" i="20"/>
  <c r="F18" i="20"/>
  <c r="A285" i="20"/>
  <c r="K284" i="20"/>
  <c r="K25" i="19"/>
  <c r="F999" i="19"/>
  <c r="E1001" i="19"/>
  <c r="A1222" i="19"/>
  <c r="A1099" i="19"/>
  <c r="J1124" i="19"/>
  <c r="F1096" i="19"/>
  <c r="K1096" i="19" s="1"/>
  <c r="A1125" i="19"/>
  <c r="A1001" i="19"/>
  <c r="A1124" i="19"/>
  <c r="A1097" i="19"/>
  <c r="A1265" i="19"/>
  <c r="A1266" i="19"/>
  <c r="J1265" i="19"/>
  <c r="A121" i="19"/>
  <c r="A119" i="19"/>
  <c r="A131" i="19"/>
  <c r="H11" i="19"/>
  <c r="A761" i="19"/>
  <c r="A683" i="19"/>
  <c r="A663" i="19"/>
  <c r="A657" i="19"/>
  <c r="A1202" i="19"/>
  <c r="K1195" i="19"/>
  <c r="F1194" i="19"/>
  <c r="A1195" i="19"/>
  <c r="J1006" i="23"/>
  <c r="E1006" i="23"/>
  <c r="A1006" i="23" s="1"/>
  <c r="K1006" i="23"/>
  <c r="A1259" i="23"/>
  <c r="E1244" i="23"/>
  <c r="K1068" i="23"/>
  <c r="J1068" i="23"/>
  <c r="E1068" i="23"/>
  <c r="A1068" i="23" s="1"/>
  <c r="G942" i="23"/>
  <c r="G676" i="23" s="1"/>
  <c r="G648" i="23" s="1"/>
  <c r="G677" i="23"/>
  <c r="G649" i="23" s="1"/>
  <c r="G5" i="23" s="1"/>
  <c r="I565" i="23"/>
  <c r="E565" i="23" s="1"/>
  <c r="A565" i="23" s="1"/>
  <c r="E579" i="23"/>
  <c r="A579" i="23" s="1"/>
  <c r="I578" i="23"/>
  <c r="K802" i="23"/>
  <c r="F774" i="23"/>
  <c r="J802" i="23"/>
  <c r="E802" i="23"/>
  <c r="A802" i="23" s="1"/>
  <c r="E354" i="23"/>
  <c r="A354" i="23" s="1"/>
  <c r="H312" i="23"/>
  <c r="E285" i="23"/>
  <c r="A285" i="23" s="1"/>
  <c r="H284" i="23"/>
  <c r="H19" i="23"/>
  <c r="E355" i="23"/>
  <c r="A355" i="23" s="1"/>
  <c r="H313" i="23"/>
  <c r="K285" i="23"/>
  <c r="I12" i="23"/>
  <c r="A50" i="23"/>
  <c r="E22" i="23"/>
  <c r="A48" i="23"/>
  <c r="E20" i="23"/>
  <c r="A29" i="23"/>
  <c r="A25" i="23"/>
  <c r="K1013" i="23"/>
  <c r="F1012" i="23"/>
  <c r="F999" i="23"/>
  <c r="J1013" i="23"/>
  <c r="E1013" i="23"/>
  <c r="A1013" i="23" s="1"/>
  <c r="K1125" i="23"/>
  <c r="E1125" i="23"/>
  <c r="A1125" i="23" s="1"/>
  <c r="F1124" i="23"/>
  <c r="F1097" i="23"/>
  <c r="J1125" i="23"/>
  <c r="I1012" i="23"/>
  <c r="I998" i="23" s="1"/>
  <c r="I999" i="23"/>
  <c r="H649" i="23"/>
  <c r="I677" i="23"/>
  <c r="K687" i="23"/>
  <c r="J687" i="23"/>
  <c r="F659" i="23"/>
  <c r="E687" i="23"/>
  <c r="A687" i="23" s="1"/>
  <c r="K679" i="23"/>
  <c r="J679" i="23"/>
  <c r="F651" i="23"/>
  <c r="E679" i="23"/>
  <c r="A679" i="23" s="1"/>
  <c r="K760" i="23"/>
  <c r="J760" i="23"/>
  <c r="E760" i="23"/>
  <c r="A760" i="23" s="1"/>
  <c r="K678" i="23"/>
  <c r="J678" i="23"/>
  <c r="F650" i="23"/>
  <c r="E678" i="23"/>
  <c r="A678" i="23" s="1"/>
  <c r="K683" i="23"/>
  <c r="J683" i="23"/>
  <c r="F655" i="23"/>
  <c r="E683" i="23"/>
  <c r="A683" i="23" s="1"/>
  <c r="E229" i="23"/>
  <c r="A229" i="23" s="1"/>
  <c r="H228" i="23"/>
  <c r="E382" i="23"/>
  <c r="A382" i="23" s="1"/>
  <c r="K270" i="23"/>
  <c r="E662" i="23"/>
  <c r="A662" i="23" s="1"/>
  <c r="A40" i="23"/>
  <c r="E26" i="23"/>
  <c r="K1104" i="23"/>
  <c r="J1104" i="23"/>
  <c r="E1104" i="23"/>
  <c r="A1104" i="23" s="1"/>
  <c r="J1236" i="23"/>
  <c r="K942" i="23"/>
  <c r="J942" i="23"/>
  <c r="E942" i="23"/>
  <c r="A942" i="23" s="1"/>
  <c r="K816" i="23"/>
  <c r="J816" i="23"/>
  <c r="E816" i="23"/>
  <c r="A816" i="23" s="1"/>
  <c r="J782" i="23"/>
  <c r="E782" i="23"/>
  <c r="A782" i="23" s="1"/>
  <c r="F684" i="23"/>
  <c r="K782" i="23"/>
  <c r="I886" i="23"/>
  <c r="E886" i="23" s="1"/>
  <c r="A886" i="23" s="1"/>
  <c r="E900" i="23"/>
  <c r="A900" i="23" s="1"/>
  <c r="I313" i="23"/>
  <c r="K354" i="23"/>
  <c r="K355" i="23"/>
  <c r="E257" i="23"/>
  <c r="A257" i="23" s="1"/>
  <c r="H256" i="23"/>
  <c r="A52" i="23"/>
  <c r="E24" i="23"/>
  <c r="A21" i="23"/>
  <c r="K1138" i="23"/>
  <c r="J1138" i="23"/>
  <c r="E1138" i="23"/>
  <c r="A1138" i="23" s="1"/>
  <c r="E971" i="23"/>
  <c r="A971" i="23" s="1"/>
  <c r="J971" i="23"/>
  <c r="F957" i="23"/>
  <c r="K971" i="23"/>
  <c r="F970" i="23"/>
  <c r="K1055" i="23"/>
  <c r="E1055" i="23"/>
  <c r="A1055" i="23" s="1"/>
  <c r="F1054" i="23"/>
  <c r="J1055" i="23"/>
  <c r="E984" i="23"/>
  <c r="A984" i="23" s="1"/>
  <c r="K984" i="23"/>
  <c r="J984" i="23"/>
  <c r="K775" i="23"/>
  <c r="J775" i="23"/>
  <c r="E775" i="23"/>
  <c r="A775" i="23" s="1"/>
  <c r="E844" i="23"/>
  <c r="A844" i="23" s="1"/>
  <c r="I830" i="23"/>
  <c r="E830" i="23" s="1"/>
  <c r="A830" i="23" s="1"/>
  <c r="E243" i="23"/>
  <c r="A243" i="23" s="1"/>
  <c r="H242" i="23"/>
  <c r="K243" i="23"/>
  <c r="K88" i="23"/>
  <c r="E88" i="23"/>
  <c r="A88" i="23" s="1"/>
  <c r="K33" i="23"/>
  <c r="J33" i="23"/>
  <c r="F32" i="23"/>
  <c r="F19" i="23"/>
  <c r="E33" i="23"/>
  <c r="A56" i="23"/>
  <c r="E28" i="23"/>
  <c r="A28" i="23" s="1"/>
  <c r="E16" i="23"/>
  <c r="A16" i="23" s="1"/>
  <c r="A30" i="23"/>
  <c r="G46" i="23"/>
  <c r="E47" i="23"/>
  <c r="A47" i="23" s="1"/>
  <c r="I19" i="23"/>
  <c r="K886" i="21"/>
  <c r="E886" i="21"/>
  <c r="A886" i="21" s="1"/>
  <c r="J886" i="21"/>
  <c r="A1259" i="21"/>
  <c r="E1244" i="21"/>
  <c r="E1153" i="21"/>
  <c r="A1153" i="21" s="1"/>
  <c r="H1152" i="21"/>
  <c r="K1007" i="21"/>
  <c r="J1007" i="21"/>
  <c r="E1007" i="21"/>
  <c r="A1007" i="21" s="1"/>
  <c r="F657" i="21"/>
  <c r="K1010" i="21"/>
  <c r="J1010" i="21"/>
  <c r="E1010" i="21"/>
  <c r="A1010" i="21" s="1"/>
  <c r="F660" i="21"/>
  <c r="E970" i="21"/>
  <c r="A970" i="21" s="1"/>
  <c r="G956" i="21"/>
  <c r="K970" i="21"/>
  <c r="E928" i="21"/>
  <c r="A928" i="21" s="1"/>
  <c r="K928" i="21"/>
  <c r="E661" i="21"/>
  <c r="A661" i="21" s="1"/>
  <c r="K661" i="21"/>
  <c r="G656" i="21"/>
  <c r="G12" i="21" s="1"/>
  <c r="K684" i="21"/>
  <c r="K466" i="21"/>
  <c r="E704" i="21"/>
  <c r="A704" i="21" s="1"/>
  <c r="K704" i="21"/>
  <c r="G658" i="21"/>
  <c r="K686" i="21"/>
  <c r="E719" i="21"/>
  <c r="A719" i="21" s="1"/>
  <c r="K719" i="21"/>
  <c r="G718" i="21"/>
  <c r="H438" i="21"/>
  <c r="E438" i="21" s="1"/>
  <c r="A438" i="21" s="1"/>
  <c r="K439" i="21"/>
  <c r="K326" i="21"/>
  <c r="E326" i="21"/>
  <c r="A326" i="21" s="1"/>
  <c r="G313" i="21"/>
  <c r="K316" i="21"/>
  <c r="E316" i="21"/>
  <c r="A316" i="21" s="1"/>
  <c r="G8" i="21"/>
  <c r="E124" i="21"/>
  <c r="A138" i="21"/>
  <c r="E30" i="21"/>
  <c r="A58" i="21"/>
  <c r="E22" i="21"/>
  <c r="A50" i="21"/>
  <c r="I5" i="21"/>
  <c r="I998" i="21"/>
  <c r="K1104" i="21"/>
  <c r="F1006" i="21"/>
  <c r="J1104" i="21"/>
  <c r="E1104" i="21"/>
  <c r="A1104" i="21" s="1"/>
  <c r="E838" i="21"/>
  <c r="A838" i="21" s="1"/>
  <c r="E683" i="21"/>
  <c r="A683" i="21" s="1"/>
  <c r="K887" i="21"/>
  <c r="E887" i="21"/>
  <c r="A887" i="21" s="1"/>
  <c r="I648" i="21"/>
  <c r="I4" i="21" s="1"/>
  <c r="K775" i="21"/>
  <c r="J704" i="21"/>
  <c r="E655" i="21"/>
  <c r="A655" i="21" s="1"/>
  <c r="E466" i="21"/>
  <c r="A466" i="21" s="1"/>
  <c r="E691" i="21"/>
  <c r="A691" i="21" s="1"/>
  <c r="G677" i="21"/>
  <c r="K691" i="21"/>
  <c r="G690" i="21"/>
  <c r="K683" i="21"/>
  <c r="K494" i="21"/>
  <c r="E382" i="21"/>
  <c r="A382" i="21" s="1"/>
  <c r="J466" i="21"/>
  <c r="E439" i="21"/>
  <c r="A439" i="21" s="1"/>
  <c r="K317" i="21"/>
  <c r="G9" i="21"/>
  <c r="E317" i="21"/>
  <c r="A317" i="21" s="1"/>
  <c r="J686" i="21"/>
  <c r="H320" i="21"/>
  <c r="K362" i="21"/>
  <c r="E362" i="21"/>
  <c r="A362" i="21" s="1"/>
  <c r="J326" i="21"/>
  <c r="E314" i="21"/>
  <c r="A314" i="21" s="1"/>
  <c r="G6" i="21"/>
  <c r="K314" i="21"/>
  <c r="E29" i="21"/>
  <c r="A57" i="21"/>
  <c r="E25" i="21"/>
  <c r="A53" i="21"/>
  <c r="E21" i="21"/>
  <c r="A49" i="21"/>
  <c r="A40" i="21"/>
  <c r="K411" i="21"/>
  <c r="H410" i="21"/>
  <c r="K410" i="21" s="1"/>
  <c r="K1244" i="21"/>
  <c r="K1237" i="21"/>
  <c r="K1125" i="21"/>
  <c r="F1124" i="21"/>
  <c r="J1125" i="21"/>
  <c r="F1097" i="21"/>
  <c r="E1125" i="21"/>
  <c r="A1125" i="21" s="1"/>
  <c r="K894" i="21"/>
  <c r="E894" i="21"/>
  <c r="A894" i="21" s="1"/>
  <c r="K1166" i="21"/>
  <c r="H1026" i="21"/>
  <c r="H999" i="21"/>
  <c r="H649" i="21" s="1"/>
  <c r="J887" i="21"/>
  <c r="J928" i="21"/>
  <c r="J732" i="21"/>
  <c r="J661" i="21"/>
  <c r="E481" i="21"/>
  <c r="A481" i="21" s="1"/>
  <c r="K481" i="21"/>
  <c r="G480" i="21"/>
  <c r="E410" i="21"/>
  <c r="A410" i="21" s="1"/>
  <c r="K900" i="21"/>
  <c r="K467" i="21"/>
  <c r="H466" i="21"/>
  <c r="E424" i="21"/>
  <c r="A424" i="21" s="1"/>
  <c r="E452" i="21"/>
  <c r="A452" i="21" s="1"/>
  <c r="H368" i="21"/>
  <c r="H355" i="21"/>
  <c r="H313" i="21" s="1"/>
  <c r="K369" i="21"/>
  <c r="E369" i="21"/>
  <c r="A369" i="21" s="1"/>
  <c r="E28" i="21"/>
  <c r="A28" i="21" s="1"/>
  <c r="A56" i="21"/>
  <c r="E24" i="21"/>
  <c r="A52" i="21"/>
  <c r="E20" i="21"/>
  <c r="A48" i="21"/>
  <c r="A33" i="21"/>
  <c r="K495" i="21"/>
  <c r="H494" i="21"/>
  <c r="E494" i="21" s="1"/>
  <c r="A494" i="21" s="1"/>
  <c r="J355" i="21"/>
  <c r="K1153" i="21"/>
  <c r="E943" i="21"/>
  <c r="A943" i="21" s="1"/>
  <c r="G942" i="21"/>
  <c r="K943" i="21"/>
  <c r="E914" i="21"/>
  <c r="A914" i="21" s="1"/>
  <c r="K914" i="21"/>
  <c r="J914" i="21"/>
  <c r="K1003" i="21"/>
  <c r="J1003" i="21"/>
  <c r="E1003" i="21"/>
  <c r="A1003" i="21" s="1"/>
  <c r="F653" i="21"/>
  <c r="J970" i="21"/>
  <c r="K838" i="21"/>
  <c r="J719" i="21"/>
  <c r="E663" i="21"/>
  <c r="A663" i="21" s="1"/>
  <c r="G662" i="21"/>
  <c r="G649" i="21"/>
  <c r="K663" i="21"/>
  <c r="J655" i="21"/>
  <c r="J663" i="21"/>
  <c r="K315" i="21"/>
  <c r="E315" i="21"/>
  <c r="A315" i="21" s="1"/>
  <c r="G7" i="21"/>
  <c r="G17" i="21"/>
  <c r="K319" i="21"/>
  <c r="G11" i="21"/>
  <c r="E319" i="21"/>
  <c r="A319" i="21" s="1"/>
  <c r="H830" i="21"/>
  <c r="K383" i="21"/>
  <c r="H382" i="21"/>
  <c r="K382" i="21" s="1"/>
  <c r="E31" i="21"/>
  <c r="A59" i="21"/>
  <c r="E27" i="21"/>
  <c r="A27" i="21" s="1"/>
  <c r="A55" i="21"/>
  <c r="E23" i="21"/>
  <c r="A51" i="21"/>
  <c r="A32" i="21"/>
  <c r="K1008" i="21"/>
  <c r="E1008" i="21"/>
  <c r="A1008" i="21" s="1"/>
  <c r="J316" i="21"/>
  <c r="E830" i="20"/>
  <c r="A830" i="20" s="1"/>
  <c r="K830" i="20"/>
  <c r="J830" i="20"/>
  <c r="J8" i="20"/>
  <c r="K8" i="20"/>
  <c r="K7" i="20"/>
  <c r="J7" i="20"/>
  <c r="K1244" i="20"/>
  <c r="K1194" i="20"/>
  <c r="E1194" i="20"/>
  <c r="A1194" i="20" s="1"/>
  <c r="K1009" i="20"/>
  <c r="E900" i="20"/>
  <c r="A900" i="20" s="1"/>
  <c r="K900" i="20"/>
  <c r="J900" i="20"/>
  <c r="E831" i="20"/>
  <c r="A831" i="20" s="1"/>
  <c r="K831" i="20"/>
  <c r="J831" i="20"/>
  <c r="E1000" i="20"/>
  <c r="A1000" i="20" s="1"/>
  <c r="K1000" i="20"/>
  <c r="F650" i="20"/>
  <c r="J1000" i="20"/>
  <c r="E1006" i="20"/>
  <c r="A1006" i="20" s="1"/>
  <c r="K1006" i="20"/>
  <c r="J1006" i="20"/>
  <c r="J660" i="20"/>
  <c r="E660" i="20"/>
  <c r="A660" i="20" s="1"/>
  <c r="K660" i="20"/>
  <c r="F16" i="20"/>
  <c r="J681" i="20"/>
  <c r="F653" i="20"/>
  <c r="K681" i="20"/>
  <c r="E681" i="20"/>
  <c r="A681" i="20" s="1"/>
  <c r="E775" i="20"/>
  <c r="A775" i="20" s="1"/>
  <c r="K775" i="20"/>
  <c r="J775" i="20"/>
  <c r="E690" i="20"/>
  <c r="A690" i="20" s="1"/>
  <c r="G676" i="20"/>
  <c r="K690" i="20"/>
  <c r="H774" i="20"/>
  <c r="E322" i="20"/>
  <c r="A322" i="20" s="1"/>
  <c r="K322" i="20"/>
  <c r="E314" i="20"/>
  <c r="A314" i="20" s="1"/>
  <c r="K314" i="20"/>
  <c r="G6" i="20"/>
  <c r="K592" i="20"/>
  <c r="E592" i="20"/>
  <c r="A592" i="20" s="1"/>
  <c r="G564" i="20"/>
  <c r="A40" i="20"/>
  <c r="E620" i="20"/>
  <c r="A620" i="20" s="1"/>
  <c r="E480" i="20"/>
  <c r="A480" i="20" s="1"/>
  <c r="K480" i="20"/>
  <c r="H12" i="20"/>
  <c r="A1259" i="20"/>
  <c r="E1244" i="20"/>
  <c r="E1009" i="20"/>
  <c r="A1009" i="20" s="1"/>
  <c r="E858" i="20"/>
  <c r="A858" i="20" s="1"/>
  <c r="K858" i="20"/>
  <c r="J858" i="20"/>
  <c r="E1041" i="20"/>
  <c r="A1041" i="20" s="1"/>
  <c r="K1041" i="20"/>
  <c r="J1041" i="20"/>
  <c r="F1040" i="20"/>
  <c r="E894" i="20"/>
  <c r="A894" i="20" s="1"/>
  <c r="K894" i="20"/>
  <c r="J894" i="20"/>
  <c r="F684" i="20"/>
  <c r="E1054" i="20"/>
  <c r="A1054" i="20" s="1"/>
  <c r="K1054" i="20"/>
  <c r="J1054" i="20"/>
  <c r="K802" i="20"/>
  <c r="E704" i="20"/>
  <c r="A704" i="20" s="1"/>
  <c r="K704" i="20"/>
  <c r="J1104" i="20"/>
  <c r="K572" i="20"/>
  <c r="E572" i="20"/>
  <c r="A572" i="20" s="1"/>
  <c r="E1082" i="20"/>
  <c r="A1082" i="20" s="1"/>
  <c r="K1082" i="20"/>
  <c r="J1082" i="20"/>
  <c r="G320" i="20"/>
  <c r="E452" i="20"/>
  <c r="A452" i="20" s="1"/>
  <c r="K452" i="20"/>
  <c r="I340" i="20"/>
  <c r="I313" i="20"/>
  <c r="E341" i="20"/>
  <c r="A341" i="20" s="1"/>
  <c r="E24" i="20"/>
  <c r="E355" i="20"/>
  <c r="A355" i="20" s="1"/>
  <c r="K355" i="20"/>
  <c r="J355" i="20"/>
  <c r="E438" i="20"/>
  <c r="A438" i="20" s="1"/>
  <c r="K438" i="20"/>
  <c r="K362" i="20"/>
  <c r="E362" i="20"/>
  <c r="A362" i="20" s="1"/>
  <c r="J316" i="20"/>
  <c r="E102" i="20"/>
  <c r="A102" i="20" s="1"/>
  <c r="K102" i="20"/>
  <c r="A33" i="20"/>
  <c r="E536" i="20"/>
  <c r="A536" i="20" s="1"/>
  <c r="K536" i="20"/>
  <c r="J314" i="20"/>
  <c r="E27" i="20"/>
  <c r="A27" i="20" s="1"/>
  <c r="A124" i="20"/>
  <c r="E21" i="20"/>
  <c r="E23" i="20"/>
  <c r="G999" i="20"/>
  <c r="G649" i="20" s="1"/>
  <c r="J1097" i="20"/>
  <c r="J659" i="20"/>
  <c r="K659" i="20"/>
  <c r="E659" i="20"/>
  <c r="A659" i="20" s="1"/>
  <c r="F15" i="20"/>
  <c r="E887" i="20"/>
  <c r="A887" i="20" s="1"/>
  <c r="K887" i="20"/>
  <c r="J887" i="20"/>
  <c r="K1010" i="20"/>
  <c r="E915" i="20"/>
  <c r="A915" i="20" s="1"/>
  <c r="K915" i="20"/>
  <c r="J915" i="20"/>
  <c r="F914" i="20"/>
  <c r="E788" i="20"/>
  <c r="A788" i="20" s="1"/>
  <c r="K788" i="20"/>
  <c r="J788" i="20"/>
  <c r="F774" i="20"/>
  <c r="F677" i="20"/>
  <c r="K844" i="20"/>
  <c r="E718" i="20"/>
  <c r="A718" i="20" s="1"/>
  <c r="K718" i="20"/>
  <c r="E652" i="20"/>
  <c r="A652" i="20" s="1"/>
  <c r="K652" i="20"/>
  <c r="E957" i="20"/>
  <c r="A957" i="20" s="1"/>
  <c r="K957" i="20"/>
  <c r="J957" i="20"/>
  <c r="E956" i="20"/>
  <c r="A956" i="20" s="1"/>
  <c r="K956" i="20"/>
  <c r="J956" i="20"/>
  <c r="J689" i="20"/>
  <c r="F661" i="20"/>
  <c r="E689" i="20"/>
  <c r="A689" i="20" s="1"/>
  <c r="K689" i="20"/>
  <c r="J690" i="20"/>
  <c r="E396" i="20"/>
  <c r="A396" i="20" s="1"/>
  <c r="K396" i="20"/>
  <c r="E318" i="20"/>
  <c r="A318" i="20" s="1"/>
  <c r="K318" i="20"/>
  <c r="G10" i="20"/>
  <c r="E508" i="20"/>
  <c r="A508" i="20" s="1"/>
  <c r="K508" i="20"/>
  <c r="A128" i="20"/>
  <c r="E30" i="20"/>
  <c r="J704" i="20"/>
  <c r="G354" i="20"/>
  <c r="K382" i="20"/>
  <c r="E382" i="20"/>
  <c r="A382" i="20" s="1"/>
  <c r="E494" i="20"/>
  <c r="A494" i="20" s="1"/>
  <c r="K494" i="20"/>
  <c r="K32" i="20"/>
  <c r="E32" i="20"/>
  <c r="F999" i="20"/>
  <c r="K315" i="20"/>
  <c r="E315" i="20"/>
  <c r="A315" i="20" s="1"/>
  <c r="G313" i="20"/>
  <c r="J322" i="20"/>
  <c r="E130" i="20"/>
  <c r="A130" i="20" s="1"/>
  <c r="K130" i="20"/>
  <c r="G117" i="20"/>
  <c r="K124" i="20"/>
  <c r="J102" i="20"/>
  <c r="E60" i="20"/>
  <c r="A60" i="20" s="1"/>
  <c r="G46" i="20"/>
  <c r="K60" i="20"/>
  <c r="E22" i="20"/>
  <c r="E522" i="20"/>
  <c r="A522" i="20" s="1"/>
  <c r="K522" i="20"/>
  <c r="J130" i="20"/>
  <c r="J60" i="20"/>
  <c r="I117" i="20"/>
  <c r="I116" i="20" s="1"/>
  <c r="I18" i="20" s="1"/>
  <c r="K1180" i="20"/>
  <c r="E1180" i="20"/>
  <c r="A1180" i="20" s="1"/>
  <c r="J1180" i="20"/>
  <c r="K1237" i="20"/>
  <c r="E1166" i="20"/>
  <c r="A1166" i="20" s="1"/>
  <c r="K1166" i="20"/>
  <c r="E1138" i="20"/>
  <c r="A1138" i="20" s="1"/>
  <c r="K1138" i="20"/>
  <c r="E1110" i="20"/>
  <c r="A1110" i="20" s="1"/>
  <c r="K1110" i="20"/>
  <c r="E1004" i="20"/>
  <c r="A1004" i="20" s="1"/>
  <c r="K1004" i="20"/>
  <c r="F654" i="20"/>
  <c r="J1004" i="20"/>
  <c r="E1026" i="20"/>
  <c r="A1026" i="20" s="1"/>
  <c r="K1026" i="20"/>
  <c r="J1026" i="20"/>
  <c r="J1009" i="20"/>
  <c r="J685" i="20"/>
  <c r="F657" i="20"/>
  <c r="K685" i="20"/>
  <c r="E685" i="20"/>
  <c r="A685" i="20" s="1"/>
  <c r="E816" i="20"/>
  <c r="A816" i="20" s="1"/>
  <c r="K816" i="20"/>
  <c r="J816" i="20"/>
  <c r="E1010" i="20"/>
  <c r="A1010" i="20" s="1"/>
  <c r="E746" i="20"/>
  <c r="A746" i="20" s="1"/>
  <c r="K746" i="20"/>
  <c r="J746" i="20"/>
  <c r="H676" i="20"/>
  <c r="H648" i="20" s="1"/>
  <c r="H4" i="20" s="1"/>
  <c r="K732" i="20"/>
  <c r="K1125" i="20"/>
  <c r="E1125" i="20"/>
  <c r="A1125" i="20" s="1"/>
  <c r="G1124" i="20"/>
  <c r="G1096" i="20" s="1"/>
  <c r="E844" i="20"/>
  <c r="A844" i="20" s="1"/>
  <c r="E732" i="20"/>
  <c r="A732" i="20" s="1"/>
  <c r="E662" i="20"/>
  <c r="A662" i="20" s="1"/>
  <c r="K662" i="20"/>
  <c r="E606" i="20"/>
  <c r="A606" i="20" s="1"/>
  <c r="K606" i="20"/>
  <c r="E326" i="20"/>
  <c r="A326" i="20" s="1"/>
  <c r="G312" i="20"/>
  <c r="K326" i="20"/>
  <c r="E316" i="20"/>
  <c r="A316" i="20" s="1"/>
  <c r="K316" i="20"/>
  <c r="A126" i="20"/>
  <c r="E28" i="20"/>
  <c r="A28" i="20" s="1"/>
  <c r="A118" i="20"/>
  <c r="E117" i="20"/>
  <c r="E19" i="20" s="1"/>
  <c r="K26" i="20"/>
  <c r="G12" i="20"/>
  <c r="E20" i="20"/>
  <c r="E466" i="20"/>
  <c r="A466" i="20" s="1"/>
  <c r="K466" i="20"/>
  <c r="E565" i="20"/>
  <c r="A565" i="20" s="1"/>
  <c r="K565" i="20"/>
  <c r="E550" i="20"/>
  <c r="A550" i="20" s="1"/>
  <c r="K550" i="20"/>
  <c r="A31" i="20"/>
  <c r="K424" i="20"/>
  <c r="E424" i="20"/>
  <c r="A424" i="20" s="1"/>
  <c r="K299" i="20"/>
  <c r="G298" i="20"/>
  <c r="E299" i="20"/>
  <c r="A299" i="20" s="1"/>
  <c r="E54" i="20"/>
  <c r="A54" i="20" s="1"/>
  <c r="K54" i="20"/>
  <c r="J124" i="20"/>
  <c r="J54" i="20"/>
  <c r="E25" i="20"/>
  <c r="A29" i="20"/>
  <c r="E15" i="20"/>
  <c r="E1041" i="19"/>
  <c r="A1041" i="19" s="1"/>
  <c r="K1041" i="19"/>
  <c r="G1040" i="19"/>
  <c r="H999" i="19"/>
  <c r="E1013" i="19"/>
  <c r="A1013" i="19" s="1"/>
  <c r="K1013" i="19"/>
  <c r="G999" i="19"/>
  <c r="G1012" i="19"/>
  <c r="E1026" i="19"/>
  <c r="A1026" i="19" s="1"/>
  <c r="K1026" i="19"/>
  <c r="J887" i="19"/>
  <c r="E887" i="19"/>
  <c r="A887" i="19" s="1"/>
  <c r="F677" i="19"/>
  <c r="K887" i="19"/>
  <c r="J894" i="19"/>
  <c r="E894" i="19"/>
  <c r="A894" i="19" s="1"/>
  <c r="K894" i="19"/>
  <c r="F684" i="19"/>
  <c r="F8" i="19"/>
  <c r="E324" i="19"/>
  <c r="A324" i="19" s="1"/>
  <c r="G16" i="19"/>
  <c r="I900" i="19"/>
  <c r="I887" i="19"/>
  <c r="I677" i="19" s="1"/>
  <c r="E901" i="19"/>
  <c r="A901" i="19" s="1"/>
  <c r="J319" i="19"/>
  <c r="K323" i="19"/>
  <c r="J323" i="19"/>
  <c r="E323" i="19"/>
  <c r="A323" i="19" s="1"/>
  <c r="F15" i="19"/>
  <c r="E30" i="19"/>
  <c r="A58" i="19"/>
  <c r="E22" i="19"/>
  <c r="A50" i="19"/>
  <c r="G658" i="19"/>
  <c r="K686" i="19"/>
  <c r="K322" i="19"/>
  <c r="H26" i="19"/>
  <c r="K1237" i="19"/>
  <c r="E1153" i="19"/>
  <c r="A1153" i="19" s="1"/>
  <c r="H1152" i="19"/>
  <c r="J1041" i="19"/>
  <c r="E1054" i="19"/>
  <c r="A1054" i="19" s="1"/>
  <c r="K1054" i="19"/>
  <c r="K1166" i="19"/>
  <c r="K1027" i="19"/>
  <c r="K747" i="19"/>
  <c r="G746" i="19"/>
  <c r="J816" i="19"/>
  <c r="G760" i="19"/>
  <c r="K761" i="19"/>
  <c r="K678" i="19"/>
  <c r="G650" i="19"/>
  <c r="I656" i="19"/>
  <c r="I12" i="19" s="1"/>
  <c r="K682" i="19"/>
  <c r="G654" i="19"/>
  <c r="G396" i="19"/>
  <c r="E396" i="19" s="1"/>
  <c r="A396" i="19" s="1"/>
  <c r="J397" i="19"/>
  <c r="J655" i="19"/>
  <c r="E655" i="19"/>
  <c r="K655" i="19"/>
  <c r="F11" i="19"/>
  <c r="K325" i="19"/>
  <c r="J325" i="19"/>
  <c r="E325" i="19"/>
  <c r="A325" i="19" s="1"/>
  <c r="F17" i="19"/>
  <c r="K495" i="19"/>
  <c r="G494" i="19"/>
  <c r="E29" i="19"/>
  <c r="A57" i="19"/>
  <c r="E25" i="19"/>
  <c r="A53" i="19"/>
  <c r="E21" i="19"/>
  <c r="A49" i="19"/>
  <c r="A40" i="19"/>
  <c r="E362" i="19"/>
  <c r="A362" i="19" s="1"/>
  <c r="K362" i="19"/>
  <c r="J362" i="19"/>
  <c r="F320" i="19"/>
  <c r="H998" i="19"/>
  <c r="K1104" i="19"/>
  <c r="E1027" i="19"/>
  <c r="A1027" i="19" s="1"/>
  <c r="J747" i="19"/>
  <c r="K957" i="19"/>
  <c r="J957" i="19"/>
  <c r="E957" i="19"/>
  <c r="A957" i="19" s="1"/>
  <c r="K873" i="19"/>
  <c r="G872" i="19"/>
  <c r="G656" i="19"/>
  <c r="G12" i="19" s="1"/>
  <c r="J681" i="19"/>
  <c r="G653" i="19"/>
  <c r="J685" i="19"/>
  <c r="G831" i="19"/>
  <c r="G844" i="19"/>
  <c r="K845" i="19"/>
  <c r="G368" i="19"/>
  <c r="J368" i="19" s="1"/>
  <c r="G355" i="19"/>
  <c r="G313" i="19" s="1"/>
  <c r="J369" i="19"/>
  <c r="J324" i="19"/>
  <c r="J315" i="19"/>
  <c r="K689" i="19"/>
  <c r="G661" i="19"/>
  <c r="K661" i="19" s="1"/>
  <c r="K397" i="19"/>
  <c r="K317" i="19"/>
  <c r="J317" i="19"/>
  <c r="E317" i="19"/>
  <c r="A317" i="19" s="1"/>
  <c r="F9" i="19"/>
  <c r="K439" i="19"/>
  <c r="G438" i="19"/>
  <c r="E411" i="19"/>
  <c r="A411" i="19" s="1"/>
  <c r="K411" i="19"/>
  <c r="J411" i="19"/>
  <c r="F410" i="19"/>
  <c r="K117" i="19"/>
  <c r="J606" i="19"/>
  <c r="E369" i="19"/>
  <c r="A369" i="19" s="1"/>
  <c r="K315" i="19"/>
  <c r="E124" i="19"/>
  <c r="A124" i="19" s="1"/>
  <c r="A152" i="19"/>
  <c r="E28" i="19"/>
  <c r="A28" i="19" s="1"/>
  <c r="A56" i="19"/>
  <c r="E24" i="19"/>
  <c r="A52" i="19"/>
  <c r="E20" i="19"/>
  <c r="A48" i="19"/>
  <c r="A33" i="19"/>
  <c r="G11" i="19"/>
  <c r="G7" i="19"/>
  <c r="K680" i="19"/>
  <c r="G652" i="19"/>
  <c r="G8" i="19" s="1"/>
  <c r="J592" i="19"/>
  <c r="K321" i="19"/>
  <c r="J321" i="19"/>
  <c r="E321" i="19"/>
  <c r="A321" i="19" s="1"/>
  <c r="K124" i="19"/>
  <c r="H19" i="19"/>
  <c r="A1259" i="19"/>
  <c r="E1244" i="19"/>
  <c r="E1181" i="19"/>
  <c r="A1181" i="19" s="1"/>
  <c r="I1180" i="19"/>
  <c r="E1180" i="19" s="1"/>
  <c r="A1180" i="19" s="1"/>
  <c r="K1153" i="19"/>
  <c r="E1006" i="19"/>
  <c r="A1006" i="19" s="1"/>
  <c r="K1006" i="19"/>
  <c r="K928" i="19"/>
  <c r="J928" i="19"/>
  <c r="E928" i="19"/>
  <c r="A928" i="19" s="1"/>
  <c r="K914" i="19"/>
  <c r="F886" i="19"/>
  <c r="J914" i="19"/>
  <c r="E914" i="19"/>
  <c r="A914" i="19" s="1"/>
  <c r="K789" i="19"/>
  <c r="G788" i="19"/>
  <c r="G775" i="19"/>
  <c r="J802" i="19"/>
  <c r="K984" i="19"/>
  <c r="F956" i="19"/>
  <c r="J984" i="19"/>
  <c r="E984" i="19"/>
  <c r="A984" i="19" s="1"/>
  <c r="K733" i="19"/>
  <c r="G732" i="19"/>
  <c r="H662" i="19"/>
  <c r="H649" i="19"/>
  <c r="K663" i="19"/>
  <c r="K859" i="19"/>
  <c r="G858" i="19"/>
  <c r="J651" i="19"/>
  <c r="E651" i="19"/>
  <c r="K651" i="19"/>
  <c r="F7" i="19"/>
  <c r="K509" i="19"/>
  <c r="G508" i="19"/>
  <c r="K453" i="19"/>
  <c r="G452" i="19"/>
  <c r="J761" i="19"/>
  <c r="J657" i="19"/>
  <c r="J453" i="19"/>
  <c r="J322" i="19"/>
  <c r="K319" i="19"/>
  <c r="G564" i="19"/>
  <c r="K578" i="19"/>
  <c r="E31" i="19"/>
  <c r="A59" i="19"/>
  <c r="E27" i="19"/>
  <c r="A27" i="19" s="1"/>
  <c r="A55" i="19"/>
  <c r="E23" i="19"/>
  <c r="A51" i="19"/>
  <c r="A32" i="19"/>
  <c r="I998" i="19"/>
  <c r="G17" i="19"/>
  <c r="E383" i="19"/>
  <c r="A383" i="19" s="1"/>
  <c r="K383" i="19"/>
  <c r="J383" i="19"/>
  <c r="F382" i="19"/>
  <c r="F355" i="19"/>
  <c r="K324" i="19"/>
  <c r="E326" i="19"/>
  <c r="A326" i="19" s="1"/>
  <c r="I312" i="19"/>
  <c r="H18" i="19"/>
  <c r="F354" i="19" l="1"/>
  <c r="J396" i="19"/>
  <c r="K396" i="19"/>
  <c r="J47" i="19"/>
  <c r="E47" i="19"/>
  <c r="A47" i="19" s="1"/>
  <c r="K47" i="19"/>
  <c r="K298" i="19"/>
  <c r="J298" i="19"/>
  <c r="E298" i="19"/>
  <c r="A298" i="19" s="1"/>
  <c r="J60" i="19"/>
  <c r="F46" i="19"/>
  <c r="K60" i="19"/>
  <c r="E60" i="19"/>
  <c r="A60" i="19" s="1"/>
  <c r="K116" i="19"/>
  <c r="K270" i="19"/>
  <c r="E270" i="19"/>
  <c r="A270" i="19" s="1"/>
  <c r="J270" i="19"/>
  <c r="I116" i="19"/>
  <c r="I18" i="19" s="1"/>
  <c r="I19" i="19"/>
  <c r="K340" i="19"/>
  <c r="J340" i="19"/>
  <c r="K326" i="19"/>
  <c r="J326" i="19"/>
  <c r="K284" i="19"/>
  <c r="J284" i="19"/>
  <c r="E284" i="19"/>
  <c r="A284" i="19" s="1"/>
  <c r="F19" i="19"/>
  <c r="J19" i="19" s="1"/>
  <c r="A15" i="20"/>
  <c r="J1096" i="19"/>
  <c r="F998" i="19"/>
  <c r="E1096" i="19"/>
  <c r="I649" i="19"/>
  <c r="A655" i="19"/>
  <c r="K1194" i="19"/>
  <c r="J1194" i="19"/>
  <c r="E1194" i="19"/>
  <c r="A651" i="19"/>
  <c r="G18" i="23"/>
  <c r="G4" i="23" s="1"/>
  <c r="K46" i="23"/>
  <c r="E46" i="23"/>
  <c r="A46" i="23" s="1"/>
  <c r="J46" i="23"/>
  <c r="K1054" i="23"/>
  <c r="J1054" i="23"/>
  <c r="E1054" i="23"/>
  <c r="A1054" i="23" s="1"/>
  <c r="E256" i="23"/>
  <c r="A256" i="23" s="1"/>
  <c r="K256" i="23"/>
  <c r="E228" i="23"/>
  <c r="A228" i="23" s="1"/>
  <c r="K228" i="23"/>
  <c r="K1124" i="23"/>
  <c r="F1096" i="23"/>
  <c r="J1124" i="23"/>
  <c r="E1124" i="23"/>
  <c r="A1124" i="23" s="1"/>
  <c r="A20" i="23"/>
  <c r="H5" i="23"/>
  <c r="E19" i="23"/>
  <c r="A33" i="23"/>
  <c r="E242" i="23"/>
  <c r="A242" i="23" s="1"/>
  <c r="K242" i="23"/>
  <c r="E957" i="23"/>
  <c r="A957" i="23" s="1"/>
  <c r="K957" i="23"/>
  <c r="J957" i="23"/>
  <c r="K684" i="23"/>
  <c r="J684" i="23"/>
  <c r="F656" i="23"/>
  <c r="E684" i="23"/>
  <c r="A684" i="23" s="1"/>
  <c r="J999" i="23"/>
  <c r="E999" i="23"/>
  <c r="A999" i="23" s="1"/>
  <c r="K999" i="23"/>
  <c r="E284" i="23"/>
  <c r="A284" i="23" s="1"/>
  <c r="H18" i="23"/>
  <c r="H4" i="23" s="1"/>
  <c r="K284" i="23"/>
  <c r="I564" i="23"/>
  <c r="E578" i="23"/>
  <c r="A578" i="23" s="1"/>
  <c r="A1244" i="23"/>
  <c r="E1237" i="23"/>
  <c r="K19" i="23"/>
  <c r="J19" i="23"/>
  <c r="E10" i="23"/>
  <c r="A10" i="23" s="1"/>
  <c r="A24" i="23"/>
  <c r="A26" i="23"/>
  <c r="I649" i="23"/>
  <c r="I5" i="23" s="1"/>
  <c r="K1012" i="23"/>
  <c r="J1012" i="23"/>
  <c r="F998" i="23"/>
  <c r="E1012" i="23"/>
  <c r="A1012" i="23" s="1"/>
  <c r="E8" i="23"/>
  <c r="A8" i="23" s="1"/>
  <c r="A22" i="23"/>
  <c r="E313" i="23"/>
  <c r="A313" i="23" s="1"/>
  <c r="K313" i="23"/>
  <c r="F677" i="23"/>
  <c r="K32" i="23"/>
  <c r="J32" i="23"/>
  <c r="F18" i="23"/>
  <c r="E32" i="23"/>
  <c r="E970" i="23"/>
  <c r="A970" i="23" s="1"/>
  <c r="F956" i="23"/>
  <c r="K970" i="23"/>
  <c r="J970" i="23"/>
  <c r="K655" i="23"/>
  <c r="J655" i="23"/>
  <c r="E655" i="23"/>
  <c r="F11" i="23"/>
  <c r="K650" i="23"/>
  <c r="J650" i="23"/>
  <c r="E650" i="23"/>
  <c r="A650" i="23" s="1"/>
  <c r="F6" i="23"/>
  <c r="K651" i="23"/>
  <c r="J651" i="23"/>
  <c r="E651" i="23"/>
  <c r="F7" i="23"/>
  <c r="K659" i="23"/>
  <c r="J659" i="23"/>
  <c r="E659" i="23"/>
  <c r="F15" i="23"/>
  <c r="K1097" i="23"/>
  <c r="J1097" i="23"/>
  <c r="E1097" i="23"/>
  <c r="A1097" i="23" s="1"/>
  <c r="K312" i="23"/>
  <c r="J774" i="23"/>
  <c r="E774" i="23"/>
  <c r="A774" i="23" s="1"/>
  <c r="K774" i="23"/>
  <c r="I676" i="23"/>
  <c r="I648" i="23" s="1"/>
  <c r="A23" i="21"/>
  <c r="E17" i="21"/>
  <c r="A17" i="21" s="1"/>
  <c r="A31" i="21"/>
  <c r="K7" i="21"/>
  <c r="J7" i="21"/>
  <c r="E480" i="21"/>
  <c r="A480" i="21" s="1"/>
  <c r="K480" i="21"/>
  <c r="J480" i="21"/>
  <c r="K1026" i="21"/>
  <c r="H998" i="21"/>
  <c r="E1026" i="21"/>
  <c r="A1026" i="21" s="1"/>
  <c r="E7" i="21"/>
  <c r="A7" i="21" s="1"/>
  <c r="A21" i="21"/>
  <c r="E15" i="21"/>
  <c r="A15" i="21" s="1"/>
  <c r="A29" i="21"/>
  <c r="G354" i="21"/>
  <c r="E8" i="21"/>
  <c r="A8" i="21" s="1"/>
  <c r="A22" i="21"/>
  <c r="E117" i="21"/>
  <c r="A124" i="21"/>
  <c r="K313" i="21"/>
  <c r="E313" i="21"/>
  <c r="A313" i="21" s="1"/>
  <c r="G5" i="21"/>
  <c r="J313" i="21"/>
  <c r="E718" i="21"/>
  <c r="A718" i="21" s="1"/>
  <c r="K718" i="21"/>
  <c r="J718" i="21"/>
  <c r="K658" i="21"/>
  <c r="E658" i="21"/>
  <c r="A658" i="21" s="1"/>
  <c r="J658" i="21"/>
  <c r="K17" i="21"/>
  <c r="J17" i="21"/>
  <c r="E6" i="21"/>
  <c r="A6" i="21" s="1"/>
  <c r="A20" i="21"/>
  <c r="H354" i="21"/>
  <c r="H312" i="21" s="1"/>
  <c r="K368" i="21"/>
  <c r="E368" i="21"/>
  <c r="A368" i="21" s="1"/>
  <c r="K1124" i="21"/>
  <c r="J1124" i="21"/>
  <c r="E1124" i="21"/>
  <c r="A1124" i="21" s="1"/>
  <c r="F1096" i="21"/>
  <c r="E956" i="21"/>
  <c r="A956" i="21" s="1"/>
  <c r="K956" i="21"/>
  <c r="J956" i="21"/>
  <c r="J11" i="21"/>
  <c r="K11" i="21"/>
  <c r="K438" i="21"/>
  <c r="K662" i="21"/>
  <c r="E662" i="21"/>
  <c r="A662" i="21" s="1"/>
  <c r="J662" i="21"/>
  <c r="E10" i="21"/>
  <c r="A10" i="21" s="1"/>
  <c r="A24" i="21"/>
  <c r="E1097" i="21"/>
  <c r="A1097" i="21" s="1"/>
  <c r="F999" i="21"/>
  <c r="K1097" i="21"/>
  <c r="J1097" i="21"/>
  <c r="K677" i="21"/>
  <c r="E677" i="21"/>
  <c r="A677" i="21" s="1"/>
  <c r="J677" i="21"/>
  <c r="J8" i="21"/>
  <c r="K8" i="21"/>
  <c r="E355" i="21"/>
  <c r="A355" i="21" s="1"/>
  <c r="J660" i="21"/>
  <c r="E660" i="21"/>
  <c r="A660" i="21" s="1"/>
  <c r="K660" i="21"/>
  <c r="F16" i="21"/>
  <c r="J657" i="21"/>
  <c r="K657" i="21"/>
  <c r="E657" i="21"/>
  <c r="A657" i="21" s="1"/>
  <c r="E1152" i="21"/>
  <c r="A1152" i="21" s="1"/>
  <c r="K1152" i="21"/>
  <c r="K830" i="21"/>
  <c r="E830" i="21"/>
  <c r="A830" i="21" s="1"/>
  <c r="E320" i="21"/>
  <c r="A320" i="21" s="1"/>
  <c r="K320" i="21"/>
  <c r="H12" i="21"/>
  <c r="E690" i="21"/>
  <c r="A690" i="21" s="1"/>
  <c r="K690" i="21"/>
  <c r="G676" i="21"/>
  <c r="J690" i="21"/>
  <c r="A1244" i="21"/>
  <c r="E1237" i="21"/>
  <c r="K653" i="21"/>
  <c r="J653" i="21"/>
  <c r="E653" i="21"/>
  <c r="A653" i="21" s="1"/>
  <c r="F9" i="21"/>
  <c r="E942" i="21"/>
  <c r="A942" i="21" s="1"/>
  <c r="K942" i="21"/>
  <c r="J942" i="21"/>
  <c r="H5" i="21"/>
  <c r="E26" i="21"/>
  <c r="E11" i="21"/>
  <c r="A11" i="21" s="1"/>
  <c r="A25" i="21"/>
  <c r="J6" i="21"/>
  <c r="K6" i="21"/>
  <c r="K1006" i="21"/>
  <c r="J1006" i="21"/>
  <c r="E1006" i="21"/>
  <c r="A1006" i="21" s="1"/>
  <c r="F656" i="21"/>
  <c r="E16" i="21"/>
  <c r="A16" i="21" s="1"/>
  <c r="A30" i="21"/>
  <c r="K355" i="21"/>
  <c r="H676" i="21"/>
  <c r="H648" i="21" s="1"/>
  <c r="G998" i="20"/>
  <c r="G648" i="20" s="1"/>
  <c r="J1096" i="20"/>
  <c r="E1096" i="20"/>
  <c r="A1096" i="20" s="1"/>
  <c r="K1096" i="20"/>
  <c r="K298" i="20"/>
  <c r="E298" i="20"/>
  <c r="A298" i="20" s="1"/>
  <c r="J298" i="20"/>
  <c r="A20" i="20"/>
  <c r="E8" i="20"/>
  <c r="A8" i="20" s="1"/>
  <c r="A22" i="20"/>
  <c r="J677" i="20"/>
  <c r="F649" i="20"/>
  <c r="E677" i="20"/>
  <c r="A677" i="20" s="1"/>
  <c r="K677" i="20"/>
  <c r="E7" i="20"/>
  <c r="A21" i="20"/>
  <c r="E320" i="20"/>
  <c r="A320" i="20" s="1"/>
  <c r="K320" i="20"/>
  <c r="J320" i="20"/>
  <c r="I19" i="20"/>
  <c r="E26" i="20"/>
  <c r="J654" i="20"/>
  <c r="K654" i="20"/>
  <c r="E654" i="20"/>
  <c r="A654" i="20" s="1"/>
  <c r="F10" i="20"/>
  <c r="E999" i="20"/>
  <c r="A999" i="20" s="1"/>
  <c r="K999" i="20"/>
  <c r="J999" i="20"/>
  <c r="K354" i="20"/>
  <c r="E354" i="20"/>
  <c r="A354" i="20" s="1"/>
  <c r="J354" i="20"/>
  <c r="E774" i="20"/>
  <c r="A774" i="20" s="1"/>
  <c r="K774" i="20"/>
  <c r="J774" i="20"/>
  <c r="E914" i="20"/>
  <c r="A914" i="20" s="1"/>
  <c r="K914" i="20"/>
  <c r="J914" i="20"/>
  <c r="K15" i="20"/>
  <c r="J15" i="20"/>
  <c r="I312" i="20"/>
  <c r="E340" i="20"/>
  <c r="A340" i="20" s="1"/>
  <c r="J684" i="20"/>
  <c r="F656" i="20"/>
  <c r="K684" i="20"/>
  <c r="E684" i="20"/>
  <c r="A684" i="20" s="1"/>
  <c r="E1040" i="20"/>
  <c r="A1040" i="20" s="1"/>
  <c r="K1040" i="20"/>
  <c r="J1040" i="20"/>
  <c r="A1244" i="20"/>
  <c r="E1237" i="20"/>
  <c r="K16" i="20"/>
  <c r="J16" i="20"/>
  <c r="J650" i="20"/>
  <c r="K650" i="20"/>
  <c r="E650" i="20"/>
  <c r="A650" i="20" s="1"/>
  <c r="F6" i="20"/>
  <c r="E11" i="20"/>
  <c r="A11" i="20" s="1"/>
  <c r="A25" i="20"/>
  <c r="E312" i="20"/>
  <c r="A312" i="20" s="1"/>
  <c r="K312" i="20"/>
  <c r="J312" i="20"/>
  <c r="J657" i="20"/>
  <c r="K657" i="20"/>
  <c r="E657" i="20"/>
  <c r="A657" i="20" s="1"/>
  <c r="E46" i="20"/>
  <c r="A46" i="20" s="1"/>
  <c r="K46" i="20"/>
  <c r="J46" i="20"/>
  <c r="K117" i="20"/>
  <c r="G116" i="20"/>
  <c r="G18" i="20" s="1"/>
  <c r="J117" i="20"/>
  <c r="G19" i="20"/>
  <c r="K313" i="20"/>
  <c r="E313" i="20"/>
  <c r="A313" i="20" s="1"/>
  <c r="J313" i="20"/>
  <c r="A32" i="20"/>
  <c r="E10" i="20"/>
  <c r="A10" i="20" s="1"/>
  <c r="A24" i="20"/>
  <c r="E564" i="20"/>
  <c r="A564" i="20" s="1"/>
  <c r="K564" i="20"/>
  <c r="J564" i="20"/>
  <c r="F998" i="20"/>
  <c r="A117" i="20"/>
  <c r="E116" i="20"/>
  <c r="K1124" i="20"/>
  <c r="E1124" i="20"/>
  <c r="A1124" i="20" s="1"/>
  <c r="J1124" i="20"/>
  <c r="I4" i="20"/>
  <c r="A30" i="20"/>
  <c r="E16" i="20"/>
  <c r="A16" i="20" s="1"/>
  <c r="J661" i="20"/>
  <c r="K661" i="20"/>
  <c r="E661" i="20"/>
  <c r="F17" i="20"/>
  <c r="A23" i="20"/>
  <c r="J653" i="20"/>
  <c r="K653" i="20"/>
  <c r="E653" i="20"/>
  <c r="A653" i="20" s="1"/>
  <c r="F9" i="20"/>
  <c r="F886" i="20"/>
  <c r="F312" i="19"/>
  <c r="K508" i="19"/>
  <c r="J508" i="19"/>
  <c r="E508" i="19"/>
  <c r="A508" i="19" s="1"/>
  <c r="K844" i="19"/>
  <c r="G830" i="19"/>
  <c r="J844" i="19"/>
  <c r="E844" i="19"/>
  <c r="A844" i="19" s="1"/>
  <c r="K320" i="19"/>
  <c r="J320" i="19"/>
  <c r="E320" i="19"/>
  <c r="A320" i="19" s="1"/>
  <c r="K494" i="19"/>
  <c r="E494" i="19"/>
  <c r="A494" i="19" s="1"/>
  <c r="J494" i="19"/>
  <c r="K654" i="19"/>
  <c r="G10" i="19"/>
  <c r="J654" i="19"/>
  <c r="E654" i="19"/>
  <c r="A654" i="19" s="1"/>
  <c r="K746" i="19"/>
  <c r="E746" i="19"/>
  <c r="A746" i="19" s="1"/>
  <c r="J746" i="19"/>
  <c r="E661" i="19"/>
  <c r="A661" i="19" s="1"/>
  <c r="I886" i="19"/>
  <c r="I676" i="19" s="1"/>
  <c r="E900" i="19"/>
  <c r="A900" i="19" s="1"/>
  <c r="K652" i="19"/>
  <c r="F649" i="19"/>
  <c r="E355" i="19"/>
  <c r="A355" i="19" s="1"/>
  <c r="K355" i="19"/>
  <c r="F313" i="19"/>
  <c r="J355" i="19"/>
  <c r="K564" i="19"/>
  <c r="J564" i="19"/>
  <c r="E564" i="19"/>
  <c r="A564" i="19" s="1"/>
  <c r="A1244" i="19"/>
  <c r="E1237" i="19"/>
  <c r="A20" i="19"/>
  <c r="E410" i="19"/>
  <c r="A410" i="19" s="1"/>
  <c r="K410" i="19"/>
  <c r="J410" i="19"/>
  <c r="K438" i="19"/>
  <c r="E438" i="19"/>
  <c r="A438" i="19" s="1"/>
  <c r="J438" i="19"/>
  <c r="K831" i="19"/>
  <c r="J831" i="19"/>
  <c r="E831" i="19"/>
  <c r="A831" i="19" s="1"/>
  <c r="E26" i="19"/>
  <c r="E11" i="19"/>
  <c r="A25" i="19"/>
  <c r="K658" i="19"/>
  <c r="J658" i="19"/>
  <c r="E658" i="19"/>
  <c r="A658" i="19" s="1"/>
  <c r="E16" i="19"/>
  <c r="A16" i="19" s="1"/>
  <c r="A30" i="19"/>
  <c r="J661" i="19"/>
  <c r="K16" i="19"/>
  <c r="J16" i="19"/>
  <c r="E652" i="19"/>
  <c r="A652" i="19" s="1"/>
  <c r="E1012" i="19"/>
  <c r="A1012" i="19" s="1"/>
  <c r="K1012" i="19"/>
  <c r="G998" i="19"/>
  <c r="J1012" i="19"/>
  <c r="E382" i="19"/>
  <c r="A382" i="19" s="1"/>
  <c r="K382" i="19"/>
  <c r="J382" i="19"/>
  <c r="K452" i="19"/>
  <c r="J452" i="19"/>
  <c r="E452" i="19"/>
  <c r="A452" i="19" s="1"/>
  <c r="K7" i="19"/>
  <c r="J7" i="19"/>
  <c r="K858" i="19"/>
  <c r="J858" i="19"/>
  <c r="E858" i="19"/>
  <c r="A858" i="19" s="1"/>
  <c r="H648" i="19"/>
  <c r="K662" i="19"/>
  <c r="E662" i="19"/>
  <c r="K775" i="19"/>
  <c r="J775" i="19"/>
  <c r="E775" i="19"/>
  <c r="A775" i="19" s="1"/>
  <c r="E117" i="19"/>
  <c r="G354" i="19"/>
  <c r="G312" i="19" s="1"/>
  <c r="K872" i="19"/>
  <c r="E872" i="19"/>
  <c r="A872" i="19" s="1"/>
  <c r="J872" i="19"/>
  <c r="K368" i="19"/>
  <c r="K17" i="19"/>
  <c r="J17" i="19"/>
  <c r="K11" i="19"/>
  <c r="J11" i="19"/>
  <c r="K760" i="19"/>
  <c r="J760" i="19"/>
  <c r="E760" i="19"/>
  <c r="H12" i="19"/>
  <c r="K26" i="19"/>
  <c r="K15" i="19"/>
  <c r="J15" i="19"/>
  <c r="J652" i="19"/>
  <c r="J999" i="19"/>
  <c r="K999" i="19"/>
  <c r="E999" i="19"/>
  <c r="E1040" i="19"/>
  <c r="A1040" i="19" s="1"/>
  <c r="K1040" i="19"/>
  <c r="J1040" i="19"/>
  <c r="E9" i="19"/>
  <c r="A23" i="19"/>
  <c r="E17" i="19"/>
  <c r="A17" i="19" s="1"/>
  <c r="A31" i="19"/>
  <c r="K732" i="19"/>
  <c r="J732" i="19"/>
  <c r="E732" i="19"/>
  <c r="A732" i="19" s="1"/>
  <c r="K956" i="19"/>
  <c r="J956" i="19"/>
  <c r="E956" i="19"/>
  <c r="A956" i="19" s="1"/>
  <c r="G774" i="19"/>
  <c r="K788" i="19"/>
  <c r="J788" i="19"/>
  <c r="E788" i="19"/>
  <c r="A788" i="19" s="1"/>
  <c r="J886" i="19"/>
  <c r="E886" i="19"/>
  <c r="A886" i="19" s="1"/>
  <c r="K886" i="19"/>
  <c r="F676" i="19"/>
  <c r="H5" i="19"/>
  <c r="K19" i="19"/>
  <c r="E10" i="19"/>
  <c r="A24" i="19"/>
  <c r="K653" i="19"/>
  <c r="J653" i="19"/>
  <c r="E653" i="19"/>
  <c r="A653" i="19" s="1"/>
  <c r="G9" i="19"/>
  <c r="K9" i="19" s="1"/>
  <c r="E7" i="19"/>
  <c r="A21" i="19"/>
  <c r="E15" i="19"/>
  <c r="A15" i="19" s="1"/>
  <c r="A29" i="19"/>
  <c r="E368" i="19"/>
  <c r="A368" i="19" s="1"/>
  <c r="K650" i="19"/>
  <c r="G6" i="19"/>
  <c r="J650" i="19"/>
  <c r="E650" i="19"/>
  <c r="A650" i="19" s="1"/>
  <c r="E1152" i="19"/>
  <c r="A1152" i="19" s="1"/>
  <c r="K1152" i="19"/>
  <c r="E8" i="19"/>
  <c r="A8" i="19" s="1"/>
  <c r="A22" i="19"/>
  <c r="K8" i="19"/>
  <c r="J8" i="19"/>
  <c r="E684" i="19"/>
  <c r="A684" i="19" s="1"/>
  <c r="F656" i="19"/>
  <c r="K684" i="19"/>
  <c r="J684" i="19"/>
  <c r="G677" i="19"/>
  <c r="J46" i="19" l="1"/>
  <c r="E46" i="19"/>
  <c r="A46" i="19" s="1"/>
  <c r="K46" i="19"/>
  <c r="F18" i="19"/>
  <c r="I5" i="20"/>
  <c r="A7" i="20"/>
  <c r="A999" i="19"/>
  <c r="A1096" i="19"/>
  <c r="A10" i="19"/>
  <c r="I648" i="19"/>
  <c r="I5" i="19"/>
  <c r="G649" i="19"/>
  <c r="A760" i="19"/>
  <c r="I4" i="19"/>
  <c r="H4" i="19"/>
  <c r="G5" i="19"/>
  <c r="A662" i="19"/>
  <c r="A11" i="19"/>
  <c r="A1194" i="19"/>
  <c r="A7" i="19"/>
  <c r="A659" i="23"/>
  <c r="E15" i="23"/>
  <c r="A15" i="23" s="1"/>
  <c r="A651" i="23"/>
  <c r="E7" i="23"/>
  <c r="A7" i="23" s="1"/>
  <c r="A655" i="23"/>
  <c r="E11" i="23"/>
  <c r="A11" i="23" s="1"/>
  <c r="K18" i="23"/>
  <c r="J18" i="23"/>
  <c r="E564" i="23"/>
  <c r="A564" i="23" s="1"/>
  <c r="I312" i="23"/>
  <c r="K656" i="23"/>
  <c r="J656" i="23"/>
  <c r="E656" i="23"/>
  <c r="F12" i="23"/>
  <c r="E6" i="23"/>
  <c r="A6" i="23" s="1"/>
  <c r="E956" i="23"/>
  <c r="A956" i="23" s="1"/>
  <c r="K956" i="23"/>
  <c r="J956" i="23"/>
  <c r="F676" i="23"/>
  <c r="J998" i="23"/>
  <c r="E998" i="23"/>
  <c r="A998" i="23" s="1"/>
  <c r="K998" i="23"/>
  <c r="A1237" i="23"/>
  <c r="E1236" i="23"/>
  <c r="A1236" i="23" s="1"/>
  <c r="A19" i="23"/>
  <c r="K15" i="23"/>
  <c r="J15" i="23"/>
  <c r="K7" i="23"/>
  <c r="J7" i="23"/>
  <c r="K6" i="23"/>
  <c r="J6" i="23"/>
  <c r="K11" i="23"/>
  <c r="J11" i="23"/>
  <c r="E18" i="23"/>
  <c r="A32" i="23"/>
  <c r="K677" i="23"/>
  <c r="J677" i="23"/>
  <c r="F649" i="23"/>
  <c r="E677" i="23"/>
  <c r="A677" i="23" s="1"/>
  <c r="K1096" i="23"/>
  <c r="J1096" i="23"/>
  <c r="E1096" i="23"/>
  <c r="A1096" i="23" s="1"/>
  <c r="K9" i="21"/>
  <c r="J9" i="21"/>
  <c r="A1237" i="21"/>
  <c r="E1236" i="21"/>
  <c r="A1236" i="21" s="1"/>
  <c r="K16" i="21"/>
  <c r="J16" i="21"/>
  <c r="K999" i="21"/>
  <c r="J999" i="21"/>
  <c r="E999" i="21"/>
  <c r="A999" i="21" s="1"/>
  <c r="F649" i="21"/>
  <c r="H4" i="21"/>
  <c r="E116" i="21"/>
  <c r="A117" i="21"/>
  <c r="E19" i="21"/>
  <c r="K1096" i="21"/>
  <c r="F998" i="21"/>
  <c r="J1096" i="21"/>
  <c r="E1096" i="21"/>
  <c r="A1096" i="21" s="1"/>
  <c r="K656" i="21"/>
  <c r="J656" i="21"/>
  <c r="E656" i="21"/>
  <c r="A656" i="21" s="1"/>
  <c r="F12" i="21"/>
  <c r="E12" i="21"/>
  <c r="A12" i="21" s="1"/>
  <c r="A26" i="21"/>
  <c r="K676" i="21"/>
  <c r="J676" i="21"/>
  <c r="E676" i="21"/>
  <c r="A676" i="21" s="1"/>
  <c r="G648" i="21"/>
  <c r="K354" i="21"/>
  <c r="E354" i="21"/>
  <c r="A354" i="21" s="1"/>
  <c r="J354" i="21"/>
  <c r="G312" i="21"/>
  <c r="E9" i="21"/>
  <c r="A9" i="21" s="1"/>
  <c r="G4" i="20"/>
  <c r="J18" i="20"/>
  <c r="K18" i="20"/>
  <c r="K9" i="20"/>
  <c r="J9" i="20"/>
  <c r="E9" i="20"/>
  <c r="A9" i="20" s="1"/>
  <c r="A116" i="20"/>
  <c r="E18" i="20"/>
  <c r="J6" i="20"/>
  <c r="K6" i="20"/>
  <c r="J649" i="20"/>
  <c r="K649" i="20"/>
  <c r="E649" i="20"/>
  <c r="A649" i="20" s="1"/>
  <c r="F5" i="20"/>
  <c r="K19" i="20"/>
  <c r="G5" i="20"/>
  <c r="J19" i="20"/>
  <c r="J656" i="20"/>
  <c r="K656" i="20"/>
  <c r="E656" i="20"/>
  <c r="A656" i="20" s="1"/>
  <c r="F12" i="20"/>
  <c r="E6" i="20"/>
  <c r="A6" i="20" s="1"/>
  <c r="K17" i="20"/>
  <c r="J17" i="20"/>
  <c r="E998" i="20"/>
  <c r="A998" i="20" s="1"/>
  <c r="K998" i="20"/>
  <c r="J998" i="20"/>
  <c r="A1237" i="20"/>
  <c r="E1236" i="20"/>
  <c r="A1236" i="20" s="1"/>
  <c r="E5" i="20"/>
  <c r="E886" i="20"/>
  <c r="A886" i="20" s="1"/>
  <c r="K886" i="20"/>
  <c r="J886" i="20"/>
  <c r="F676" i="20"/>
  <c r="A661" i="20"/>
  <c r="E17" i="20"/>
  <c r="A17" i="20" s="1"/>
  <c r="K116" i="20"/>
  <c r="J116" i="20"/>
  <c r="J10" i="20"/>
  <c r="K10" i="20"/>
  <c r="E12" i="20"/>
  <c r="A12" i="20" s="1"/>
  <c r="A26" i="20"/>
  <c r="A19" i="20"/>
  <c r="J656" i="19"/>
  <c r="E656" i="19"/>
  <c r="K656" i="19"/>
  <c r="J998" i="19"/>
  <c r="K998" i="19"/>
  <c r="E998" i="19"/>
  <c r="K677" i="19"/>
  <c r="F12" i="19"/>
  <c r="K312" i="19"/>
  <c r="J312" i="19"/>
  <c r="E312" i="19"/>
  <c r="A312" i="19" s="1"/>
  <c r="J9" i="19"/>
  <c r="A9" i="19"/>
  <c r="E116" i="19"/>
  <c r="A117" i="19"/>
  <c r="E19" i="19"/>
  <c r="K313" i="19"/>
  <c r="J313" i="19"/>
  <c r="E313" i="19"/>
  <c r="A313" i="19" s="1"/>
  <c r="F5" i="19"/>
  <c r="E677" i="19"/>
  <c r="J354" i="19"/>
  <c r="J6" i="19"/>
  <c r="K6" i="19"/>
  <c r="K774" i="19"/>
  <c r="J774" i="19"/>
  <c r="E774" i="19"/>
  <c r="A774" i="19" s="1"/>
  <c r="G676" i="19"/>
  <c r="E12" i="19"/>
  <c r="A26" i="19"/>
  <c r="E6" i="19"/>
  <c r="A6" i="19" s="1"/>
  <c r="J677" i="19"/>
  <c r="K830" i="19"/>
  <c r="E830" i="19"/>
  <c r="A830" i="19" s="1"/>
  <c r="J830" i="19"/>
  <c r="K354" i="19"/>
  <c r="F648" i="19"/>
  <c r="J676" i="19"/>
  <c r="A1237" i="19"/>
  <c r="E1236" i="19"/>
  <c r="J649" i="19"/>
  <c r="E649" i="19"/>
  <c r="K649" i="19"/>
  <c r="J10" i="19"/>
  <c r="K10" i="19"/>
  <c r="E354" i="19"/>
  <c r="A354" i="19" s="1"/>
  <c r="J18" i="19" l="1"/>
  <c r="K18" i="19"/>
  <c r="A5" i="20"/>
  <c r="A998" i="19"/>
  <c r="A1236" i="19"/>
  <c r="G648" i="19"/>
  <c r="K676" i="19"/>
  <c r="E676" i="19"/>
  <c r="A676" i="19" s="1"/>
  <c r="A677" i="19"/>
  <c r="G4" i="19"/>
  <c r="A12" i="19"/>
  <c r="A656" i="19"/>
  <c r="A649" i="19"/>
  <c r="K649" i="23"/>
  <c r="J649" i="23"/>
  <c r="E649" i="23"/>
  <c r="F5" i="23"/>
  <c r="A18" i="23"/>
  <c r="K676" i="23"/>
  <c r="J676" i="23"/>
  <c r="F648" i="23"/>
  <c r="E676" i="23"/>
  <c r="A676" i="23" s="1"/>
  <c r="K12" i="23"/>
  <c r="J12" i="23"/>
  <c r="I4" i="23"/>
  <c r="E312" i="23"/>
  <c r="A312" i="23" s="1"/>
  <c r="A656" i="23"/>
  <c r="E12" i="23"/>
  <c r="A12" i="23" s="1"/>
  <c r="K312" i="21"/>
  <c r="E312" i="21"/>
  <c r="A312" i="21" s="1"/>
  <c r="J312" i="21"/>
  <c r="G4" i="21"/>
  <c r="K998" i="21"/>
  <c r="J998" i="21"/>
  <c r="E998" i="21"/>
  <c r="A998" i="21" s="1"/>
  <c r="F648" i="21"/>
  <c r="A116" i="21"/>
  <c r="E18" i="21"/>
  <c r="K12" i="21"/>
  <c r="J12" i="21"/>
  <c r="A19" i="21"/>
  <c r="K649" i="21"/>
  <c r="J649" i="21"/>
  <c r="E649" i="21"/>
  <c r="A649" i="21" s="1"/>
  <c r="F5" i="21"/>
  <c r="A18" i="20"/>
  <c r="J676" i="20"/>
  <c r="F648" i="20"/>
  <c r="E676" i="20"/>
  <c r="A676" i="20" s="1"/>
  <c r="K676" i="20"/>
  <c r="J5" i="20"/>
  <c r="K5" i="20"/>
  <c r="K12" i="20"/>
  <c r="J12" i="20"/>
  <c r="J648" i="19"/>
  <c r="E648" i="19"/>
  <c r="K648" i="19"/>
  <c r="A116" i="19"/>
  <c r="E18" i="19"/>
  <c r="K5" i="19"/>
  <c r="J5" i="19"/>
  <c r="E5" i="19"/>
  <c r="A19" i="19"/>
  <c r="F4" i="19"/>
  <c r="K12" i="19"/>
  <c r="J12" i="19"/>
  <c r="A648" i="19" l="1"/>
  <c r="A5" i="19"/>
  <c r="K5" i="23"/>
  <c r="J5" i="23"/>
  <c r="A649" i="23"/>
  <c r="E5" i="23"/>
  <c r="A5" i="23" s="1"/>
  <c r="K648" i="23"/>
  <c r="J648" i="23"/>
  <c r="E648" i="23"/>
  <c r="A648" i="23" s="1"/>
  <c r="F4" i="23"/>
  <c r="K5" i="21"/>
  <c r="J5" i="21"/>
  <c r="A18" i="21"/>
  <c r="K648" i="21"/>
  <c r="J648" i="21"/>
  <c r="E648" i="21"/>
  <c r="A648" i="21" s="1"/>
  <c r="F4" i="21"/>
  <c r="E5" i="21"/>
  <c r="A5" i="21" s="1"/>
  <c r="J648" i="20"/>
  <c r="K648" i="20"/>
  <c r="E648" i="20"/>
  <c r="F4" i="20"/>
  <c r="K4" i="19"/>
  <c r="J4" i="19"/>
  <c r="E4" i="19"/>
  <c r="A18" i="19"/>
  <c r="A4" i="19" l="1"/>
  <c r="J1" i="19"/>
  <c r="K4" i="23"/>
  <c r="J4" i="23"/>
  <c r="E4" i="23"/>
  <c r="A4" i="23" s="1"/>
  <c r="K4" i="21"/>
  <c r="J4" i="21"/>
  <c r="E4" i="21"/>
  <c r="A4" i="21" s="1"/>
  <c r="J4" i="20"/>
  <c r="K4" i="20"/>
  <c r="A648" i="20"/>
  <c r="E4" i="20"/>
  <c r="A4" i="20" l="1"/>
  <c r="D662" i="16"/>
  <c r="D661" i="16"/>
  <c r="D660" i="16"/>
  <c r="D659" i="16"/>
  <c r="D658" i="16"/>
  <c r="G657" i="16"/>
  <c r="F657" i="16"/>
  <c r="D656" i="16"/>
  <c r="D655" i="16"/>
  <c r="D654" i="16"/>
  <c r="D653" i="16"/>
  <c r="D652" i="16"/>
  <c r="D651" i="16"/>
  <c r="D648" i="16"/>
  <c r="D646" i="16"/>
  <c r="D644" i="16"/>
  <c r="F643" i="16"/>
  <c r="D642" i="16"/>
  <c r="D640" i="16"/>
  <c r="D638" i="16"/>
  <c r="D634" i="16"/>
  <c r="D633" i="16"/>
  <c r="D632" i="16"/>
  <c r="D631" i="16"/>
  <c r="D630" i="16"/>
  <c r="G629" i="16"/>
  <c r="F629" i="16"/>
  <c r="D628" i="16"/>
  <c r="D627" i="16"/>
  <c r="D626" i="16"/>
  <c r="D625" i="16"/>
  <c r="D624" i="16"/>
  <c r="D623" i="16"/>
  <c r="D620" i="16"/>
  <c r="D618" i="16"/>
  <c r="D616" i="16"/>
  <c r="H615" i="16"/>
  <c r="F615" i="16"/>
  <c r="D614" i="16"/>
  <c r="D612" i="16"/>
  <c r="D610" i="16"/>
  <c r="H605" i="16"/>
  <c r="G605" i="16"/>
  <c r="D605" i="16"/>
  <c r="H604" i="16"/>
  <c r="G604" i="16"/>
  <c r="F604" i="16"/>
  <c r="H603" i="16"/>
  <c r="G603" i="16"/>
  <c r="H602" i="16"/>
  <c r="G602" i="16"/>
  <c r="F602" i="16"/>
  <c r="H601" i="16"/>
  <c r="G601" i="16"/>
  <c r="F601" i="16"/>
  <c r="H599" i="16"/>
  <c r="G599" i="16"/>
  <c r="F599" i="16"/>
  <c r="H598" i="16"/>
  <c r="G598" i="16"/>
  <c r="F598" i="16"/>
  <c r="H597" i="16"/>
  <c r="G597" i="16"/>
  <c r="F597" i="16"/>
  <c r="H596" i="16"/>
  <c r="G596" i="16"/>
  <c r="F596" i="16"/>
  <c r="H595" i="16"/>
  <c r="G595" i="16"/>
  <c r="F595" i="16"/>
  <c r="H594" i="16"/>
  <c r="G594" i="16"/>
  <c r="F594" i="16"/>
  <c r="D590" i="16"/>
  <c r="D588" i="16"/>
  <c r="H586" i="16"/>
  <c r="F586" i="16"/>
  <c r="D584" i="16"/>
  <c r="D582" i="16"/>
  <c r="D580" i="16"/>
  <c r="D576" i="16"/>
  <c r="D574" i="16"/>
  <c r="H572" i="16"/>
  <c r="F572" i="16"/>
  <c r="D570" i="16"/>
  <c r="D568" i="16"/>
  <c r="D566" i="16"/>
  <c r="D563" i="14"/>
  <c r="D562" i="14"/>
  <c r="D562" i="16" s="1"/>
  <c r="D561" i="14"/>
  <c r="D560" i="14"/>
  <c r="D560" i="16" s="1"/>
  <c r="D559" i="14"/>
  <c r="H558" i="14"/>
  <c r="H558" i="16" s="1"/>
  <c r="G558" i="14"/>
  <c r="F558" i="14"/>
  <c r="F558" i="16" s="1"/>
  <c r="E558" i="14"/>
  <c r="E551" i="14" s="1"/>
  <c r="D557" i="14"/>
  <c r="D556" i="14"/>
  <c r="D556" i="16" s="1"/>
  <c r="D555" i="14"/>
  <c r="D554" i="14"/>
  <c r="D554" i="16" s="1"/>
  <c r="D553" i="14"/>
  <c r="D552" i="14"/>
  <c r="D552" i="16" s="1"/>
  <c r="D549" i="14"/>
  <c r="D548" i="14"/>
  <c r="D548" i="16" s="1"/>
  <c r="D547" i="14"/>
  <c r="D546" i="14"/>
  <c r="D546" i="16" s="1"/>
  <c r="D545" i="14"/>
  <c r="H544" i="14"/>
  <c r="H544" i="16" s="1"/>
  <c r="G544" i="14"/>
  <c r="F544" i="14"/>
  <c r="F544" i="16" s="1"/>
  <c r="E544" i="14"/>
  <c r="E537" i="14" s="1"/>
  <c r="D543" i="14"/>
  <c r="D542" i="14"/>
  <c r="D542" i="16" s="1"/>
  <c r="D541" i="14"/>
  <c r="D540" i="14"/>
  <c r="D540" i="16" s="1"/>
  <c r="D539" i="14"/>
  <c r="D538" i="14"/>
  <c r="D538" i="16" s="1"/>
  <c r="D535" i="14"/>
  <c r="D534" i="14"/>
  <c r="D534" i="16" s="1"/>
  <c r="D533" i="14"/>
  <c r="D532" i="14"/>
  <c r="D531" i="14"/>
  <c r="H530" i="14"/>
  <c r="H530" i="16" s="1"/>
  <c r="G530" i="14"/>
  <c r="F530" i="14"/>
  <c r="F530" i="16" s="1"/>
  <c r="E530" i="14"/>
  <c r="D529" i="14"/>
  <c r="D528" i="14"/>
  <c r="D528" i="16" s="1"/>
  <c r="D527" i="14"/>
  <c r="D526" i="14"/>
  <c r="D526" i="16" s="1"/>
  <c r="D525" i="14"/>
  <c r="D524" i="14"/>
  <c r="D521" i="14"/>
  <c r="D520" i="14"/>
  <c r="D519" i="14"/>
  <c r="D518" i="14"/>
  <c r="D517" i="14"/>
  <c r="H516" i="14"/>
  <c r="G516" i="14"/>
  <c r="G516" i="16" s="1"/>
  <c r="F516" i="14"/>
  <c r="F516" i="16" s="1"/>
  <c r="E516" i="14"/>
  <c r="E509" i="14" s="1"/>
  <c r="D515" i="14"/>
  <c r="D514" i="14"/>
  <c r="D514" i="16" s="1"/>
  <c r="D513" i="14"/>
  <c r="D512" i="14"/>
  <c r="D511" i="14"/>
  <c r="D510" i="14"/>
  <c r="D507" i="14"/>
  <c r="D506" i="14"/>
  <c r="D505" i="14"/>
  <c r="D504" i="14"/>
  <c r="D504" i="16" s="1"/>
  <c r="D503" i="14"/>
  <c r="H502" i="14"/>
  <c r="H502" i="16" s="1"/>
  <c r="G502" i="14"/>
  <c r="F502" i="14"/>
  <c r="F502" i="16" s="1"/>
  <c r="E502" i="14"/>
  <c r="E495" i="14" s="1"/>
  <c r="D501" i="14"/>
  <c r="D500" i="14"/>
  <c r="D499" i="14"/>
  <c r="D498" i="14"/>
  <c r="D497" i="14"/>
  <c r="D496" i="14"/>
  <c r="D493" i="14"/>
  <c r="D492" i="14"/>
  <c r="D492" i="16" s="1"/>
  <c r="D491" i="14"/>
  <c r="D490" i="14"/>
  <c r="D489" i="14"/>
  <c r="H488" i="14"/>
  <c r="G488" i="14"/>
  <c r="G488" i="16" s="1"/>
  <c r="F488" i="14"/>
  <c r="F488" i="16" s="1"/>
  <c r="E488" i="14"/>
  <c r="D487" i="14"/>
  <c r="D486" i="14"/>
  <c r="D486" i="16" s="1"/>
  <c r="D485" i="14"/>
  <c r="D484" i="14"/>
  <c r="D484" i="16" s="1"/>
  <c r="D483" i="14"/>
  <c r="D482" i="14"/>
  <c r="F481" i="14"/>
  <c r="D479" i="14"/>
  <c r="D478" i="14"/>
  <c r="D478" i="16" s="1"/>
  <c r="D477" i="14"/>
  <c r="D476" i="14"/>
  <c r="D475" i="14"/>
  <c r="H474" i="14"/>
  <c r="G474" i="14"/>
  <c r="G474" i="16" s="1"/>
  <c r="F474" i="14"/>
  <c r="F474" i="16" s="1"/>
  <c r="E474" i="14"/>
  <c r="D473" i="14"/>
  <c r="D472" i="14"/>
  <c r="D472" i="16" s="1"/>
  <c r="D471" i="14"/>
  <c r="D470" i="14"/>
  <c r="D470" i="16" s="1"/>
  <c r="D469" i="14"/>
  <c r="D468" i="14"/>
  <c r="H465" i="14"/>
  <c r="H465" i="16" s="1"/>
  <c r="G465" i="14"/>
  <c r="G465" i="16" s="1"/>
  <c r="F465" i="14"/>
  <c r="F465" i="16" s="1"/>
  <c r="E465" i="14"/>
  <c r="H464" i="14"/>
  <c r="H464" i="16" s="1"/>
  <c r="G464" i="14"/>
  <c r="G464" i="16" s="1"/>
  <c r="F464" i="14"/>
  <c r="F464" i="16" s="1"/>
  <c r="E464" i="14"/>
  <c r="H463" i="14"/>
  <c r="H463" i="16" s="1"/>
  <c r="G463" i="14"/>
  <c r="G463" i="16" s="1"/>
  <c r="F463" i="14"/>
  <c r="F463" i="16" s="1"/>
  <c r="E463" i="14"/>
  <c r="E365" i="14" s="1"/>
  <c r="H462" i="14"/>
  <c r="H462" i="16" s="1"/>
  <c r="G462" i="14"/>
  <c r="F462" i="14"/>
  <c r="F462" i="16" s="1"/>
  <c r="E462" i="14"/>
  <c r="E364" i="14" s="1"/>
  <c r="H461" i="14"/>
  <c r="H461" i="16" s="1"/>
  <c r="G461" i="14"/>
  <c r="G461" i="16" s="1"/>
  <c r="F461" i="14"/>
  <c r="F461" i="16" s="1"/>
  <c r="E461" i="14"/>
  <c r="H459" i="14"/>
  <c r="H459" i="16" s="1"/>
  <c r="G459" i="14"/>
  <c r="G459" i="16" s="1"/>
  <c r="F459" i="14"/>
  <c r="F459" i="16" s="1"/>
  <c r="E459" i="14"/>
  <c r="H458" i="14"/>
  <c r="H458" i="16" s="1"/>
  <c r="G458" i="14"/>
  <c r="F458" i="14"/>
  <c r="F458" i="16" s="1"/>
  <c r="E458" i="14"/>
  <c r="H457" i="14"/>
  <c r="H457" i="16" s="1"/>
  <c r="G457" i="14"/>
  <c r="G457" i="16" s="1"/>
  <c r="F457" i="14"/>
  <c r="F457" i="16" s="1"/>
  <c r="E457" i="14"/>
  <c r="H456" i="14"/>
  <c r="G456" i="14"/>
  <c r="G456" i="16" s="1"/>
  <c r="F456" i="14"/>
  <c r="F456" i="16" s="1"/>
  <c r="E456" i="14"/>
  <c r="H455" i="14"/>
  <c r="H455" i="16" s="1"/>
  <c r="G455" i="14"/>
  <c r="G455" i="16" s="1"/>
  <c r="F455" i="14"/>
  <c r="F455" i="16" s="1"/>
  <c r="E455" i="14"/>
  <c r="H454" i="14"/>
  <c r="H454" i="16" s="1"/>
  <c r="G454" i="14"/>
  <c r="F454" i="14"/>
  <c r="F454" i="16" s="1"/>
  <c r="E454" i="14"/>
  <c r="E356" i="14" s="1"/>
  <c r="D451" i="14"/>
  <c r="D450" i="14"/>
  <c r="D450" i="16" s="1"/>
  <c r="D449" i="14"/>
  <c r="D448" i="14"/>
  <c r="D448" i="16" s="1"/>
  <c r="D447" i="14"/>
  <c r="H446" i="14"/>
  <c r="G446" i="14"/>
  <c r="F446" i="14"/>
  <c r="F446" i="16" s="1"/>
  <c r="E446" i="14"/>
  <c r="D445" i="14"/>
  <c r="D444" i="14"/>
  <c r="D443" i="14"/>
  <c r="D442" i="14"/>
  <c r="D442" i="16" s="1"/>
  <c r="D441" i="14"/>
  <c r="D440" i="14"/>
  <c r="D440" i="16" s="1"/>
  <c r="D437" i="14"/>
  <c r="D436" i="14"/>
  <c r="D436" i="16" s="1"/>
  <c r="D435" i="14"/>
  <c r="D434" i="14"/>
  <c r="D434" i="16" s="1"/>
  <c r="D433" i="14"/>
  <c r="H432" i="14"/>
  <c r="H432" i="16" s="1"/>
  <c r="G432" i="14"/>
  <c r="F432" i="14"/>
  <c r="F432" i="16" s="1"/>
  <c r="E432" i="14"/>
  <c r="D431" i="14"/>
  <c r="D430" i="14"/>
  <c r="D429" i="14"/>
  <c r="D428" i="14"/>
  <c r="D428" i="16" s="1"/>
  <c r="D427" i="14"/>
  <c r="D426" i="14"/>
  <c r="D426" i="16" s="1"/>
  <c r="D423" i="14"/>
  <c r="D422" i="14"/>
  <c r="D422" i="16" s="1"/>
  <c r="D421" i="14"/>
  <c r="D420" i="14"/>
  <c r="D420" i="16" s="1"/>
  <c r="D419" i="14"/>
  <c r="H418" i="14"/>
  <c r="G418" i="14"/>
  <c r="G418" i="16" s="1"/>
  <c r="F418" i="14"/>
  <c r="F418" i="16" s="1"/>
  <c r="E418" i="14"/>
  <c r="D417" i="14"/>
  <c r="D417" i="16" s="1"/>
  <c r="D416" i="14"/>
  <c r="D415" i="14"/>
  <c r="D415" i="16" s="1"/>
  <c r="D414" i="14"/>
  <c r="D413" i="14"/>
  <c r="D413" i="16" s="1"/>
  <c r="D412" i="14"/>
  <c r="D409" i="14"/>
  <c r="D409" i="16" s="1"/>
  <c r="D408" i="14"/>
  <c r="D407" i="14"/>
  <c r="D407" i="16" s="1"/>
  <c r="D406" i="14"/>
  <c r="D405" i="14"/>
  <c r="D405" i="16" s="1"/>
  <c r="H404" i="14"/>
  <c r="G404" i="14"/>
  <c r="G404" i="16" s="1"/>
  <c r="F404" i="14"/>
  <c r="F404" i="16" s="1"/>
  <c r="E404" i="14"/>
  <c r="D403" i="14"/>
  <c r="D403" i="16" s="1"/>
  <c r="D402" i="14"/>
  <c r="D401" i="14"/>
  <c r="D401" i="16" s="1"/>
  <c r="D400" i="14"/>
  <c r="D399" i="14"/>
  <c r="D399" i="16" s="1"/>
  <c r="D398" i="14"/>
  <c r="F397" i="14"/>
  <c r="D395" i="14"/>
  <c r="D395" i="16" s="1"/>
  <c r="D394" i="14"/>
  <c r="D393" i="14"/>
  <c r="D393" i="16" s="1"/>
  <c r="D392" i="14"/>
  <c r="D391" i="14"/>
  <c r="D391" i="16" s="1"/>
  <c r="H390" i="14"/>
  <c r="G390" i="14"/>
  <c r="G390" i="16" s="1"/>
  <c r="F390" i="14"/>
  <c r="F390" i="16" s="1"/>
  <c r="E390" i="14"/>
  <c r="D389" i="14"/>
  <c r="D389" i="16" s="1"/>
  <c r="D388" i="14"/>
  <c r="D387" i="14"/>
  <c r="D387" i="16" s="1"/>
  <c r="D386" i="14"/>
  <c r="D385" i="14"/>
  <c r="D385" i="16" s="1"/>
  <c r="D384" i="14"/>
  <c r="D381" i="14"/>
  <c r="D381" i="16" s="1"/>
  <c r="D380" i="14"/>
  <c r="D379" i="14"/>
  <c r="D379" i="16" s="1"/>
  <c r="D378" i="14"/>
  <c r="D377" i="14"/>
  <c r="D377" i="16" s="1"/>
  <c r="H376" i="14"/>
  <c r="G376" i="14"/>
  <c r="G376" i="16" s="1"/>
  <c r="F376" i="14"/>
  <c r="F376" i="16" s="1"/>
  <c r="E376" i="14"/>
  <c r="D375" i="14"/>
  <c r="D375" i="16" s="1"/>
  <c r="D374" i="14"/>
  <c r="D373" i="14"/>
  <c r="D373" i="16" s="1"/>
  <c r="D372" i="14"/>
  <c r="D371" i="14"/>
  <c r="D371" i="16" s="1"/>
  <c r="D370" i="14"/>
  <c r="F369" i="14"/>
  <c r="F369" i="16" s="1"/>
  <c r="G366" i="14"/>
  <c r="G366" i="16" s="1"/>
  <c r="F365" i="14"/>
  <c r="F364" i="14"/>
  <c r="F364" i="16" s="1"/>
  <c r="F363" i="14"/>
  <c r="F363" i="16" s="1"/>
  <c r="E361" i="14"/>
  <c r="F360" i="14"/>
  <c r="F360" i="16" s="1"/>
  <c r="G359" i="14"/>
  <c r="E358" i="14"/>
  <c r="H357" i="14"/>
  <c r="H357" i="16" s="1"/>
  <c r="G357" i="14"/>
  <c r="G357" i="16" s="1"/>
  <c r="F357" i="14"/>
  <c r="F357" i="16" s="1"/>
  <c r="E357" i="14"/>
  <c r="H356" i="14"/>
  <c r="H356" i="16" s="1"/>
  <c r="D353" i="14"/>
  <c r="D353" i="16" s="1"/>
  <c r="D352" i="14"/>
  <c r="D351" i="14"/>
  <c r="D351" i="16" s="1"/>
  <c r="D350" i="14"/>
  <c r="D349" i="14"/>
  <c r="D349" i="16" s="1"/>
  <c r="H348" i="14"/>
  <c r="G348" i="14"/>
  <c r="G348" i="16" s="1"/>
  <c r="F348" i="14"/>
  <c r="F348" i="16" s="1"/>
  <c r="E348" i="14"/>
  <c r="D347" i="14"/>
  <c r="D347" i="16" s="1"/>
  <c r="D346" i="14"/>
  <c r="D345" i="14"/>
  <c r="D345" i="16" s="1"/>
  <c r="D344" i="14"/>
  <c r="D343" i="14"/>
  <c r="D343" i="16" s="1"/>
  <c r="D342" i="14"/>
  <c r="D339" i="14"/>
  <c r="D339" i="16" s="1"/>
  <c r="D338" i="14"/>
  <c r="D337" i="14"/>
  <c r="D337" i="16" s="1"/>
  <c r="D336" i="14"/>
  <c r="D335" i="14"/>
  <c r="D335" i="16" s="1"/>
  <c r="H334" i="14"/>
  <c r="G334" i="14"/>
  <c r="G334" i="16" s="1"/>
  <c r="F334" i="14"/>
  <c r="F334" i="16" s="1"/>
  <c r="E334" i="14"/>
  <c r="D333" i="14"/>
  <c r="D333" i="16" s="1"/>
  <c r="D332" i="14"/>
  <c r="D331" i="14"/>
  <c r="D331" i="16" s="1"/>
  <c r="D330" i="14"/>
  <c r="D329" i="14"/>
  <c r="D329" i="16" s="1"/>
  <c r="D328" i="14"/>
  <c r="H325" i="14"/>
  <c r="H325" i="16" s="1"/>
  <c r="G325" i="14"/>
  <c r="F325" i="14"/>
  <c r="F325" i="16" s="1"/>
  <c r="E325" i="14"/>
  <c r="H324" i="14"/>
  <c r="H324" i="16" s="1"/>
  <c r="G324" i="14"/>
  <c r="G324" i="16" s="1"/>
  <c r="F324" i="14"/>
  <c r="F324" i="16" s="1"/>
  <c r="E324" i="14"/>
  <c r="H323" i="14"/>
  <c r="H323" i="16" s="1"/>
  <c r="G323" i="14"/>
  <c r="G323" i="16" s="1"/>
  <c r="F323" i="14"/>
  <c r="E323" i="14"/>
  <c r="H322" i="14"/>
  <c r="H322" i="16" s="1"/>
  <c r="G322" i="14"/>
  <c r="G322" i="16" s="1"/>
  <c r="F322" i="14"/>
  <c r="F322" i="16" s="1"/>
  <c r="E322" i="14"/>
  <c r="H321" i="14"/>
  <c r="H321" i="16" s="1"/>
  <c r="G321" i="14"/>
  <c r="G321" i="16" s="1"/>
  <c r="F321" i="14"/>
  <c r="E321" i="14"/>
  <c r="H319" i="14"/>
  <c r="H319" i="16" s="1"/>
  <c r="G319" i="14"/>
  <c r="G319" i="16" s="1"/>
  <c r="F319" i="14"/>
  <c r="E319" i="14"/>
  <c r="H318" i="14"/>
  <c r="H318" i="16" s="1"/>
  <c r="G318" i="14"/>
  <c r="G318" i="16" s="1"/>
  <c r="F318" i="14"/>
  <c r="F318" i="16" s="1"/>
  <c r="E318" i="14"/>
  <c r="H317" i="14"/>
  <c r="H317" i="16" s="1"/>
  <c r="G317" i="14"/>
  <c r="G317" i="16" s="1"/>
  <c r="F317" i="14"/>
  <c r="F317" i="16" s="1"/>
  <c r="E317" i="14"/>
  <c r="H316" i="14"/>
  <c r="H316" i="16" s="1"/>
  <c r="G316" i="14"/>
  <c r="G316" i="16" s="1"/>
  <c r="F316" i="14"/>
  <c r="E316" i="14"/>
  <c r="H315" i="14"/>
  <c r="H315" i="16" s="1"/>
  <c r="G315" i="14"/>
  <c r="G315" i="16" s="1"/>
  <c r="F315" i="14"/>
  <c r="F315" i="16" s="1"/>
  <c r="E315" i="14"/>
  <c r="H314" i="14"/>
  <c r="H314" i="16" s="1"/>
  <c r="G314" i="14"/>
  <c r="G314" i="16" s="1"/>
  <c r="F314" i="14"/>
  <c r="F314" i="16" s="1"/>
  <c r="E314" i="14"/>
  <c r="D311" i="14"/>
  <c r="D310" i="14"/>
  <c r="D309" i="14"/>
  <c r="D309" i="16" s="1"/>
  <c r="D308" i="14"/>
  <c r="D307" i="14"/>
  <c r="H306" i="14"/>
  <c r="G306" i="14"/>
  <c r="G306" i="16" s="1"/>
  <c r="F306" i="14"/>
  <c r="F306" i="16" s="1"/>
  <c r="E306" i="14"/>
  <c r="D305" i="14"/>
  <c r="D304" i="14"/>
  <c r="D303" i="14"/>
  <c r="D302" i="14"/>
  <c r="D301" i="14"/>
  <c r="D301" i="16" s="1"/>
  <c r="D300" i="14"/>
  <c r="D297" i="14"/>
  <c r="D297" i="16" s="1"/>
  <c r="D296" i="14"/>
  <c r="D295" i="14"/>
  <c r="D295" i="16" s="1"/>
  <c r="D294" i="14"/>
  <c r="D293" i="14"/>
  <c r="H292" i="14"/>
  <c r="H292" i="16" s="1"/>
  <c r="G292" i="14"/>
  <c r="G292" i="16" s="1"/>
  <c r="F292" i="14"/>
  <c r="E292" i="14"/>
  <c r="D291" i="14"/>
  <c r="D290" i="14"/>
  <c r="D289" i="14"/>
  <c r="D289" i="16" s="1"/>
  <c r="D288" i="14"/>
  <c r="D287" i="14"/>
  <c r="D286" i="14"/>
  <c r="D283" i="14"/>
  <c r="D282" i="14"/>
  <c r="D281" i="14"/>
  <c r="D280" i="14"/>
  <c r="D279" i="14"/>
  <c r="H278" i="14"/>
  <c r="H278" i="16" s="1"/>
  <c r="G278" i="14"/>
  <c r="G278" i="16" s="1"/>
  <c r="F278" i="14"/>
  <c r="F278" i="16" s="1"/>
  <c r="E278" i="14"/>
  <c r="D277" i="14"/>
  <c r="D277" i="16" s="1"/>
  <c r="D276" i="14"/>
  <c r="D275" i="14"/>
  <c r="D274" i="14"/>
  <c r="D273" i="14"/>
  <c r="D272" i="14"/>
  <c r="D269" i="14"/>
  <c r="D268" i="14"/>
  <c r="D267" i="14"/>
  <c r="D266" i="14"/>
  <c r="D265" i="14"/>
  <c r="D265" i="16" s="1"/>
  <c r="H264" i="14"/>
  <c r="G264" i="14"/>
  <c r="G264" i="16" s="1"/>
  <c r="F264" i="14"/>
  <c r="F264" i="16" s="1"/>
  <c r="E264" i="14"/>
  <c r="D263" i="14"/>
  <c r="D263" i="16" s="1"/>
  <c r="D262" i="14"/>
  <c r="D261" i="14"/>
  <c r="D260" i="14"/>
  <c r="D259" i="14"/>
  <c r="D258" i="14"/>
  <c r="H255" i="14"/>
  <c r="H255" i="16" s="1"/>
  <c r="G255" i="14"/>
  <c r="G255" i="16" s="1"/>
  <c r="F255" i="14"/>
  <c r="F255" i="16" s="1"/>
  <c r="E255" i="14"/>
  <c r="H254" i="14"/>
  <c r="H254" i="16" s="1"/>
  <c r="G254" i="14"/>
  <c r="G254" i="16" s="1"/>
  <c r="F254" i="14"/>
  <c r="F254" i="16" s="1"/>
  <c r="E254" i="14"/>
  <c r="H253" i="14"/>
  <c r="H253" i="16" s="1"/>
  <c r="G253" i="14"/>
  <c r="G253" i="16" s="1"/>
  <c r="F253" i="14"/>
  <c r="E253" i="14"/>
  <c r="H252" i="14"/>
  <c r="H252" i="16" s="1"/>
  <c r="G252" i="14"/>
  <c r="G252" i="16" s="1"/>
  <c r="F252" i="14"/>
  <c r="F252" i="16" s="1"/>
  <c r="E252" i="14"/>
  <c r="H251" i="14"/>
  <c r="H251" i="16" s="1"/>
  <c r="G251" i="14"/>
  <c r="G251" i="16" s="1"/>
  <c r="F251" i="14"/>
  <c r="E251" i="14"/>
  <c r="H249" i="14"/>
  <c r="H249" i="16" s="1"/>
  <c r="G249" i="14"/>
  <c r="G249" i="16" s="1"/>
  <c r="F249" i="14"/>
  <c r="F249" i="16" s="1"/>
  <c r="E249" i="14"/>
  <c r="H248" i="14"/>
  <c r="H248" i="16" s="1"/>
  <c r="G248" i="14"/>
  <c r="G248" i="16" s="1"/>
  <c r="F248" i="14"/>
  <c r="E248" i="14"/>
  <c r="H247" i="14"/>
  <c r="H247" i="16" s="1"/>
  <c r="G247" i="14"/>
  <c r="G247" i="16" s="1"/>
  <c r="F247" i="14"/>
  <c r="F247" i="16" s="1"/>
  <c r="E247" i="14"/>
  <c r="H246" i="14"/>
  <c r="H246" i="16" s="1"/>
  <c r="G246" i="14"/>
  <c r="G246" i="16" s="1"/>
  <c r="F246" i="14"/>
  <c r="F246" i="16" s="1"/>
  <c r="E246" i="14"/>
  <c r="H245" i="14"/>
  <c r="H245" i="16" s="1"/>
  <c r="G245" i="14"/>
  <c r="G245" i="16" s="1"/>
  <c r="F245" i="14"/>
  <c r="E245" i="14"/>
  <c r="H244" i="14"/>
  <c r="H244" i="16" s="1"/>
  <c r="G244" i="14"/>
  <c r="G244" i="16" s="1"/>
  <c r="F244" i="14"/>
  <c r="F244" i="16" s="1"/>
  <c r="E244" i="14"/>
  <c r="D241" i="14"/>
  <c r="D241" i="16" s="1"/>
  <c r="D240" i="14"/>
  <c r="D239" i="14"/>
  <c r="D239" i="16" s="1"/>
  <c r="D238" i="14"/>
  <c r="D237" i="14"/>
  <c r="H236" i="14"/>
  <c r="H236" i="16" s="1"/>
  <c r="G236" i="14"/>
  <c r="G236" i="16" s="1"/>
  <c r="F236" i="14"/>
  <c r="E236" i="14"/>
  <c r="D235" i="14"/>
  <c r="D234" i="14"/>
  <c r="D233" i="14"/>
  <c r="D233" i="16" s="1"/>
  <c r="D232" i="14"/>
  <c r="D231" i="14"/>
  <c r="D231" i="16" s="1"/>
  <c r="D230" i="14"/>
  <c r="D227" i="14"/>
  <c r="D227" i="16" s="1"/>
  <c r="D226" i="14"/>
  <c r="D225" i="14"/>
  <c r="D224" i="14"/>
  <c r="D223" i="14"/>
  <c r="D223" i="16" s="1"/>
  <c r="H222" i="14"/>
  <c r="H222" i="16" s="1"/>
  <c r="G222" i="14"/>
  <c r="G222" i="16" s="1"/>
  <c r="F222" i="14"/>
  <c r="E222" i="14"/>
  <c r="D221" i="14"/>
  <c r="D221" i="16" s="1"/>
  <c r="D220" i="14"/>
  <c r="D219" i="14"/>
  <c r="D219" i="16" s="1"/>
  <c r="D218" i="14"/>
  <c r="D217" i="14"/>
  <c r="D216" i="14"/>
  <c r="D213" i="14"/>
  <c r="D212" i="14"/>
  <c r="D212" i="16" s="1"/>
  <c r="D211" i="14"/>
  <c r="D210" i="14"/>
  <c r="D210" i="16" s="1"/>
  <c r="D209" i="14"/>
  <c r="H208" i="14"/>
  <c r="H208" i="16" s="1"/>
  <c r="G208" i="14"/>
  <c r="G208" i="16" s="1"/>
  <c r="F208" i="14"/>
  <c r="F208" i="16" s="1"/>
  <c r="E208" i="14"/>
  <c r="D207" i="14"/>
  <c r="D206" i="14"/>
  <c r="D206" i="16" s="1"/>
  <c r="D205" i="14"/>
  <c r="D204" i="14"/>
  <c r="D204" i="16" s="1"/>
  <c r="D203" i="14"/>
  <c r="D202" i="14"/>
  <c r="D202" i="16" s="1"/>
  <c r="H199" i="14"/>
  <c r="G199" i="14"/>
  <c r="G199" i="16" s="1"/>
  <c r="F199" i="14"/>
  <c r="F199" i="16" s="1"/>
  <c r="E199" i="14"/>
  <c r="H198" i="14"/>
  <c r="H198" i="16" s="1"/>
  <c r="G198" i="14"/>
  <c r="G198" i="16" s="1"/>
  <c r="F198" i="14"/>
  <c r="E198" i="14"/>
  <c r="H197" i="14"/>
  <c r="H197" i="16" s="1"/>
  <c r="G197" i="14"/>
  <c r="G197" i="16" s="1"/>
  <c r="F197" i="14"/>
  <c r="F197" i="16" s="1"/>
  <c r="E197" i="14"/>
  <c r="H196" i="14"/>
  <c r="H196" i="16" s="1"/>
  <c r="G196" i="14"/>
  <c r="F196" i="14"/>
  <c r="F196" i="16" s="1"/>
  <c r="E196" i="14"/>
  <c r="H195" i="14"/>
  <c r="G195" i="14"/>
  <c r="G195" i="16" s="1"/>
  <c r="F195" i="14"/>
  <c r="F195" i="16" s="1"/>
  <c r="E195" i="14"/>
  <c r="H193" i="14"/>
  <c r="H193" i="16" s="1"/>
  <c r="G193" i="14"/>
  <c r="G193" i="16" s="1"/>
  <c r="F193" i="14"/>
  <c r="F193" i="16" s="1"/>
  <c r="E193" i="14"/>
  <c r="H192" i="14"/>
  <c r="H192" i="16" s="1"/>
  <c r="G192" i="14"/>
  <c r="G192" i="16" s="1"/>
  <c r="F192" i="14"/>
  <c r="E192" i="14"/>
  <c r="H191" i="14"/>
  <c r="H191" i="16" s="1"/>
  <c r="G191" i="14"/>
  <c r="G191" i="16" s="1"/>
  <c r="F191" i="14"/>
  <c r="F191" i="16" s="1"/>
  <c r="E191" i="14"/>
  <c r="H190" i="14"/>
  <c r="H190" i="16" s="1"/>
  <c r="G190" i="14"/>
  <c r="G190" i="16" s="1"/>
  <c r="F190" i="14"/>
  <c r="F190" i="16" s="1"/>
  <c r="E190" i="14"/>
  <c r="H189" i="14"/>
  <c r="H189" i="16" s="1"/>
  <c r="G189" i="14"/>
  <c r="G189" i="16" s="1"/>
  <c r="F189" i="14"/>
  <c r="F189" i="16" s="1"/>
  <c r="E189" i="14"/>
  <c r="H188" i="14"/>
  <c r="H188" i="16" s="1"/>
  <c r="G188" i="14"/>
  <c r="G188" i="16" s="1"/>
  <c r="F188" i="14"/>
  <c r="E188" i="14"/>
  <c r="D185" i="14"/>
  <c r="D184" i="14"/>
  <c r="D184" i="16" s="1"/>
  <c r="D183" i="14"/>
  <c r="D182" i="14"/>
  <c r="D182" i="16" s="1"/>
  <c r="D181" i="14"/>
  <c r="H180" i="14"/>
  <c r="H180" i="16" s="1"/>
  <c r="G180" i="14"/>
  <c r="G180" i="16" s="1"/>
  <c r="F180" i="14"/>
  <c r="F180" i="16" s="1"/>
  <c r="E180" i="14"/>
  <c r="E173" i="14" s="1"/>
  <c r="D179" i="14"/>
  <c r="D178" i="14"/>
  <c r="D178" i="16" s="1"/>
  <c r="D177" i="14"/>
  <c r="D176" i="14"/>
  <c r="D176" i="16" s="1"/>
  <c r="D175" i="14"/>
  <c r="D174" i="14"/>
  <c r="D174" i="16" s="1"/>
  <c r="D171" i="14"/>
  <c r="D170" i="14"/>
  <c r="D170" i="16" s="1"/>
  <c r="D169" i="14"/>
  <c r="D168" i="14"/>
  <c r="D168" i="16" s="1"/>
  <c r="D167" i="14"/>
  <c r="H166" i="14"/>
  <c r="H166" i="16" s="1"/>
  <c r="G166" i="14"/>
  <c r="F166" i="14"/>
  <c r="F166" i="16" s="1"/>
  <c r="E166" i="14"/>
  <c r="D165" i="14"/>
  <c r="D164" i="14"/>
  <c r="D164" i="16" s="1"/>
  <c r="D163" i="14"/>
  <c r="D162" i="14"/>
  <c r="D162" i="16" s="1"/>
  <c r="D161" i="14"/>
  <c r="D160" i="14"/>
  <c r="D160" i="16" s="1"/>
  <c r="D157" i="14"/>
  <c r="D156" i="14"/>
  <c r="D156" i="16" s="1"/>
  <c r="D155" i="14"/>
  <c r="D154" i="14"/>
  <c r="D154" i="16" s="1"/>
  <c r="D153" i="14"/>
  <c r="H152" i="14"/>
  <c r="H152" i="16" s="1"/>
  <c r="G152" i="14"/>
  <c r="F152" i="14"/>
  <c r="F152" i="16" s="1"/>
  <c r="E152" i="14"/>
  <c r="D151" i="14"/>
  <c r="D150" i="14"/>
  <c r="D150" i="16" s="1"/>
  <c r="D149" i="14"/>
  <c r="D148" i="14"/>
  <c r="D148" i="16" s="1"/>
  <c r="D147" i="14"/>
  <c r="D146" i="14"/>
  <c r="D146" i="16" s="1"/>
  <c r="H143" i="14"/>
  <c r="H143" i="16" s="1"/>
  <c r="G143" i="14"/>
  <c r="G143" i="16" s="1"/>
  <c r="F143" i="14"/>
  <c r="F143" i="16" s="1"/>
  <c r="E143" i="14"/>
  <c r="H142" i="14"/>
  <c r="H142" i="16" s="1"/>
  <c r="G142" i="14"/>
  <c r="F142" i="14"/>
  <c r="F142" i="16" s="1"/>
  <c r="E142" i="14"/>
  <c r="H141" i="14"/>
  <c r="G141" i="14"/>
  <c r="G141" i="16" s="1"/>
  <c r="F141" i="14"/>
  <c r="F141" i="16" s="1"/>
  <c r="E141" i="14"/>
  <c r="H140" i="14"/>
  <c r="H140" i="16" s="1"/>
  <c r="G140" i="14"/>
  <c r="G140" i="16" s="1"/>
  <c r="F140" i="14"/>
  <c r="E140" i="14"/>
  <c r="H139" i="14"/>
  <c r="H139" i="16" s="1"/>
  <c r="G139" i="14"/>
  <c r="G139" i="16" s="1"/>
  <c r="F139" i="14"/>
  <c r="F139" i="16" s="1"/>
  <c r="E139" i="14"/>
  <c r="H137" i="14"/>
  <c r="G137" i="14"/>
  <c r="G137" i="16" s="1"/>
  <c r="F137" i="14"/>
  <c r="F137" i="16" s="1"/>
  <c r="E137" i="14"/>
  <c r="H136" i="14"/>
  <c r="H136" i="16" s="1"/>
  <c r="G136" i="14"/>
  <c r="G136" i="16" s="1"/>
  <c r="F136" i="14"/>
  <c r="E136" i="14"/>
  <c r="H135" i="14"/>
  <c r="H135" i="16" s="1"/>
  <c r="G135" i="14"/>
  <c r="G135" i="16" s="1"/>
  <c r="F135" i="14"/>
  <c r="F135" i="16" s="1"/>
  <c r="E135" i="14"/>
  <c r="H134" i="14"/>
  <c r="H134" i="16" s="1"/>
  <c r="G134" i="14"/>
  <c r="F134" i="14"/>
  <c r="F134" i="16" s="1"/>
  <c r="E134" i="14"/>
  <c r="H133" i="14"/>
  <c r="G133" i="14"/>
  <c r="G133" i="16" s="1"/>
  <c r="F133" i="14"/>
  <c r="F133" i="16" s="1"/>
  <c r="E133" i="14"/>
  <c r="H132" i="14"/>
  <c r="H132" i="16" s="1"/>
  <c r="G132" i="14"/>
  <c r="G132" i="16" s="1"/>
  <c r="F132" i="14"/>
  <c r="E132" i="14"/>
  <c r="D129" i="14"/>
  <c r="D128" i="14"/>
  <c r="D128" i="16" s="1"/>
  <c r="D127" i="14"/>
  <c r="D126" i="14"/>
  <c r="D126" i="16" s="1"/>
  <c r="D125" i="14"/>
  <c r="H124" i="14"/>
  <c r="H124" i="16" s="1"/>
  <c r="G124" i="14"/>
  <c r="F124" i="14"/>
  <c r="F124" i="16" s="1"/>
  <c r="E124" i="14"/>
  <c r="E117" i="14" s="1"/>
  <c r="D123" i="14"/>
  <c r="D122" i="14"/>
  <c r="D122" i="16" s="1"/>
  <c r="D121" i="14"/>
  <c r="D120" i="14"/>
  <c r="D120" i="16" s="1"/>
  <c r="D119" i="14"/>
  <c r="D118" i="14"/>
  <c r="D118" i="16" s="1"/>
  <c r="D115" i="14"/>
  <c r="D114" i="14"/>
  <c r="D113" i="14"/>
  <c r="D113" i="16" s="1"/>
  <c r="D112" i="14"/>
  <c r="D111" i="14"/>
  <c r="D111" i="16" s="1"/>
  <c r="H110" i="14"/>
  <c r="G110" i="14"/>
  <c r="G110" i="16" s="1"/>
  <c r="F110" i="14"/>
  <c r="F110" i="16" s="1"/>
  <c r="E110" i="14"/>
  <c r="D109" i="14"/>
  <c r="D109" i="16" s="1"/>
  <c r="D108" i="14"/>
  <c r="D107" i="14"/>
  <c r="D107" i="16" s="1"/>
  <c r="D106" i="14"/>
  <c r="D105" i="14"/>
  <c r="D105" i="16" s="1"/>
  <c r="D104" i="14"/>
  <c r="D101" i="14"/>
  <c r="D101" i="16" s="1"/>
  <c r="D100" i="14"/>
  <c r="D99" i="14"/>
  <c r="D99" i="16" s="1"/>
  <c r="D98" i="14"/>
  <c r="D97" i="14"/>
  <c r="D97" i="16" s="1"/>
  <c r="H96" i="14"/>
  <c r="G96" i="14"/>
  <c r="G96" i="16" s="1"/>
  <c r="F96" i="14"/>
  <c r="F96" i="16" s="1"/>
  <c r="E96" i="14"/>
  <c r="D95" i="14"/>
  <c r="D95" i="16" s="1"/>
  <c r="D94" i="14"/>
  <c r="D93" i="14"/>
  <c r="D93" i="16" s="1"/>
  <c r="D92" i="14"/>
  <c r="D91" i="14"/>
  <c r="D91" i="16" s="1"/>
  <c r="D90" i="14"/>
  <c r="D87" i="14"/>
  <c r="D87" i="16" s="1"/>
  <c r="D86" i="14"/>
  <c r="D85" i="14"/>
  <c r="D85" i="16" s="1"/>
  <c r="D84" i="14"/>
  <c r="D83" i="14"/>
  <c r="D83" i="16" s="1"/>
  <c r="H82" i="14"/>
  <c r="G82" i="14"/>
  <c r="G82" i="16" s="1"/>
  <c r="F82" i="14"/>
  <c r="F82" i="16" s="1"/>
  <c r="E82" i="14"/>
  <c r="D81" i="14"/>
  <c r="D81" i="16" s="1"/>
  <c r="D80" i="14"/>
  <c r="D79" i="14"/>
  <c r="D79" i="16" s="1"/>
  <c r="D78" i="14"/>
  <c r="D77" i="14"/>
  <c r="D77" i="16" s="1"/>
  <c r="D76" i="14"/>
  <c r="F75" i="14"/>
  <c r="D73" i="14"/>
  <c r="D73" i="16" s="1"/>
  <c r="D72" i="14"/>
  <c r="D71" i="14"/>
  <c r="D71" i="16" s="1"/>
  <c r="D70" i="14"/>
  <c r="D69" i="14"/>
  <c r="D69" i="16" s="1"/>
  <c r="H68" i="14"/>
  <c r="G68" i="14"/>
  <c r="G68" i="16" s="1"/>
  <c r="F68" i="14"/>
  <c r="F68" i="16" s="1"/>
  <c r="E68" i="14"/>
  <c r="D67" i="14"/>
  <c r="D67" i="16" s="1"/>
  <c r="D66" i="14"/>
  <c r="D65" i="14"/>
  <c r="D65" i="16" s="1"/>
  <c r="D64" i="14"/>
  <c r="D63" i="14"/>
  <c r="D63" i="16" s="1"/>
  <c r="D62" i="14"/>
  <c r="D59" i="14"/>
  <c r="D59" i="16" s="1"/>
  <c r="D58" i="14"/>
  <c r="D57" i="14"/>
  <c r="D57" i="16" s="1"/>
  <c r="D56" i="14"/>
  <c r="D55" i="14"/>
  <c r="D55" i="16" s="1"/>
  <c r="H54" i="14"/>
  <c r="G54" i="14"/>
  <c r="G54" i="16" s="1"/>
  <c r="F54" i="14"/>
  <c r="F54" i="16" s="1"/>
  <c r="E54" i="14"/>
  <c r="D53" i="14"/>
  <c r="D53" i="16" s="1"/>
  <c r="D52" i="14"/>
  <c r="D51" i="14"/>
  <c r="D51" i="16" s="1"/>
  <c r="D50" i="14"/>
  <c r="D49" i="14"/>
  <c r="D49" i="16" s="1"/>
  <c r="D48" i="14"/>
  <c r="E44" i="14"/>
  <c r="D31" i="14"/>
  <c r="D31" i="16" s="1"/>
  <c r="D30" i="14"/>
  <c r="D29" i="14"/>
  <c r="D29" i="16" s="1"/>
  <c r="D28" i="14"/>
  <c r="D27" i="14"/>
  <c r="D27" i="16" s="1"/>
  <c r="H26" i="14"/>
  <c r="G26" i="14"/>
  <c r="G26" i="16" s="1"/>
  <c r="F26" i="14"/>
  <c r="F26" i="16" s="1"/>
  <c r="E26" i="14"/>
  <c r="D25" i="14"/>
  <c r="D25" i="16" s="1"/>
  <c r="D24" i="14"/>
  <c r="D23" i="14"/>
  <c r="D23" i="16" s="1"/>
  <c r="D22" i="14"/>
  <c r="D21" i="14"/>
  <c r="D21" i="16" s="1"/>
  <c r="D20" i="14"/>
  <c r="G37" i="14" l="1"/>
  <c r="G37" i="16" s="1"/>
  <c r="D530" i="14"/>
  <c r="G38" i="14"/>
  <c r="G38" i="16" s="1"/>
  <c r="H364" i="14"/>
  <c r="H364" i="16" s="1"/>
  <c r="F45" i="14"/>
  <c r="F45" i="16" s="1"/>
  <c r="G367" i="14"/>
  <c r="G367" i="16" s="1"/>
  <c r="F39" i="14"/>
  <c r="D39" i="14" s="1"/>
  <c r="G358" i="14"/>
  <c r="G358" i="16" s="1"/>
  <c r="G361" i="14"/>
  <c r="G361" i="16" s="1"/>
  <c r="D306" i="14"/>
  <c r="G383" i="14"/>
  <c r="G382" i="14" s="1"/>
  <c r="G411" i="14"/>
  <c r="G410" i="14" s="1"/>
  <c r="A420" i="14"/>
  <c r="A59" i="14"/>
  <c r="G250" i="14"/>
  <c r="G250" i="16" s="1"/>
  <c r="G271" i="14"/>
  <c r="G270" i="14" s="1"/>
  <c r="G285" i="14"/>
  <c r="E523" i="14"/>
  <c r="H117" i="14"/>
  <c r="A156" i="14"/>
  <c r="A170" i="14"/>
  <c r="H229" i="14"/>
  <c r="H537" i="14"/>
  <c r="H537" i="16" s="1"/>
  <c r="H551" i="14"/>
  <c r="H550" i="14" s="1"/>
  <c r="G61" i="14"/>
  <c r="A99" i="14"/>
  <c r="A118" i="14"/>
  <c r="E34" i="14"/>
  <c r="E6" i="14" s="1"/>
  <c r="E6" i="16" s="1"/>
  <c r="E36" i="14"/>
  <c r="E8" i="14" s="1"/>
  <c r="D141" i="14"/>
  <c r="D464" i="14"/>
  <c r="A464" i="14" s="1"/>
  <c r="A534" i="14"/>
  <c r="A146" i="14"/>
  <c r="A514" i="14"/>
  <c r="D54" i="14"/>
  <c r="A231" i="14"/>
  <c r="A239" i="14"/>
  <c r="G299" i="14"/>
  <c r="A25" i="14"/>
  <c r="A107" i="14"/>
  <c r="H173" i="14"/>
  <c r="D193" i="14"/>
  <c r="F194" i="14"/>
  <c r="F194" i="16" s="1"/>
  <c r="A329" i="14"/>
  <c r="A337" i="14"/>
  <c r="G341" i="14"/>
  <c r="A345" i="14"/>
  <c r="A554" i="14"/>
  <c r="A562" i="14"/>
  <c r="A206" i="14"/>
  <c r="A210" i="14"/>
  <c r="D456" i="14"/>
  <c r="A456" i="14" s="1"/>
  <c r="F19" i="14"/>
  <c r="D26" i="14"/>
  <c r="A26" i="14" s="1"/>
  <c r="A31" i="14"/>
  <c r="H42" i="14"/>
  <c r="A53" i="14"/>
  <c r="F61" i="14"/>
  <c r="D82" i="14"/>
  <c r="A82" i="14" s="1"/>
  <c r="A83" i="14"/>
  <c r="A176" i="14"/>
  <c r="G215" i="14"/>
  <c r="G214" i="14" s="1"/>
  <c r="A301" i="14"/>
  <c r="D324" i="14"/>
  <c r="F327" i="14"/>
  <c r="H363" i="14"/>
  <c r="H363" i="16" s="1"/>
  <c r="H365" i="14"/>
  <c r="H365" i="16" s="1"/>
  <c r="G369" i="14"/>
  <c r="F383" i="14"/>
  <c r="F425" i="14"/>
  <c r="H495" i="14"/>
  <c r="H495" i="16" s="1"/>
  <c r="A504" i="14"/>
  <c r="A540" i="14"/>
  <c r="F600" i="16"/>
  <c r="A93" i="14"/>
  <c r="A395" i="14"/>
  <c r="A403" i="14"/>
  <c r="F411" i="14"/>
  <c r="F411" i="16" s="1"/>
  <c r="A426" i="14"/>
  <c r="A434" i="14"/>
  <c r="A526" i="14"/>
  <c r="H34" i="14"/>
  <c r="G103" i="14"/>
  <c r="G103" i="16" s="1"/>
  <c r="D255" i="14"/>
  <c r="D318" i="14"/>
  <c r="G320" i="14"/>
  <c r="G320" i="16" s="1"/>
  <c r="A389" i="14"/>
  <c r="A409" i="14"/>
  <c r="A472" i="14"/>
  <c r="D334" i="14"/>
  <c r="D334" i="16" s="1"/>
  <c r="G19" i="14"/>
  <c r="D19" i="14" s="1"/>
  <c r="A23" i="14"/>
  <c r="G34" i="14"/>
  <c r="G34" i="16" s="1"/>
  <c r="H36" i="14"/>
  <c r="H36" i="16" s="1"/>
  <c r="H38" i="14"/>
  <c r="H10" i="14" s="1"/>
  <c r="F43" i="14"/>
  <c r="G47" i="14"/>
  <c r="A51" i="14"/>
  <c r="A69" i="14"/>
  <c r="A77" i="14"/>
  <c r="A91" i="14"/>
  <c r="A101" i="14"/>
  <c r="D110" i="14"/>
  <c r="A110" i="14" s="1"/>
  <c r="D137" i="14"/>
  <c r="A164" i="14"/>
  <c r="A168" i="14"/>
  <c r="A174" i="14"/>
  <c r="G229" i="14"/>
  <c r="D247" i="14"/>
  <c r="A247" i="14" s="1"/>
  <c r="D249" i="14"/>
  <c r="D315" i="14"/>
  <c r="D315" i="16" s="1"/>
  <c r="D317" i="14"/>
  <c r="A317" i="14" s="1"/>
  <c r="A335" i="14"/>
  <c r="D348" i="14"/>
  <c r="A348" i="14" s="1"/>
  <c r="F358" i="14"/>
  <c r="F358" i="16" s="1"/>
  <c r="H359" i="14"/>
  <c r="H359" i="16" s="1"/>
  <c r="F361" i="14"/>
  <c r="G363" i="14"/>
  <c r="G363" i="16" s="1"/>
  <c r="F366" i="14"/>
  <c r="F366" i="16" s="1"/>
  <c r="H367" i="14"/>
  <c r="H367" i="16" s="1"/>
  <c r="A371" i="14"/>
  <c r="G397" i="14"/>
  <c r="G396" i="14" s="1"/>
  <c r="A401" i="14"/>
  <c r="D418" i="14"/>
  <c r="A422" i="14"/>
  <c r="A448" i="14"/>
  <c r="H460" i="14"/>
  <c r="H460" i="16" s="1"/>
  <c r="A528" i="14"/>
  <c r="A538" i="14"/>
  <c r="A552" i="14"/>
  <c r="D191" i="14"/>
  <c r="A191" i="14" s="1"/>
  <c r="D404" i="14"/>
  <c r="D404" i="16" s="1"/>
  <c r="G35" i="14"/>
  <c r="H37" i="14"/>
  <c r="G41" i="14"/>
  <c r="H44" i="14"/>
  <c r="A67" i="14"/>
  <c r="A85" i="14"/>
  <c r="G89" i="14"/>
  <c r="G89" i="16" s="1"/>
  <c r="F103" i="14"/>
  <c r="A109" i="14"/>
  <c r="A120" i="14"/>
  <c r="H145" i="14"/>
  <c r="H131" i="14" s="1"/>
  <c r="D195" i="14"/>
  <c r="D199" i="14"/>
  <c r="A212" i="14"/>
  <c r="H215" i="14"/>
  <c r="H214" i="14" s="1"/>
  <c r="A219" i="14"/>
  <c r="A223" i="14"/>
  <c r="A241" i="14"/>
  <c r="A263" i="14"/>
  <c r="H285" i="14"/>
  <c r="A289" i="14"/>
  <c r="H320" i="14"/>
  <c r="H320" i="16" s="1"/>
  <c r="A347" i="14"/>
  <c r="F359" i="14"/>
  <c r="F359" i="16" s="1"/>
  <c r="H360" i="14"/>
  <c r="H360" i="16" s="1"/>
  <c r="H361" i="14"/>
  <c r="H361" i="16" s="1"/>
  <c r="G365" i="14"/>
  <c r="G365" i="16" s="1"/>
  <c r="F367" i="14"/>
  <c r="F367" i="16" s="1"/>
  <c r="A377" i="14"/>
  <c r="A417" i="14"/>
  <c r="H425" i="14"/>
  <c r="H424" i="14" s="1"/>
  <c r="H424" i="16" s="1"/>
  <c r="A436" i="14"/>
  <c r="E460" i="14"/>
  <c r="A470" i="14"/>
  <c r="A486" i="14"/>
  <c r="F523" i="14"/>
  <c r="A542" i="14"/>
  <c r="A546" i="14"/>
  <c r="A306" i="14"/>
  <c r="D306" i="16"/>
  <c r="A324" i="14"/>
  <c r="D324" i="16"/>
  <c r="E365" i="16"/>
  <c r="I365" i="14"/>
  <c r="A249" i="14"/>
  <c r="D249" i="16"/>
  <c r="D348" i="16"/>
  <c r="A418" i="14"/>
  <c r="E550" i="14"/>
  <c r="E551" i="16"/>
  <c r="D615" i="16"/>
  <c r="A54" i="14"/>
  <c r="D54" i="16"/>
  <c r="A193" i="14"/>
  <c r="D193" i="16"/>
  <c r="A255" i="14"/>
  <c r="D255" i="16"/>
  <c r="A195" i="14"/>
  <c r="D195" i="16"/>
  <c r="A21" i="14"/>
  <c r="A23" i="16"/>
  <c r="H19" i="14"/>
  <c r="H26" i="16"/>
  <c r="A29" i="14"/>
  <c r="A31" i="16"/>
  <c r="F35" i="14"/>
  <c r="F37" i="14"/>
  <c r="F41" i="14"/>
  <c r="G43" i="14"/>
  <c r="A49" i="14"/>
  <c r="A51" i="16"/>
  <c r="H47" i="14"/>
  <c r="H54" i="16"/>
  <c r="A57" i="14"/>
  <c r="A59" i="16"/>
  <c r="A62" i="14"/>
  <c r="D62" i="16"/>
  <c r="A65" i="14"/>
  <c r="A67" i="16"/>
  <c r="A70" i="14"/>
  <c r="D70" i="16"/>
  <c r="A73" i="14"/>
  <c r="G75" i="14"/>
  <c r="A78" i="14"/>
  <c r="D78" i="16"/>
  <c r="A81" i="14"/>
  <c r="A83" i="16"/>
  <c r="A86" i="14"/>
  <c r="D86" i="16"/>
  <c r="F89" i="14"/>
  <c r="A91" i="16"/>
  <c r="A94" i="14"/>
  <c r="D94" i="16"/>
  <c r="E89" i="14"/>
  <c r="D89" i="14" s="1"/>
  <c r="E96" i="16"/>
  <c r="I96" i="14"/>
  <c r="J96" i="14"/>
  <c r="A97" i="14"/>
  <c r="A99" i="16"/>
  <c r="A105" i="14"/>
  <c r="A107" i="16"/>
  <c r="H103" i="14"/>
  <c r="H110" i="16"/>
  <c r="A113" i="14"/>
  <c r="A118" i="16"/>
  <c r="A121" i="14"/>
  <c r="D121" i="16"/>
  <c r="E124" i="16"/>
  <c r="I124" i="14"/>
  <c r="J124" i="14"/>
  <c r="A125" i="14"/>
  <c r="D125" i="16"/>
  <c r="A128" i="14"/>
  <c r="E132" i="16"/>
  <c r="I132" i="14"/>
  <c r="J132" i="14"/>
  <c r="D133" i="14"/>
  <c r="H35" i="14"/>
  <c r="H133" i="16"/>
  <c r="H138" i="14"/>
  <c r="E145" i="14"/>
  <c r="A147" i="14"/>
  <c r="D147" i="16"/>
  <c r="A150" i="14"/>
  <c r="A154" i="14"/>
  <c r="A156" i="16"/>
  <c r="H159" i="14"/>
  <c r="A162" i="14"/>
  <c r="A164" i="16"/>
  <c r="G159" i="14"/>
  <c r="G166" i="16"/>
  <c r="A168" i="16"/>
  <c r="A171" i="14"/>
  <c r="D171" i="16"/>
  <c r="A174" i="16"/>
  <c r="A177" i="14"/>
  <c r="D177" i="16"/>
  <c r="E180" i="16"/>
  <c r="I180" i="14"/>
  <c r="J180" i="14"/>
  <c r="A181" i="14"/>
  <c r="D181" i="16"/>
  <c r="A184" i="14"/>
  <c r="D188" i="14"/>
  <c r="F188" i="16"/>
  <c r="E35" i="14"/>
  <c r="D35" i="14" s="1"/>
  <c r="E189" i="16"/>
  <c r="J189" i="14"/>
  <c r="I189" i="14"/>
  <c r="E190" i="16"/>
  <c r="I190" i="14"/>
  <c r="J190" i="14"/>
  <c r="H41" i="14"/>
  <c r="H195" i="16"/>
  <c r="H201" i="14"/>
  <c r="H187" i="14" s="1"/>
  <c r="A204" i="14"/>
  <c r="A206" i="16"/>
  <c r="A210" i="16"/>
  <c r="A213" i="14"/>
  <c r="D213" i="16"/>
  <c r="A217" i="14"/>
  <c r="D217" i="16"/>
  <c r="A220" i="14"/>
  <c r="D220" i="16"/>
  <c r="F215" i="14"/>
  <c r="F222" i="16"/>
  <c r="A223" i="16"/>
  <c r="A227" i="14"/>
  <c r="H228" i="14"/>
  <c r="H229" i="16"/>
  <c r="A232" i="14"/>
  <c r="D232" i="16"/>
  <c r="A235" i="14"/>
  <c r="D235" i="16"/>
  <c r="A239" i="16"/>
  <c r="D244" i="14"/>
  <c r="E244" i="16"/>
  <c r="I244" i="14"/>
  <c r="J244" i="14"/>
  <c r="E245" i="16"/>
  <c r="J245" i="14"/>
  <c r="I245" i="14"/>
  <c r="E246" i="16"/>
  <c r="I246" i="14"/>
  <c r="J246" i="14"/>
  <c r="E251" i="16"/>
  <c r="J251" i="14"/>
  <c r="I251" i="14"/>
  <c r="E252" i="16"/>
  <c r="I252" i="14"/>
  <c r="J252" i="14"/>
  <c r="G257" i="14"/>
  <c r="A261" i="14"/>
  <c r="D261" i="16"/>
  <c r="E264" i="16"/>
  <c r="I264" i="14"/>
  <c r="J264" i="14"/>
  <c r="A265" i="14"/>
  <c r="A268" i="14"/>
  <c r="D268" i="16"/>
  <c r="A272" i="14"/>
  <c r="D272" i="16"/>
  <c r="A276" i="14"/>
  <c r="D276" i="16"/>
  <c r="A280" i="14"/>
  <c r="D280" i="16"/>
  <c r="A287" i="14"/>
  <c r="D287" i="16"/>
  <c r="A290" i="14"/>
  <c r="D290" i="16"/>
  <c r="A295" i="14"/>
  <c r="A297" i="16"/>
  <c r="G298" i="14"/>
  <c r="G299" i="16"/>
  <c r="A302" i="14"/>
  <c r="D302" i="16"/>
  <c r="H299" i="14"/>
  <c r="H306" i="16"/>
  <c r="A309" i="16"/>
  <c r="D314" i="14"/>
  <c r="E314" i="16"/>
  <c r="I314" i="14"/>
  <c r="J314" i="14"/>
  <c r="D319" i="14"/>
  <c r="F319" i="16"/>
  <c r="F320" i="14"/>
  <c r="D321" i="14"/>
  <c r="F321" i="16"/>
  <c r="E323" i="16"/>
  <c r="J323" i="14"/>
  <c r="I323" i="14"/>
  <c r="G327" i="14"/>
  <c r="A330" i="14"/>
  <c r="D330" i="16"/>
  <c r="A333" i="14"/>
  <c r="A335" i="16"/>
  <c r="A338" i="14"/>
  <c r="D338" i="16"/>
  <c r="A343" i="14"/>
  <c r="A345" i="16"/>
  <c r="H341" i="14"/>
  <c r="H348" i="16"/>
  <c r="A351" i="14"/>
  <c r="A353" i="16"/>
  <c r="E366" i="14"/>
  <c r="G368" i="14"/>
  <c r="G369" i="16"/>
  <c r="A372" i="14"/>
  <c r="D372" i="16"/>
  <c r="A375" i="14"/>
  <c r="A378" i="14"/>
  <c r="D378" i="16"/>
  <c r="A381" i="14"/>
  <c r="A384" i="14"/>
  <c r="D384" i="16"/>
  <c r="A387" i="14"/>
  <c r="A389" i="16"/>
  <c r="H383" i="14"/>
  <c r="H390" i="16"/>
  <c r="A393" i="14"/>
  <c r="A395" i="16"/>
  <c r="A399" i="14"/>
  <c r="A401" i="16"/>
  <c r="H397" i="14"/>
  <c r="H404" i="16"/>
  <c r="A407" i="14"/>
  <c r="A409" i="16"/>
  <c r="A412" i="14"/>
  <c r="D412" i="16"/>
  <c r="A415" i="14"/>
  <c r="A417" i="16"/>
  <c r="A420" i="16"/>
  <c r="A423" i="14"/>
  <c r="D423" i="16"/>
  <c r="A427" i="14"/>
  <c r="D427" i="16"/>
  <c r="A430" i="14"/>
  <c r="D430" i="16"/>
  <c r="G425" i="14"/>
  <c r="G432" i="16"/>
  <c r="A434" i="16"/>
  <c r="A437" i="14"/>
  <c r="D437" i="16"/>
  <c r="F439" i="14"/>
  <c r="A442" i="14"/>
  <c r="A445" i="14"/>
  <c r="D445" i="16"/>
  <c r="H439" i="14"/>
  <c r="H446" i="16"/>
  <c r="A449" i="14"/>
  <c r="D449" i="16"/>
  <c r="G360" i="14"/>
  <c r="G458" i="16"/>
  <c r="F467" i="14"/>
  <c r="A470" i="16"/>
  <c r="A473" i="14"/>
  <c r="D473" i="16"/>
  <c r="H467" i="14"/>
  <c r="H474" i="16"/>
  <c r="A478" i="14"/>
  <c r="E481" i="14"/>
  <c r="A484" i="14"/>
  <c r="A486" i="16"/>
  <c r="A491" i="14"/>
  <c r="D491" i="16"/>
  <c r="A497" i="14"/>
  <c r="D497" i="16"/>
  <c r="A501" i="14"/>
  <c r="D501" i="16"/>
  <c r="A505" i="14"/>
  <c r="D505" i="16"/>
  <c r="F509" i="14"/>
  <c r="A513" i="14"/>
  <c r="D513" i="16"/>
  <c r="E516" i="16"/>
  <c r="I516" i="14"/>
  <c r="J516" i="14"/>
  <c r="A517" i="14"/>
  <c r="D517" i="16"/>
  <c r="A521" i="14"/>
  <c r="D521" i="16"/>
  <c r="H523" i="14"/>
  <c r="A526" i="16"/>
  <c r="A529" i="14"/>
  <c r="D529" i="16"/>
  <c r="G523" i="14"/>
  <c r="J523" i="14" s="1"/>
  <c r="G530" i="16"/>
  <c r="A533" i="14"/>
  <c r="D533" i="16"/>
  <c r="H536" i="14"/>
  <c r="A538" i="16"/>
  <c r="A541" i="14"/>
  <c r="D541" i="16"/>
  <c r="E544" i="16"/>
  <c r="I544" i="14"/>
  <c r="J544" i="14"/>
  <c r="A545" i="14"/>
  <c r="D545" i="16"/>
  <c r="A548" i="14"/>
  <c r="A553" i="14"/>
  <c r="D553" i="16"/>
  <c r="A556" i="14"/>
  <c r="A560" i="14"/>
  <c r="A562" i="16"/>
  <c r="A570" i="16"/>
  <c r="G572" i="16"/>
  <c r="A574" i="16"/>
  <c r="D577" i="16"/>
  <c r="A580" i="16"/>
  <c r="D583" i="16"/>
  <c r="E586" i="16"/>
  <c r="D587" i="16"/>
  <c r="E595" i="16"/>
  <c r="E596" i="16"/>
  <c r="E602" i="16"/>
  <c r="F605" i="16"/>
  <c r="A612" i="16"/>
  <c r="A620" i="16"/>
  <c r="E629" i="16"/>
  <c r="E636" i="16"/>
  <c r="A638" i="16"/>
  <c r="D641" i="16"/>
  <c r="E643" i="16"/>
  <c r="A646" i="16"/>
  <c r="A651" i="16"/>
  <c r="A653" i="16"/>
  <c r="A655" i="16"/>
  <c r="A658" i="16"/>
  <c r="A660" i="16"/>
  <c r="A662" i="16"/>
  <c r="F18" i="14"/>
  <c r="F19" i="16"/>
  <c r="A21" i="16"/>
  <c r="A24" i="14"/>
  <c r="D24" i="16"/>
  <c r="E19" i="14"/>
  <c r="E26" i="16"/>
  <c r="I26" i="14"/>
  <c r="J26" i="14"/>
  <c r="A27" i="14"/>
  <c r="A29" i="16"/>
  <c r="E34" i="16"/>
  <c r="E44" i="16"/>
  <c r="F47" i="14"/>
  <c r="A49" i="16"/>
  <c r="A52" i="14"/>
  <c r="D52" i="16"/>
  <c r="E47" i="14"/>
  <c r="E46" i="14" s="1"/>
  <c r="E54" i="16"/>
  <c r="I54" i="14"/>
  <c r="J54" i="14"/>
  <c r="A55" i="14"/>
  <c r="A57" i="16"/>
  <c r="A63" i="14"/>
  <c r="A65" i="16"/>
  <c r="D68" i="14"/>
  <c r="H61" i="14"/>
  <c r="H68" i="16"/>
  <c r="A71" i="14"/>
  <c r="A73" i="16"/>
  <c r="A76" i="14"/>
  <c r="D76" i="16"/>
  <c r="A79" i="14"/>
  <c r="A81" i="16"/>
  <c r="A84" i="14"/>
  <c r="D84" i="16"/>
  <c r="A87" i="14"/>
  <c r="G88" i="14"/>
  <c r="A92" i="14"/>
  <c r="D92" i="16"/>
  <c r="A95" i="14"/>
  <c r="A97" i="16"/>
  <c r="A100" i="14"/>
  <c r="D100" i="16"/>
  <c r="F102" i="14"/>
  <c r="F103" i="16"/>
  <c r="A105" i="16"/>
  <c r="A108" i="14"/>
  <c r="D108" i="16"/>
  <c r="E103" i="14"/>
  <c r="E110" i="16"/>
  <c r="I110" i="14"/>
  <c r="J110" i="14"/>
  <c r="A111" i="14"/>
  <c r="A113" i="16"/>
  <c r="E116" i="14"/>
  <c r="E117" i="16"/>
  <c r="A119" i="14"/>
  <c r="D119" i="16"/>
  <c r="A122" i="14"/>
  <c r="A126" i="14"/>
  <c r="A128" i="16"/>
  <c r="D132" i="14"/>
  <c r="F132" i="16"/>
  <c r="E133" i="16"/>
  <c r="J133" i="14"/>
  <c r="I133" i="14"/>
  <c r="E134" i="16"/>
  <c r="I134" i="14"/>
  <c r="J134" i="14"/>
  <c r="E135" i="16"/>
  <c r="J135" i="14"/>
  <c r="I135" i="14"/>
  <c r="E139" i="16"/>
  <c r="J139" i="14"/>
  <c r="I139" i="14"/>
  <c r="G44" i="14"/>
  <c r="G142" i="16"/>
  <c r="A148" i="14"/>
  <c r="A150" i="16"/>
  <c r="G145" i="14"/>
  <c r="G152" i="16"/>
  <c r="A154" i="16"/>
  <c r="A157" i="14"/>
  <c r="D157" i="16"/>
  <c r="A160" i="14"/>
  <c r="A162" i="16"/>
  <c r="A165" i="14"/>
  <c r="D165" i="16"/>
  <c r="A169" i="14"/>
  <c r="D169" i="16"/>
  <c r="E172" i="14"/>
  <c r="E173" i="16"/>
  <c r="A175" i="14"/>
  <c r="D175" i="16"/>
  <c r="A178" i="14"/>
  <c r="A182" i="14"/>
  <c r="A184" i="16"/>
  <c r="E191" i="16"/>
  <c r="J191" i="14"/>
  <c r="I191" i="14"/>
  <c r="E192" i="16"/>
  <c r="I192" i="14"/>
  <c r="J192" i="14"/>
  <c r="E195" i="16"/>
  <c r="J195" i="14"/>
  <c r="I195" i="14"/>
  <c r="E196" i="16"/>
  <c r="I196" i="14"/>
  <c r="J196" i="14"/>
  <c r="E197" i="16"/>
  <c r="J197" i="14"/>
  <c r="I197" i="14"/>
  <c r="A202" i="14"/>
  <c r="A204" i="16"/>
  <c r="A207" i="14"/>
  <c r="D207" i="16"/>
  <c r="A211" i="14"/>
  <c r="D211" i="16"/>
  <c r="A218" i="14"/>
  <c r="D218" i="16"/>
  <c r="A221" i="14"/>
  <c r="A224" i="14"/>
  <c r="D224" i="16"/>
  <c r="A227" i="16"/>
  <c r="A230" i="14"/>
  <c r="D230" i="16"/>
  <c r="A233" i="14"/>
  <c r="E229" i="14"/>
  <c r="E236" i="16"/>
  <c r="I236" i="14"/>
  <c r="J236" i="14"/>
  <c r="A237" i="14"/>
  <c r="D237" i="16"/>
  <c r="A240" i="14"/>
  <c r="D240" i="16"/>
  <c r="D245" i="14"/>
  <c r="F245" i="16"/>
  <c r="E247" i="16"/>
  <c r="J247" i="14"/>
  <c r="I247" i="14"/>
  <c r="E248" i="16"/>
  <c r="I248" i="14"/>
  <c r="J248" i="14"/>
  <c r="D251" i="14"/>
  <c r="F251" i="16"/>
  <c r="E253" i="16"/>
  <c r="J253" i="14"/>
  <c r="I253" i="14"/>
  <c r="D254" i="14"/>
  <c r="E254" i="16"/>
  <c r="I254" i="14"/>
  <c r="J254" i="14"/>
  <c r="A258" i="14"/>
  <c r="D258" i="16"/>
  <c r="A262" i="14"/>
  <c r="D262" i="16"/>
  <c r="A265" i="16"/>
  <c r="A269" i="14"/>
  <c r="D269" i="16"/>
  <c r="A273" i="14"/>
  <c r="D273" i="16"/>
  <c r="A277" i="14"/>
  <c r="A281" i="14"/>
  <c r="D281" i="16"/>
  <c r="G284" i="14"/>
  <c r="G285" i="16"/>
  <c r="A288" i="14"/>
  <c r="D288" i="16"/>
  <c r="A291" i="14"/>
  <c r="D291" i="16"/>
  <c r="A295" i="16"/>
  <c r="A300" i="14"/>
  <c r="D300" i="16"/>
  <c r="A303" i="14"/>
  <c r="D303" i="16"/>
  <c r="E299" i="14"/>
  <c r="D299" i="14" s="1"/>
  <c r="E306" i="16"/>
  <c r="I306" i="14"/>
  <c r="J306" i="14"/>
  <c r="A307" i="14"/>
  <c r="D307" i="16"/>
  <c r="A310" i="14"/>
  <c r="D310" i="16"/>
  <c r="E315" i="16"/>
  <c r="J315" i="14"/>
  <c r="I315" i="14"/>
  <c r="E316" i="16"/>
  <c r="I316" i="14"/>
  <c r="J316" i="14"/>
  <c r="D323" i="14"/>
  <c r="F323" i="16"/>
  <c r="E324" i="16"/>
  <c r="I324" i="14"/>
  <c r="J324" i="14"/>
  <c r="E325" i="16"/>
  <c r="J325" i="14"/>
  <c r="I325" i="14"/>
  <c r="A328" i="14"/>
  <c r="D328" i="16"/>
  <c r="A331" i="14"/>
  <c r="A333" i="16"/>
  <c r="A336" i="14"/>
  <c r="D336" i="16"/>
  <c r="A339" i="14"/>
  <c r="F341" i="14"/>
  <c r="A343" i="16"/>
  <c r="A346" i="14"/>
  <c r="D346" i="16"/>
  <c r="E341" i="14"/>
  <c r="E348" i="16"/>
  <c r="I348" i="14"/>
  <c r="J348" i="14"/>
  <c r="A349" i="14"/>
  <c r="A351" i="16"/>
  <c r="J357" i="14"/>
  <c r="I357" i="14"/>
  <c r="E357" i="16"/>
  <c r="E358" i="16"/>
  <c r="J358" i="14"/>
  <c r="G9" i="14"/>
  <c r="G359" i="16"/>
  <c r="E364" i="16"/>
  <c r="I364" i="14"/>
  <c r="F365" i="16"/>
  <c r="A370" i="14"/>
  <c r="D370" i="16"/>
  <c r="A373" i="14"/>
  <c r="A375" i="16"/>
  <c r="H369" i="14"/>
  <c r="H376" i="16"/>
  <c r="A379" i="14"/>
  <c r="A381" i="16"/>
  <c r="A385" i="14"/>
  <c r="A387" i="16"/>
  <c r="E390" i="16"/>
  <c r="I390" i="14"/>
  <c r="J390" i="14"/>
  <c r="A391" i="14"/>
  <c r="A393" i="16"/>
  <c r="F396" i="14"/>
  <c r="F397" i="16"/>
  <c r="A399" i="16"/>
  <c r="A402" i="14"/>
  <c r="D402" i="16"/>
  <c r="E397" i="14"/>
  <c r="D397" i="14" s="1"/>
  <c r="E404" i="16"/>
  <c r="I404" i="14"/>
  <c r="J404" i="14"/>
  <c r="A405" i="14"/>
  <c r="A407" i="16"/>
  <c r="A413" i="14"/>
  <c r="A415" i="16"/>
  <c r="H411" i="14"/>
  <c r="H418" i="16"/>
  <c r="A421" i="14"/>
  <c r="D421" i="16"/>
  <c r="A428" i="14"/>
  <c r="A431" i="14"/>
  <c r="D431" i="16"/>
  <c r="A435" i="14"/>
  <c r="D435" i="16"/>
  <c r="A440" i="14"/>
  <c r="A442" i="16"/>
  <c r="E446" i="16"/>
  <c r="I446" i="14"/>
  <c r="J446" i="14"/>
  <c r="A447" i="14"/>
  <c r="D447" i="16"/>
  <c r="A450" i="14"/>
  <c r="E454" i="16"/>
  <c r="I454" i="14"/>
  <c r="J454" i="14"/>
  <c r="E455" i="16"/>
  <c r="J455" i="14"/>
  <c r="I455" i="14"/>
  <c r="D456" i="16"/>
  <c r="H358" i="14"/>
  <c r="H456" i="16"/>
  <c r="D461" i="14"/>
  <c r="E461" i="16"/>
  <c r="J461" i="14"/>
  <c r="I461" i="14"/>
  <c r="E462" i="16"/>
  <c r="I462" i="14"/>
  <c r="J462" i="14"/>
  <c r="E463" i="16"/>
  <c r="J463" i="14"/>
  <c r="I463" i="14"/>
  <c r="A468" i="14"/>
  <c r="D468" i="16"/>
  <c r="A471" i="14"/>
  <c r="D471" i="16"/>
  <c r="E474" i="16"/>
  <c r="I474" i="14"/>
  <c r="J474" i="14"/>
  <c r="A475" i="14"/>
  <c r="D475" i="16"/>
  <c r="A478" i="16"/>
  <c r="F480" i="14"/>
  <c r="F481" i="16"/>
  <c r="A484" i="16"/>
  <c r="A487" i="14"/>
  <c r="D487" i="16"/>
  <c r="H481" i="14"/>
  <c r="H488" i="16"/>
  <c r="A492" i="14"/>
  <c r="E494" i="14"/>
  <c r="E495" i="16"/>
  <c r="A498" i="14"/>
  <c r="D498" i="16"/>
  <c r="E502" i="16"/>
  <c r="I502" i="14"/>
  <c r="J502" i="14"/>
  <c r="A503" i="14"/>
  <c r="D503" i="16"/>
  <c r="A506" i="14"/>
  <c r="D506" i="16"/>
  <c r="A510" i="14"/>
  <c r="D510" i="16"/>
  <c r="A518" i="14"/>
  <c r="D518" i="16"/>
  <c r="A524" i="14"/>
  <c r="D524" i="16"/>
  <c r="A527" i="14"/>
  <c r="D527" i="16"/>
  <c r="A530" i="14"/>
  <c r="D530" i="16"/>
  <c r="E536" i="14"/>
  <c r="E537" i="16"/>
  <c r="A539" i="14"/>
  <c r="D539" i="16"/>
  <c r="A548" i="16"/>
  <c r="H551" i="16"/>
  <c r="A556" i="16"/>
  <c r="G551" i="14"/>
  <c r="G558" i="16"/>
  <c r="A560" i="16"/>
  <c r="A563" i="14"/>
  <c r="D563" i="16"/>
  <c r="A568" i="16"/>
  <c r="D571" i="16"/>
  <c r="D575" i="16"/>
  <c r="E579" i="16"/>
  <c r="D581" i="16"/>
  <c r="A590" i="16"/>
  <c r="E597" i="16"/>
  <c r="E598" i="16"/>
  <c r="D599" i="16"/>
  <c r="E603" i="16"/>
  <c r="D604" i="16"/>
  <c r="E608" i="16"/>
  <c r="A610" i="16"/>
  <c r="D613" i="16"/>
  <c r="E615" i="16"/>
  <c r="A618" i="16"/>
  <c r="A623" i="16"/>
  <c r="A625" i="16"/>
  <c r="A627" i="16"/>
  <c r="A630" i="16"/>
  <c r="A632" i="16"/>
  <c r="A634" i="16"/>
  <c r="F636" i="16"/>
  <c r="D639" i="16"/>
  <c r="A644" i="16"/>
  <c r="D647" i="16"/>
  <c r="E650" i="16"/>
  <c r="G19" i="16"/>
  <c r="A22" i="14"/>
  <c r="D22" i="16"/>
  <c r="A27" i="16"/>
  <c r="A30" i="14"/>
  <c r="D30" i="16"/>
  <c r="E36" i="16"/>
  <c r="F11" i="14"/>
  <c r="F39" i="16"/>
  <c r="H42" i="16"/>
  <c r="H44" i="16"/>
  <c r="G46" i="14"/>
  <c r="G47" i="16"/>
  <c r="A50" i="14"/>
  <c r="D50" i="16"/>
  <c r="A55" i="16"/>
  <c r="A58" i="14"/>
  <c r="D58" i="16"/>
  <c r="F60" i="14"/>
  <c r="F61" i="16"/>
  <c r="A63" i="16"/>
  <c r="A66" i="14"/>
  <c r="D66" i="16"/>
  <c r="E61" i="14"/>
  <c r="E60" i="14" s="1"/>
  <c r="E68" i="16"/>
  <c r="I68" i="14"/>
  <c r="J68" i="14"/>
  <c r="A71" i="16"/>
  <c r="A79" i="16"/>
  <c r="H75" i="14"/>
  <c r="H82" i="16"/>
  <c r="A87" i="16"/>
  <c r="A90" i="14"/>
  <c r="D90" i="16"/>
  <c r="A95" i="16"/>
  <c r="A98" i="14"/>
  <c r="D98" i="16"/>
  <c r="G102" i="14"/>
  <c r="A106" i="14"/>
  <c r="D106" i="16"/>
  <c r="A111" i="16"/>
  <c r="A114" i="14"/>
  <c r="D114" i="16"/>
  <c r="H116" i="14"/>
  <c r="H117" i="16"/>
  <c r="A122" i="16"/>
  <c r="G117" i="14"/>
  <c r="G124" i="16"/>
  <c r="A126" i="16"/>
  <c r="A129" i="14"/>
  <c r="D129" i="16"/>
  <c r="E136" i="16"/>
  <c r="I136" i="14"/>
  <c r="J136" i="14"/>
  <c r="A137" i="14"/>
  <c r="D137" i="16"/>
  <c r="H39" i="14"/>
  <c r="H137" i="16"/>
  <c r="E140" i="16"/>
  <c r="I140" i="14"/>
  <c r="J140" i="14"/>
  <c r="A141" i="14"/>
  <c r="D141" i="16"/>
  <c r="H43" i="14"/>
  <c r="H141" i="16"/>
  <c r="A148" i="16"/>
  <c r="A151" i="14"/>
  <c r="D151" i="16"/>
  <c r="A155" i="14"/>
  <c r="D155" i="16"/>
  <c r="A160" i="16"/>
  <c r="A163" i="14"/>
  <c r="D163" i="16"/>
  <c r="E166" i="16"/>
  <c r="I166" i="14"/>
  <c r="J166" i="14"/>
  <c r="A167" i="14"/>
  <c r="D167" i="16"/>
  <c r="H172" i="14"/>
  <c r="H173" i="16"/>
  <c r="A178" i="16"/>
  <c r="A182" i="16"/>
  <c r="A185" i="14"/>
  <c r="D185" i="16"/>
  <c r="D192" i="14"/>
  <c r="F192" i="16"/>
  <c r="E39" i="14"/>
  <c r="E193" i="16"/>
  <c r="J193" i="14"/>
  <c r="I193" i="14"/>
  <c r="E198" i="16"/>
  <c r="I198" i="14"/>
  <c r="J198" i="14"/>
  <c r="A199" i="14"/>
  <c r="D199" i="16"/>
  <c r="H45" i="14"/>
  <c r="H199" i="16"/>
  <c r="A202" i="16"/>
  <c r="A205" i="14"/>
  <c r="D205" i="16"/>
  <c r="E208" i="16"/>
  <c r="I208" i="14"/>
  <c r="J208" i="14"/>
  <c r="A209" i="14"/>
  <c r="D209" i="16"/>
  <c r="A221" i="16"/>
  <c r="A225" i="14"/>
  <c r="D225" i="16"/>
  <c r="A233" i="16"/>
  <c r="D236" i="14"/>
  <c r="F236" i="16"/>
  <c r="A238" i="14"/>
  <c r="D238" i="16"/>
  <c r="D248" i="14"/>
  <c r="F248" i="16"/>
  <c r="E249" i="16"/>
  <c r="J249" i="14"/>
  <c r="I249" i="14"/>
  <c r="D253" i="14"/>
  <c r="F253" i="16"/>
  <c r="E255" i="16"/>
  <c r="J255" i="14"/>
  <c r="I255" i="14"/>
  <c r="A259" i="14"/>
  <c r="D259" i="16"/>
  <c r="A266" i="14"/>
  <c r="D266" i="16"/>
  <c r="A274" i="14"/>
  <c r="D274" i="16"/>
  <c r="A277" i="16"/>
  <c r="A282" i="14"/>
  <c r="D282" i="16"/>
  <c r="H284" i="14"/>
  <c r="H285" i="16"/>
  <c r="E285" i="14"/>
  <c r="E292" i="16"/>
  <c r="I292" i="14"/>
  <c r="J292" i="14"/>
  <c r="A293" i="14"/>
  <c r="D293" i="16"/>
  <c r="A296" i="14"/>
  <c r="D296" i="16"/>
  <c r="A304" i="14"/>
  <c r="D304" i="16"/>
  <c r="A308" i="14"/>
  <c r="D308" i="16"/>
  <c r="A311" i="14"/>
  <c r="D311" i="16"/>
  <c r="D316" i="14"/>
  <c r="F316" i="16"/>
  <c r="E317" i="16"/>
  <c r="J317" i="14"/>
  <c r="I317" i="14"/>
  <c r="A318" i="14"/>
  <c r="D318" i="16"/>
  <c r="A331" i="16"/>
  <c r="A334" i="14"/>
  <c r="H327" i="14"/>
  <c r="H334" i="16"/>
  <c r="A339" i="16"/>
  <c r="G340" i="14"/>
  <c r="G341" i="16"/>
  <c r="A344" i="14"/>
  <c r="D344" i="16"/>
  <c r="A349" i="16"/>
  <c r="A352" i="14"/>
  <c r="D352" i="16"/>
  <c r="E356" i="16"/>
  <c r="E361" i="16"/>
  <c r="J361" i="14"/>
  <c r="I361" i="14"/>
  <c r="A373" i="16"/>
  <c r="E376" i="16"/>
  <c r="I376" i="14"/>
  <c r="J376" i="14"/>
  <c r="A379" i="16"/>
  <c r="F382" i="14"/>
  <c r="F383" i="16"/>
  <c r="A385" i="16"/>
  <c r="A388" i="14"/>
  <c r="D388" i="16"/>
  <c r="A391" i="16"/>
  <c r="A394" i="14"/>
  <c r="D394" i="16"/>
  <c r="A400" i="14"/>
  <c r="D400" i="16"/>
  <c r="A405" i="16"/>
  <c r="A408" i="14"/>
  <c r="D408" i="16"/>
  <c r="F410" i="14"/>
  <c r="A413" i="16"/>
  <c r="A416" i="14"/>
  <c r="D416" i="16"/>
  <c r="E411" i="14"/>
  <c r="E418" i="16"/>
  <c r="I418" i="14"/>
  <c r="J418" i="14"/>
  <c r="A419" i="14"/>
  <c r="D419" i="16"/>
  <c r="A428" i="16"/>
  <c r="E432" i="16"/>
  <c r="I432" i="14"/>
  <c r="J432" i="14"/>
  <c r="A433" i="14"/>
  <c r="D433" i="16"/>
  <c r="A440" i="16"/>
  <c r="A443" i="14"/>
  <c r="D443" i="16"/>
  <c r="A450" i="16"/>
  <c r="E456" i="16"/>
  <c r="I456" i="14"/>
  <c r="J456" i="14"/>
  <c r="D457" i="14"/>
  <c r="E457" i="16"/>
  <c r="J457" i="14"/>
  <c r="I457" i="14"/>
  <c r="E458" i="16"/>
  <c r="I458" i="14"/>
  <c r="J458" i="14"/>
  <c r="E459" i="16"/>
  <c r="J459" i="14"/>
  <c r="I459" i="14"/>
  <c r="E460" i="16"/>
  <c r="E464" i="16"/>
  <c r="I464" i="14"/>
  <c r="J464" i="14"/>
  <c r="D465" i="14"/>
  <c r="E465" i="16"/>
  <c r="J465" i="14"/>
  <c r="I465" i="14"/>
  <c r="A469" i="14"/>
  <c r="D469" i="16"/>
  <c r="A476" i="14"/>
  <c r="D476" i="16"/>
  <c r="A479" i="14"/>
  <c r="D479" i="16"/>
  <c r="A482" i="14"/>
  <c r="D482" i="16"/>
  <c r="A485" i="14"/>
  <c r="D485" i="16"/>
  <c r="E488" i="16"/>
  <c r="I488" i="14"/>
  <c r="J488" i="14"/>
  <c r="A489" i="14"/>
  <c r="D489" i="16"/>
  <c r="A492" i="16"/>
  <c r="A499" i="14"/>
  <c r="D499" i="16"/>
  <c r="A507" i="14"/>
  <c r="D507" i="16"/>
  <c r="A511" i="14"/>
  <c r="D511" i="16"/>
  <c r="A514" i="16"/>
  <c r="A519" i="14"/>
  <c r="D519" i="16"/>
  <c r="E522" i="14"/>
  <c r="E523" i="16"/>
  <c r="I523" i="14"/>
  <c r="A525" i="14"/>
  <c r="D525" i="16"/>
  <c r="E530" i="16"/>
  <c r="I530" i="14"/>
  <c r="J530" i="14"/>
  <c r="A531" i="14"/>
  <c r="D531" i="16"/>
  <c r="A534" i="16"/>
  <c r="A542" i="16"/>
  <c r="G537" i="14"/>
  <c r="G544" i="16"/>
  <c r="A546" i="16"/>
  <c r="A549" i="14"/>
  <c r="D549" i="16"/>
  <c r="A554" i="16"/>
  <c r="A557" i="14"/>
  <c r="D557" i="16"/>
  <c r="A561" i="14"/>
  <c r="D561" i="16"/>
  <c r="A566" i="16"/>
  <c r="D569" i="16"/>
  <c r="E572" i="16"/>
  <c r="D573" i="16"/>
  <c r="H579" i="16"/>
  <c r="A584" i="16"/>
  <c r="G586" i="16"/>
  <c r="A588" i="16"/>
  <c r="D591" i="16"/>
  <c r="E599" i="16"/>
  <c r="F603" i="16"/>
  <c r="E604" i="16"/>
  <c r="F608" i="16"/>
  <c r="D611" i="16"/>
  <c r="A616" i="16"/>
  <c r="D619" i="16"/>
  <c r="E622" i="16"/>
  <c r="D637" i="16"/>
  <c r="A642" i="16"/>
  <c r="G643" i="16"/>
  <c r="D645" i="16"/>
  <c r="F650" i="16"/>
  <c r="A652" i="16"/>
  <c r="A654" i="16"/>
  <c r="A656" i="16"/>
  <c r="H657" i="16"/>
  <c r="A659" i="16"/>
  <c r="A661" i="16"/>
  <c r="A20" i="14"/>
  <c r="D20" i="16"/>
  <c r="A25" i="16"/>
  <c r="A28" i="14"/>
  <c r="D28" i="16"/>
  <c r="H6" i="14"/>
  <c r="H34" i="16"/>
  <c r="E38" i="14"/>
  <c r="G39" i="14"/>
  <c r="F15" i="14"/>
  <c r="F43" i="16"/>
  <c r="A48" i="14"/>
  <c r="D48" i="16"/>
  <c r="A53" i="16"/>
  <c r="A56" i="14"/>
  <c r="D56" i="16"/>
  <c r="G60" i="14"/>
  <c r="G61" i="16"/>
  <c r="A64" i="14"/>
  <c r="D64" i="16"/>
  <c r="A69" i="16"/>
  <c r="A72" i="14"/>
  <c r="D72" i="16"/>
  <c r="F74" i="14"/>
  <c r="F75" i="16"/>
  <c r="A77" i="16"/>
  <c r="A80" i="14"/>
  <c r="D80" i="16"/>
  <c r="E75" i="14"/>
  <c r="E82" i="16"/>
  <c r="I82" i="14"/>
  <c r="J82" i="14"/>
  <c r="A85" i="16"/>
  <c r="A93" i="16"/>
  <c r="D96" i="14"/>
  <c r="H89" i="14"/>
  <c r="H96" i="16"/>
  <c r="A101" i="16"/>
  <c r="A104" i="14"/>
  <c r="D104" i="16"/>
  <c r="A109" i="16"/>
  <c r="A112" i="14"/>
  <c r="D112" i="16"/>
  <c r="A115" i="14"/>
  <c r="D115" i="16"/>
  <c r="A120" i="16"/>
  <c r="A123" i="14"/>
  <c r="D123" i="16"/>
  <c r="A127" i="14"/>
  <c r="D127" i="16"/>
  <c r="G36" i="14"/>
  <c r="G134" i="16"/>
  <c r="D136" i="14"/>
  <c r="F136" i="16"/>
  <c r="E137" i="16"/>
  <c r="J137" i="14"/>
  <c r="I137" i="14"/>
  <c r="E138" i="14"/>
  <c r="D140" i="14"/>
  <c r="F140" i="16"/>
  <c r="E141" i="16"/>
  <c r="J141" i="14"/>
  <c r="I141" i="14"/>
  <c r="E142" i="16"/>
  <c r="I142" i="14"/>
  <c r="J142" i="14"/>
  <c r="E143" i="16"/>
  <c r="J143" i="14"/>
  <c r="I143" i="14"/>
  <c r="A146" i="16"/>
  <c r="A149" i="14"/>
  <c r="D149" i="16"/>
  <c r="E152" i="16"/>
  <c r="I152" i="14"/>
  <c r="J152" i="14"/>
  <c r="A153" i="14"/>
  <c r="D153" i="16"/>
  <c r="E159" i="14"/>
  <c r="A161" i="14"/>
  <c r="D161" i="16"/>
  <c r="A170" i="16"/>
  <c r="A176" i="16"/>
  <c r="A179" i="14"/>
  <c r="D179" i="16"/>
  <c r="A183" i="14"/>
  <c r="D183" i="16"/>
  <c r="E188" i="16"/>
  <c r="I188" i="14"/>
  <c r="J188" i="14"/>
  <c r="D189" i="14"/>
  <c r="H194" i="14"/>
  <c r="H40" i="14" s="1"/>
  <c r="G42" i="14"/>
  <c r="G196" i="16"/>
  <c r="D198" i="14"/>
  <c r="F198" i="16"/>
  <c r="E199" i="16"/>
  <c r="J199" i="14"/>
  <c r="I199" i="14"/>
  <c r="E201" i="14"/>
  <c r="A203" i="14"/>
  <c r="D203" i="16"/>
  <c r="A212" i="16"/>
  <c r="A216" i="14"/>
  <c r="D216" i="16"/>
  <c r="A219" i="16"/>
  <c r="E222" i="16"/>
  <c r="I222" i="14"/>
  <c r="J222" i="14"/>
  <c r="A226" i="14"/>
  <c r="D226" i="16"/>
  <c r="G228" i="14"/>
  <c r="G229" i="16"/>
  <c r="A231" i="16"/>
  <c r="A234" i="14"/>
  <c r="D234" i="16"/>
  <c r="A241" i="16"/>
  <c r="H250" i="14"/>
  <c r="F257" i="14"/>
  <c r="A260" i="14"/>
  <c r="D260" i="16"/>
  <c r="A263" i="16"/>
  <c r="H257" i="14"/>
  <c r="H243" i="14" s="1"/>
  <c r="H264" i="16"/>
  <c r="A267" i="14"/>
  <c r="D267" i="16"/>
  <c r="H271" i="14"/>
  <c r="A275" i="14"/>
  <c r="D275" i="16"/>
  <c r="E271" i="14"/>
  <c r="E278" i="16"/>
  <c r="I278" i="14"/>
  <c r="J278" i="14"/>
  <c r="A279" i="14"/>
  <c r="D279" i="16"/>
  <c r="A283" i="14"/>
  <c r="D283" i="16"/>
  <c r="A286" i="14"/>
  <c r="D286" i="16"/>
  <c r="A289" i="16"/>
  <c r="D292" i="14"/>
  <c r="F292" i="16"/>
  <c r="A294" i="14"/>
  <c r="D294" i="16"/>
  <c r="A297" i="14"/>
  <c r="F299" i="14"/>
  <c r="A301" i="16"/>
  <c r="A305" i="14"/>
  <c r="D305" i="16"/>
  <c r="A309" i="14"/>
  <c r="E318" i="16"/>
  <c r="I318" i="14"/>
  <c r="J318" i="14"/>
  <c r="E319" i="16"/>
  <c r="J319" i="14"/>
  <c r="I319" i="14"/>
  <c r="E320" i="14"/>
  <c r="E321" i="16"/>
  <c r="J321" i="14"/>
  <c r="I321" i="14"/>
  <c r="D322" i="14"/>
  <c r="E322" i="16"/>
  <c r="I322" i="14"/>
  <c r="J322" i="14"/>
  <c r="G45" i="14"/>
  <c r="G325" i="16"/>
  <c r="F326" i="14"/>
  <c r="F327" i="16"/>
  <c r="A329" i="16"/>
  <c r="A332" i="14"/>
  <c r="D332" i="16"/>
  <c r="E327" i="14"/>
  <c r="D327" i="14" s="1"/>
  <c r="E334" i="16"/>
  <c r="I334" i="14"/>
  <c r="J334" i="14"/>
  <c r="A337" i="16"/>
  <c r="A342" i="14"/>
  <c r="D342" i="16"/>
  <c r="A347" i="16"/>
  <c r="A350" i="14"/>
  <c r="D350" i="16"/>
  <c r="A353" i="14"/>
  <c r="F356" i="14"/>
  <c r="E360" i="14"/>
  <c r="F361" i="16"/>
  <c r="H366" i="14"/>
  <c r="A371" i="16"/>
  <c r="A374" i="14"/>
  <c r="D374" i="16"/>
  <c r="A377" i="16"/>
  <c r="A380" i="14"/>
  <c r="D380" i="16"/>
  <c r="G383" i="16"/>
  <c r="A386" i="14"/>
  <c r="D386" i="16"/>
  <c r="A392" i="14"/>
  <c r="D392" i="16"/>
  <c r="A398" i="14"/>
  <c r="D398" i="16"/>
  <c r="A403" i="16"/>
  <c r="A406" i="14"/>
  <c r="D406" i="16"/>
  <c r="A414" i="14"/>
  <c r="D414" i="16"/>
  <c r="A422" i="16"/>
  <c r="E425" i="14"/>
  <c r="A426" i="16"/>
  <c r="A429" i="14"/>
  <c r="D429" i="16"/>
  <c r="A436" i="16"/>
  <c r="E439" i="14"/>
  <c r="A441" i="14"/>
  <c r="D441" i="16"/>
  <c r="A444" i="14"/>
  <c r="D444" i="16"/>
  <c r="G439" i="14"/>
  <c r="G446" i="16"/>
  <c r="A448" i="16"/>
  <c r="A451" i="14"/>
  <c r="D451" i="16"/>
  <c r="G356" i="14"/>
  <c r="G454" i="16"/>
  <c r="F460" i="14"/>
  <c r="I460" i="14" s="1"/>
  <c r="G364" i="14"/>
  <c r="J364" i="14" s="1"/>
  <c r="G462" i="16"/>
  <c r="E467" i="14"/>
  <c r="A472" i="16"/>
  <c r="A477" i="14"/>
  <c r="D477" i="16"/>
  <c r="A483" i="14"/>
  <c r="D483" i="16"/>
  <c r="A490" i="14"/>
  <c r="D490" i="16"/>
  <c r="A493" i="14"/>
  <c r="D493" i="16"/>
  <c r="A496" i="14"/>
  <c r="D496" i="16"/>
  <c r="A500" i="14"/>
  <c r="D500" i="16"/>
  <c r="G495" i="14"/>
  <c r="G502" i="16"/>
  <c r="A504" i="16"/>
  <c r="E509" i="16"/>
  <c r="I509" i="14"/>
  <c r="A512" i="14"/>
  <c r="D512" i="16"/>
  <c r="A515" i="14"/>
  <c r="D515" i="16"/>
  <c r="H509" i="14"/>
  <c r="H516" i="16"/>
  <c r="A520" i="14"/>
  <c r="D520" i="16"/>
  <c r="F522" i="14"/>
  <c r="F523" i="16"/>
  <c r="A528" i="16"/>
  <c r="A532" i="14"/>
  <c r="D532" i="16"/>
  <c r="A535" i="14"/>
  <c r="D535" i="16"/>
  <c r="A540" i="16"/>
  <c r="A543" i="14"/>
  <c r="D543" i="16"/>
  <c r="A547" i="14"/>
  <c r="D547" i="16"/>
  <c r="A552" i="16"/>
  <c r="A555" i="14"/>
  <c r="D555" i="16"/>
  <c r="I558" i="14"/>
  <c r="J558" i="14"/>
  <c r="E558" i="16"/>
  <c r="A559" i="14"/>
  <c r="D559" i="16"/>
  <c r="D567" i="16"/>
  <c r="A576" i="16"/>
  <c r="A582" i="16"/>
  <c r="D585" i="16"/>
  <c r="D589" i="16"/>
  <c r="E594" i="16"/>
  <c r="E601" i="16"/>
  <c r="E605" i="16"/>
  <c r="A605" i="16" s="1"/>
  <c r="D609" i="16"/>
  <c r="A614" i="16"/>
  <c r="G615" i="16"/>
  <c r="D617" i="16"/>
  <c r="A624" i="16"/>
  <c r="A626" i="16"/>
  <c r="A628" i="16"/>
  <c r="H629" i="16"/>
  <c r="A631" i="16"/>
  <c r="A633" i="16"/>
  <c r="A640" i="16"/>
  <c r="H643" i="16"/>
  <c r="A648" i="16"/>
  <c r="E657" i="16"/>
  <c r="D134" i="14"/>
  <c r="F36" i="14"/>
  <c r="J36" i="14" s="1"/>
  <c r="G173" i="14"/>
  <c r="G138" i="14"/>
  <c r="D166" i="14"/>
  <c r="F159" i="14"/>
  <c r="F138" i="14"/>
  <c r="E144" i="14"/>
  <c r="G201" i="14"/>
  <c r="G194" i="14"/>
  <c r="D139" i="14"/>
  <c r="E41" i="14"/>
  <c r="D197" i="14"/>
  <c r="E43" i="14"/>
  <c r="D47" i="14"/>
  <c r="E74" i="14"/>
  <c r="E102" i="14"/>
  <c r="E11" i="14"/>
  <c r="D196" i="14"/>
  <c r="F42" i="14"/>
  <c r="D252" i="14"/>
  <c r="E42" i="14"/>
  <c r="E18" i="14"/>
  <c r="D124" i="14"/>
  <c r="F117" i="14"/>
  <c r="D143" i="14"/>
  <c r="E45" i="14"/>
  <c r="G467" i="14"/>
  <c r="G460" i="14"/>
  <c r="D474" i="14"/>
  <c r="D61" i="14"/>
  <c r="E88" i="14"/>
  <c r="D135" i="14"/>
  <c r="E37" i="14"/>
  <c r="D142" i="14"/>
  <c r="F44" i="14"/>
  <c r="I44" i="14" s="1"/>
  <c r="E7" i="14"/>
  <c r="E16" i="14"/>
  <c r="E369" i="14"/>
  <c r="D376" i="14"/>
  <c r="E362" i="14"/>
  <c r="E383" i="14"/>
  <c r="D390" i="14"/>
  <c r="D152" i="14"/>
  <c r="F145" i="14"/>
  <c r="G256" i="14"/>
  <c r="G243" i="14"/>
  <c r="E257" i="14"/>
  <c r="D264" i="14"/>
  <c r="E250" i="14"/>
  <c r="F368" i="14"/>
  <c r="F34" i="14"/>
  <c r="F38" i="14"/>
  <c r="E215" i="14"/>
  <c r="D222" i="14"/>
  <c r="E194" i="14"/>
  <c r="D180" i="14"/>
  <c r="F173" i="14"/>
  <c r="D190" i="14"/>
  <c r="D208" i="14"/>
  <c r="F201" i="14"/>
  <c r="D246" i="14"/>
  <c r="F271" i="14"/>
  <c r="D271" i="14" s="1"/>
  <c r="F250" i="14"/>
  <c r="F229" i="14"/>
  <c r="E270" i="14"/>
  <c r="F285" i="14"/>
  <c r="D502" i="14"/>
  <c r="F495" i="14"/>
  <c r="J495" i="14" s="1"/>
  <c r="D278" i="14"/>
  <c r="D341" i="14"/>
  <c r="D357" i="14"/>
  <c r="G481" i="14"/>
  <c r="D488" i="14"/>
  <c r="G509" i="14"/>
  <c r="J509" i="14" s="1"/>
  <c r="D516" i="14"/>
  <c r="D325" i="14"/>
  <c r="E466" i="14"/>
  <c r="E480" i="14"/>
  <c r="D454" i="14"/>
  <c r="D458" i="14"/>
  <c r="D462" i="14"/>
  <c r="E359" i="14"/>
  <c r="E363" i="14"/>
  <c r="E367" i="14"/>
  <c r="D432" i="14"/>
  <c r="E438" i="14"/>
  <c r="D446" i="14"/>
  <c r="E453" i="14"/>
  <c r="D455" i="14"/>
  <c r="D459" i="14"/>
  <c r="D463" i="14"/>
  <c r="E508" i="14"/>
  <c r="D558" i="14"/>
  <c r="F551" i="14"/>
  <c r="I551" i="14" s="1"/>
  <c r="D544" i="14"/>
  <c r="F537" i="14"/>
  <c r="D103" i="14" l="1"/>
  <c r="D82" i="16"/>
  <c r="G18" i="14"/>
  <c r="D18" i="14" s="1"/>
  <c r="H145" i="16"/>
  <c r="D523" i="14"/>
  <c r="H362" i="14"/>
  <c r="E396" i="14"/>
  <c r="E396" i="16" s="1"/>
  <c r="D145" i="14"/>
  <c r="A145" i="14" s="1"/>
  <c r="D366" i="14"/>
  <c r="H256" i="14"/>
  <c r="D425" i="14"/>
  <c r="A425" i="14" s="1"/>
  <c r="G411" i="16"/>
  <c r="G397" i="16"/>
  <c r="G271" i="16"/>
  <c r="H215" i="16"/>
  <c r="D464" i="16"/>
  <c r="G215" i="16"/>
  <c r="H144" i="14"/>
  <c r="H38" i="16"/>
  <c r="D191" i="16"/>
  <c r="D26" i="16"/>
  <c r="I34" i="14"/>
  <c r="H425" i="16"/>
  <c r="I358" i="14"/>
  <c r="H494" i="14"/>
  <c r="F362" i="14"/>
  <c r="D361" i="14"/>
  <c r="A361" i="14" s="1"/>
  <c r="H14" i="14"/>
  <c r="H14" i="16" s="1"/>
  <c r="D365" i="14"/>
  <c r="A315" i="14"/>
  <c r="J365" i="14"/>
  <c r="E8" i="16"/>
  <c r="A404" i="14"/>
  <c r="D247" i="16"/>
  <c r="J173" i="14"/>
  <c r="D418" i="16"/>
  <c r="D317" i="16"/>
  <c r="F425" i="16"/>
  <c r="F424" i="14"/>
  <c r="H37" i="16"/>
  <c r="H9" i="14"/>
  <c r="D110" i="16"/>
  <c r="G35" i="16"/>
  <c r="G7" i="14"/>
  <c r="J356" i="14"/>
  <c r="F17" i="14"/>
  <c r="G41" i="16"/>
  <c r="G13" i="14"/>
  <c r="D565" i="16"/>
  <c r="D425" i="16"/>
  <c r="A327" i="14"/>
  <c r="D327" i="16"/>
  <c r="D596" i="16"/>
  <c r="E508" i="16"/>
  <c r="I480" i="14"/>
  <c r="E480" i="16"/>
  <c r="D586" i="16"/>
  <c r="A357" i="14"/>
  <c r="D357" i="16"/>
  <c r="F201" i="16"/>
  <c r="F565" i="16"/>
  <c r="G242" i="14"/>
  <c r="G256" i="16"/>
  <c r="E7" i="16"/>
  <c r="F117" i="16"/>
  <c r="A196" i="14"/>
  <c r="D196" i="16"/>
  <c r="G172" i="14"/>
  <c r="G173" i="16"/>
  <c r="J594" i="16"/>
  <c r="I594" i="16"/>
  <c r="A547" i="16"/>
  <c r="A515" i="16"/>
  <c r="A493" i="16"/>
  <c r="A441" i="16"/>
  <c r="A429" i="16"/>
  <c r="A380" i="16"/>
  <c r="F326" i="16"/>
  <c r="A189" i="14"/>
  <c r="D189" i="16"/>
  <c r="A104" i="16"/>
  <c r="A64" i="16"/>
  <c r="A619" i="16"/>
  <c r="A591" i="16"/>
  <c r="A573" i="16"/>
  <c r="J572" i="16"/>
  <c r="I572" i="16"/>
  <c r="E522" i="16"/>
  <c r="I522" i="14"/>
  <c r="A511" i="16"/>
  <c r="A482" i="16"/>
  <c r="A476" i="16"/>
  <c r="A469" i="16"/>
  <c r="I465" i="16"/>
  <c r="J465" i="16"/>
  <c r="J464" i="16"/>
  <c r="I464" i="16"/>
  <c r="J459" i="16"/>
  <c r="I459" i="16"/>
  <c r="A443" i="16"/>
  <c r="E411" i="16"/>
  <c r="J411" i="14"/>
  <c r="I411" i="14"/>
  <c r="A408" i="16"/>
  <c r="F382" i="16"/>
  <c r="A352" i="16"/>
  <c r="A334" i="16"/>
  <c r="A311" i="16"/>
  <c r="A296" i="16"/>
  <c r="G270" i="16"/>
  <c r="A248" i="14"/>
  <c r="D248" i="16"/>
  <c r="A236" i="14"/>
  <c r="D236" i="16"/>
  <c r="A225" i="16"/>
  <c r="H214" i="16"/>
  <c r="H17" i="14"/>
  <c r="H45" i="16"/>
  <c r="I193" i="16"/>
  <c r="J193" i="16"/>
  <c r="A185" i="16"/>
  <c r="A167" i="16"/>
  <c r="J166" i="16"/>
  <c r="I166" i="16"/>
  <c r="H15" i="14"/>
  <c r="H43" i="16"/>
  <c r="A82" i="16"/>
  <c r="A66" i="16"/>
  <c r="J615" i="16"/>
  <c r="I615" i="16"/>
  <c r="J597" i="16"/>
  <c r="I597" i="16"/>
  <c r="A581" i="16"/>
  <c r="A539" i="16"/>
  <c r="A530" i="16"/>
  <c r="A524" i="16"/>
  <c r="A506" i="16"/>
  <c r="E494" i="16"/>
  <c r="A487" i="16"/>
  <c r="A447" i="16"/>
  <c r="I446" i="16"/>
  <c r="J446" i="16"/>
  <c r="A421" i="16"/>
  <c r="A402" i="16"/>
  <c r="A370" i="16"/>
  <c r="J358" i="16"/>
  <c r="I358" i="16"/>
  <c r="D356" i="14"/>
  <c r="E341" i="16"/>
  <c r="J341" i="14"/>
  <c r="I341" i="14"/>
  <c r="E340" i="14"/>
  <c r="A336" i="16"/>
  <c r="A328" i="16"/>
  <c r="I325" i="16"/>
  <c r="J325" i="16"/>
  <c r="J316" i="16"/>
  <c r="I316" i="16"/>
  <c r="A307" i="16"/>
  <c r="I306" i="16"/>
  <c r="J306" i="16"/>
  <c r="A300" i="16"/>
  <c r="G284" i="16"/>
  <c r="A269" i="16"/>
  <c r="A254" i="14"/>
  <c r="D254" i="16"/>
  <c r="J248" i="16"/>
  <c r="I248" i="16"/>
  <c r="A237" i="16"/>
  <c r="I236" i="16"/>
  <c r="J236" i="16"/>
  <c r="A224" i="16"/>
  <c r="G214" i="16"/>
  <c r="J196" i="16"/>
  <c r="I196" i="16"/>
  <c r="J192" i="16"/>
  <c r="I192" i="16"/>
  <c r="J139" i="16"/>
  <c r="I139" i="16"/>
  <c r="E116" i="16"/>
  <c r="E103" i="16"/>
  <c r="J103" i="14"/>
  <c r="I103" i="14"/>
  <c r="A100" i="16"/>
  <c r="A92" i="16"/>
  <c r="H61" i="16"/>
  <c r="H60" i="14"/>
  <c r="D60" i="14" s="1"/>
  <c r="J54" i="16"/>
  <c r="I54" i="16"/>
  <c r="J44" i="14"/>
  <c r="J26" i="16"/>
  <c r="I26" i="16"/>
  <c r="F18" i="16"/>
  <c r="J629" i="16"/>
  <c r="I629" i="16"/>
  <c r="D603" i="16"/>
  <c r="D597" i="16"/>
  <c r="I595" i="16"/>
  <c r="J595" i="16"/>
  <c r="A577" i="16"/>
  <c r="H536" i="16"/>
  <c r="G523" i="16"/>
  <c r="J523" i="16" s="1"/>
  <c r="G522" i="14"/>
  <c r="J522" i="14" s="1"/>
  <c r="F508" i="14"/>
  <c r="F509" i="16"/>
  <c r="G424" i="14"/>
  <c r="G425" i="16"/>
  <c r="A384" i="16"/>
  <c r="A372" i="16"/>
  <c r="H341" i="16"/>
  <c r="H340" i="14"/>
  <c r="J314" i="16"/>
  <c r="I314" i="16"/>
  <c r="J244" i="16"/>
  <c r="I244" i="16"/>
  <c r="H228" i="16"/>
  <c r="H13" i="14"/>
  <c r="H41" i="16"/>
  <c r="J189" i="16"/>
  <c r="I189" i="16"/>
  <c r="E145" i="16"/>
  <c r="J145" i="14"/>
  <c r="I145" i="14"/>
  <c r="A121" i="16"/>
  <c r="A94" i="16"/>
  <c r="G74" i="14"/>
  <c r="J74" i="14" s="1"/>
  <c r="G75" i="16"/>
  <c r="A195" i="16"/>
  <c r="A54" i="16"/>
  <c r="J551" i="14"/>
  <c r="A418" i="16"/>
  <c r="A249" i="16"/>
  <c r="A306" i="16"/>
  <c r="F537" i="16"/>
  <c r="E453" i="16"/>
  <c r="A432" i="14"/>
  <c r="D432" i="16"/>
  <c r="D629" i="16"/>
  <c r="H362" i="16"/>
  <c r="A299" i="14"/>
  <c r="D299" i="16"/>
  <c r="A271" i="14"/>
  <c r="D271" i="16"/>
  <c r="J396" i="14"/>
  <c r="E369" i="16"/>
  <c r="J369" i="14"/>
  <c r="I369" i="14"/>
  <c r="A135" i="14"/>
  <c r="D135" i="16"/>
  <c r="A103" i="14"/>
  <c r="D103" i="16"/>
  <c r="D145" i="16"/>
  <c r="A166" i="14"/>
  <c r="D166" i="16"/>
  <c r="A477" i="16"/>
  <c r="A386" i="16"/>
  <c r="I318" i="16"/>
  <c r="J318" i="16"/>
  <c r="A305" i="16"/>
  <c r="A283" i="16"/>
  <c r="A216" i="16"/>
  <c r="A183" i="16"/>
  <c r="E158" i="14"/>
  <c r="E130" i="14" s="1"/>
  <c r="E159" i="16"/>
  <c r="J159" i="14"/>
  <c r="I159" i="14"/>
  <c r="I142" i="16"/>
  <c r="J142" i="16"/>
  <c r="E138" i="16"/>
  <c r="I138" i="14"/>
  <c r="J138" i="14"/>
  <c r="J82" i="16"/>
  <c r="I82" i="16"/>
  <c r="F74" i="16"/>
  <c r="A278" i="14"/>
  <c r="D278" i="16"/>
  <c r="D595" i="16"/>
  <c r="J321" i="16"/>
  <c r="I321" i="16"/>
  <c r="E200" i="14"/>
  <c r="E201" i="16"/>
  <c r="J201" i="14"/>
  <c r="I201" i="14"/>
  <c r="H194" i="16"/>
  <c r="A153" i="16"/>
  <c r="J152" i="16"/>
  <c r="I152" i="16"/>
  <c r="I143" i="16"/>
  <c r="J143" i="16"/>
  <c r="D140" i="16"/>
  <c r="A140" i="14"/>
  <c r="D136" i="16"/>
  <c r="A136" i="14"/>
  <c r="G8" i="14"/>
  <c r="G36" i="16"/>
  <c r="A112" i="16"/>
  <c r="E75" i="16"/>
  <c r="J75" i="14"/>
  <c r="I75" i="14"/>
  <c r="A72" i="16"/>
  <c r="G39" i="16"/>
  <c r="G11" i="14"/>
  <c r="F649" i="16"/>
  <c r="G636" i="16"/>
  <c r="J636" i="16" s="1"/>
  <c r="A637" i="16"/>
  <c r="A569" i="16"/>
  <c r="G536" i="14"/>
  <c r="G537" i="16"/>
  <c r="A519" i="16"/>
  <c r="A489" i="16"/>
  <c r="J488" i="16"/>
  <c r="I488" i="16"/>
  <c r="A465" i="14"/>
  <c r="D465" i="16"/>
  <c r="A433" i="16"/>
  <c r="I432" i="16"/>
  <c r="J432" i="16"/>
  <c r="A416" i="16"/>
  <c r="A318" i="16"/>
  <c r="J317" i="16"/>
  <c r="I317" i="16"/>
  <c r="H284" i="16"/>
  <c r="A274" i="16"/>
  <c r="A266" i="16"/>
  <c r="A259" i="16"/>
  <c r="J255" i="16"/>
  <c r="I255" i="16"/>
  <c r="D253" i="16"/>
  <c r="A253" i="14"/>
  <c r="A238" i="16"/>
  <c r="A209" i="16"/>
  <c r="J208" i="16"/>
  <c r="I208" i="16"/>
  <c r="A199" i="16"/>
  <c r="J198" i="16"/>
  <c r="I198" i="16"/>
  <c r="J39" i="14"/>
  <c r="I39" i="14"/>
  <c r="E39" i="16"/>
  <c r="A163" i="16"/>
  <c r="A141" i="16"/>
  <c r="I140" i="16"/>
  <c r="J140" i="16"/>
  <c r="H11" i="14"/>
  <c r="H39" i="16"/>
  <c r="G117" i="16"/>
  <c r="J117" i="16" s="1"/>
  <c r="G116" i="14"/>
  <c r="G102" i="16"/>
  <c r="A90" i="16"/>
  <c r="G46" i="16"/>
  <c r="G18" i="16"/>
  <c r="I650" i="16"/>
  <c r="F635" i="16"/>
  <c r="E600" i="16"/>
  <c r="I608" i="16"/>
  <c r="J598" i="16"/>
  <c r="I598" i="16"/>
  <c r="E578" i="16"/>
  <c r="G551" i="16"/>
  <c r="G550" i="14"/>
  <c r="E536" i="16"/>
  <c r="I495" i="14"/>
  <c r="A468" i="16"/>
  <c r="I461" i="16"/>
  <c r="J461" i="16"/>
  <c r="A435" i="16"/>
  <c r="A431" i="16"/>
  <c r="J390" i="16"/>
  <c r="I390" i="16"/>
  <c r="G9" i="16"/>
  <c r="J357" i="16"/>
  <c r="I357" i="16"/>
  <c r="A346" i="16"/>
  <c r="D323" i="16"/>
  <c r="A323" i="14"/>
  <c r="E299" i="16"/>
  <c r="J299" i="14"/>
  <c r="I299" i="14"/>
  <c r="E298" i="14"/>
  <c r="A288" i="16"/>
  <c r="A281" i="16"/>
  <c r="A258" i="16"/>
  <c r="E229" i="16"/>
  <c r="J229" i="14"/>
  <c r="I229" i="14"/>
  <c r="E228" i="14"/>
  <c r="A218" i="16"/>
  <c r="A211" i="16"/>
  <c r="A207" i="16"/>
  <c r="J197" i="16"/>
  <c r="I197" i="16"/>
  <c r="A175" i="16"/>
  <c r="A157" i="16"/>
  <c r="H144" i="16"/>
  <c r="G16" i="14"/>
  <c r="G44" i="16"/>
  <c r="I133" i="16"/>
  <c r="J133" i="16"/>
  <c r="I117" i="16"/>
  <c r="A108" i="16"/>
  <c r="A84" i="16"/>
  <c r="A76" i="16"/>
  <c r="A68" i="14"/>
  <c r="D68" i="16"/>
  <c r="E47" i="16"/>
  <c r="J47" i="14"/>
  <c r="I47" i="14"/>
  <c r="J19" i="14"/>
  <c r="I19" i="14"/>
  <c r="E19" i="16"/>
  <c r="A533" i="16"/>
  <c r="A529" i="16"/>
  <c r="A517" i="16"/>
  <c r="J516" i="16"/>
  <c r="I516" i="16"/>
  <c r="A505" i="16"/>
  <c r="A501" i="16"/>
  <c r="H494" i="16"/>
  <c r="H453" i="14"/>
  <c r="H467" i="16"/>
  <c r="H466" i="14"/>
  <c r="G360" i="16"/>
  <c r="G10" i="14"/>
  <c r="H439" i="16"/>
  <c r="H438" i="14"/>
  <c r="F438" i="14"/>
  <c r="F439" i="16"/>
  <c r="A430" i="16"/>
  <c r="H396" i="14"/>
  <c r="H397" i="16"/>
  <c r="A338" i="16"/>
  <c r="A330" i="16"/>
  <c r="A319" i="14"/>
  <c r="D319" i="16"/>
  <c r="A314" i="14"/>
  <c r="D314" i="16"/>
  <c r="A290" i="16"/>
  <c r="A280" i="16"/>
  <c r="A276" i="16"/>
  <c r="A268" i="16"/>
  <c r="G257" i="16"/>
  <c r="I251" i="16"/>
  <c r="J251" i="16"/>
  <c r="J245" i="16"/>
  <c r="I245" i="16"/>
  <c r="A244" i="14"/>
  <c r="D244" i="16"/>
  <c r="A232" i="16"/>
  <c r="A217" i="16"/>
  <c r="I190" i="16"/>
  <c r="J190" i="16"/>
  <c r="E35" i="16"/>
  <c r="J35" i="14"/>
  <c r="I35" i="14"/>
  <c r="A181" i="16"/>
  <c r="J180" i="16"/>
  <c r="I180" i="16"/>
  <c r="G159" i="16"/>
  <c r="G158" i="14"/>
  <c r="H7" i="14"/>
  <c r="H35" i="16"/>
  <c r="J132" i="16"/>
  <c r="I132" i="16"/>
  <c r="F88" i="14"/>
  <c r="F89" i="16"/>
  <c r="H47" i="16"/>
  <c r="H46" i="14"/>
  <c r="H19" i="16"/>
  <c r="H18" i="14"/>
  <c r="A255" i="16"/>
  <c r="A191" i="16"/>
  <c r="A315" i="16"/>
  <c r="J365" i="16"/>
  <c r="I365" i="16"/>
  <c r="E621" i="16"/>
  <c r="G480" i="14"/>
  <c r="G481" i="16"/>
  <c r="F173" i="16"/>
  <c r="E250" i="16"/>
  <c r="I250" i="14"/>
  <c r="J250" i="14"/>
  <c r="G467" i="16"/>
  <c r="A47" i="14"/>
  <c r="D47" i="16"/>
  <c r="H243" i="16"/>
  <c r="F356" i="16"/>
  <c r="F257" i="16"/>
  <c r="F256" i="14"/>
  <c r="J222" i="16"/>
  <c r="I222" i="16"/>
  <c r="I199" i="16"/>
  <c r="J199" i="16"/>
  <c r="A56" i="16"/>
  <c r="H608" i="16"/>
  <c r="A544" i="14"/>
  <c r="D544" i="16"/>
  <c r="A558" i="14"/>
  <c r="D558" i="16"/>
  <c r="D367" i="14"/>
  <c r="E367" i="16"/>
  <c r="J367" i="14"/>
  <c r="I367" i="14"/>
  <c r="D481" i="14"/>
  <c r="G600" i="16"/>
  <c r="F285" i="16"/>
  <c r="A208" i="14"/>
  <c r="D208" i="16"/>
  <c r="A180" i="14"/>
  <c r="D180" i="16"/>
  <c r="G131" i="14"/>
  <c r="A397" i="14"/>
  <c r="D397" i="16"/>
  <c r="A264" i="14"/>
  <c r="D264" i="16"/>
  <c r="E383" i="16"/>
  <c r="J383" i="14"/>
  <c r="I383" i="14"/>
  <c r="F44" i="16"/>
  <c r="I44" i="16" s="1"/>
  <c r="E45" i="16"/>
  <c r="J45" i="14"/>
  <c r="I45" i="14"/>
  <c r="E74" i="16"/>
  <c r="I74" i="14"/>
  <c r="H12" i="14"/>
  <c r="H40" i="16"/>
  <c r="G194" i="16"/>
  <c r="D657" i="16"/>
  <c r="J657" i="16"/>
  <c r="I657" i="16"/>
  <c r="I601" i="16"/>
  <c r="A601" i="16"/>
  <c r="J601" i="16"/>
  <c r="A589" i="16"/>
  <c r="A585" i="16"/>
  <c r="E424" i="14"/>
  <c r="E425" i="16"/>
  <c r="J425" i="14"/>
  <c r="I425" i="14"/>
  <c r="J322" i="16"/>
  <c r="I322" i="16"/>
  <c r="F299" i="16"/>
  <c r="F298" i="14"/>
  <c r="E649" i="16"/>
  <c r="F593" i="16"/>
  <c r="A523" i="14"/>
  <c r="D523" i="16"/>
  <c r="A459" i="14"/>
  <c r="D459" i="16"/>
  <c r="E438" i="16"/>
  <c r="I438" i="14"/>
  <c r="D363" i="14"/>
  <c r="E363" i="16"/>
  <c r="J363" i="14"/>
  <c r="I363" i="14"/>
  <c r="A458" i="14"/>
  <c r="D458" i="16"/>
  <c r="E466" i="16"/>
  <c r="G622" i="16"/>
  <c r="G508" i="14"/>
  <c r="G509" i="16"/>
  <c r="J509" i="16" s="1"/>
  <c r="E410" i="14"/>
  <c r="E635" i="16"/>
  <c r="A502" i="14"/>
  <c r="D502" i="16"/>
  <c r="E270" i="16"/>
  <c r="F271" i="16"/>
  <c r="H131" i="16"/>
  <c r="A222" i="14"/>
  <c r="D222" i="16"/>
  <c r="F38" i="16"/>
  <c r="F368" i="16"/>
  <c r="E257" i="16"/>
  <c r="J257" i="14"/>
  <c r="I257" i="14"/>
  <c r="A152" i="14"/>
  <c r="D152" i="16"/>
  <c r="E362" i="16"/>
  <c r="I362" i="14"/>
  <c r="A366" i="14"/>
  <c r="D366" i="16"/>
  <c r="A142" i="14"/>
  <c r="D142" i="16"/>
  <c r="A89" i="14"/>
  <c r="D89" i="16"/>
  <c r="A474" i="14"/>
  <c r="D474" i="16"/>
  <c r="A143" i="14"/>
  <c r="D143" i="16"/>
  <c r="I18" i="14"/>
  <c r="J18" i="14"/>
  <c r="E18" i="16"/>
  <c r="A252" i="14"/>
  <c r="D252" i="16"/>
  <c r="J11" i="14"/>
  <c r="I11" i="14"/>
  <c r="E11" i="16"/>
  <c r="D75" i="14"/>
  <c r="A197" i="14"/>
  <c r="D197" i="16"/>
  <c r="G201" i="16"/>
  <c r="D138" i="14"/>
  <c r="F138" i="16"/>
  <c r="G650" i="16"/>
  <c r="A134" i="14"/>
  <c r="D134" i="16"/>
  <c r="H636" i="16"/>
  <c r="G608" i="16"/>
  <c r="J608" i="16" s="1"/>
  <c r="A559" i="16"/>
  <c r="A512" i="16"/>
  <c r="I509" i="16"/>
  <c r="A496" i="16"/>
  <c r="A490" i="16"/>
  <c r="A483" i="16"/>
  <c r="F460" i="16"/>
  <c r="G356" i="16"/>
  <c r="A444" i="16"/>
  <c r="E439" i="16"/>
  <c r="J439" i="14"/>
  <c r="I439" i="14"/>
  <c r="G410" i="16"/>
  <c r="A398" i="16"/>
  <c r="H366" i="16"/>
  <c r="A350" i="16"/>
  <c r="A332" i="16"/>
  <c r="G17" i="14"/>
  <c r="G45" i="16"/>
  <c r="A322" i="14"/>
  <c r="D322" i="16"/>
  <c r="D320" i="14"/>
  <c r="E320" i="16"/>
  <c r="I320" i="14"/>
  <c r="J320" i="14"/>
  <c r="A292" i="14"/>
  <c r="D292" i="16"/>
  <c r="A286" i="16"/>
  <c r="A279" i="16"/>
  <c r="J278" i="16"/>
  <c r="I278" i="16"/>
  <c r="H270" i="14"/>
  <c r="H242" i="14" s="1"/>
  <c r="H271" i="16"/>
  <c r="H257" i="16"/>
  <c r="A260" i="16"/>
  <c r="D198" i="16"/>
  <c r="A198" i="14"/>
  <c r="G14" i="14"/>
  <c r="G42" i="16"/>
  <c r="A161" i="16"/>
  <c r="A149" i="16"/>
  <c r="A127" i="16"/>
  <c r="A123" i="16"/>
  <c r="H89" i="16"/>
  <c r="H88" i="14"/>
  <c r="D88" i="14" s="1"/>
  <c r="A80" i="16"/>
  <c r="E38" i="16"/>
  <c r="I38" i="14"/>
  <c r="J38" i="14"/>
  <c r="E10" i="14"/>
  <c r="H6" i="16"/>
  <c r="A20" i="16"/>
  <c r="G6" i="14"/>
  <c r="H650" i="16"/>
  <c r="A645" i="16"/>
  <c r="F607" i="16"/>
  <c r="I604" i="16"/>
  <c r="J604" i="16"/>
  <c r="G579" i="16"/>
  <c r="A561" i="16"/>
  <c r="A557" i="16"/>
  <c r="A531" i="16"/>
  <c r="J530" i="16"/>
  <c r="I530" i="16"/>
  <c r="A507" i="16"/>
  <c r="A499" i="16"/>
  <c r="A485" i="16"/>
  <c r="A479" i="16"/>
  <c r="I457" i="16"/>
  <c r="J457" i="16"/>
  <c r="I456" i="16"/>
  <c r="J456" i="16"/>
  <c r="G396" i="16"/>
  <c r="A388" i="16"/>
  <c r="I376" i="16"/>
  <c r="J376" i="16"/>
  <c r="J361" i="16"/>
  <c r="I361" i="16"/>
  <c r="I356" i="14"/>
  <c r="G340" i="16"/>
  <c r="A308" i="16"/>
  <c r="A304" i="16"/>
  <c r="A293" i="16"/>
  <c r="J292" i="16"/>
  <c r="I292" i="16"/>
  <c r="A282" i="16"/>
  <c r="I249" i="16"/>
  <c r="J249" i="16"/>
  <c r="A205" i="16"/>
  <c r="A155" i="16"/>
  <c r="A151" i="16"/>
  <c r="A137" i="16"/>
  <c r="J136" i="16"/>
  <c r="I136" i="16"/>
  <c r="H116" i="16"/>
  <c r="A106" i="16"/>
  <c r="A98" i="16"/>
  <c r="J68" i="16"/>
  <c r="I68" i="16"/>
  <c r="F60" i="16"/>
  <c r="A50" i="16"/>
  <c r="A22" i="16"/>
  <c r="A647" i="16"/>
  <c r="A639" i="16"/>
  <c r="A613" i="16"/>
  <c r="A604" i="16"/>
  <c r="I603" i="16"/>
  <c r="J603" i="16"/>
  <c r="A575" i="16"/>
  <c r="A571" i="16"/>
  <c r="H550" i="16"/>
  <c r="I537" i="14"/>
  <c r="A527" i="16"/>
  <c r="A518" i="16"/>
  <c r="A510" i="16"/>
  <c r="A503" i="16"/>
  <c r="J502" i="16"/>
  <c r="I502" i="16"/>
  <c r="F480" i="16"/>
  <c r="A475" i="16"/>
  <c r="J474" i="16"/>
  <c r="I474" i="16"/>
  <c r="I462" i="16"/>
  <c r="J462" i="16"/>
  <c r="A461" i="14"/>
  <c r="D461" i="16"/>
  <c r="D358" i="14"/>
  <c r="H358" i="16"/>
  <c r="H8" i="14"/>
  <c r="J454" i="16"/>
  <c r="I454" i="16"/>
  <c r="J404" i="16"/>
  <c r="I404" i="16"/>
  <c r="F396" i="16"/>
  <c r="I364" i="16"/>
  <c r="F340" i="14"/>
  <c r="F341" i="16"/>
  <c r="F313" i="14"/>
  <c r="A310" i="16"/>
  <c r="A303" i="16"/>
  <c r="A273" i="16"/>
  <c r="A240" i="16"/>
  <c r="E172" i="16"/>
  <c r="J134" i="16"/>
  <c r="I134" i="16"/>
  <c r="I117" i="14"/>
  <c r="A52" i="16"/>
  <c r="J44" i="16"/>
  <c r="H10" i="16"/>
  <c r="A24" i="16"/>
  <c r="J643" i="16"/>
  <c r="I643" i="16"/>
  <c r="I636" i="16"/>
  <c r="A587" i="16"/>
  <c r="J586" i="16"/>
  <c r="I586" i="16"/>
  <c r="G565" i="16"/>
  <c r="A545" i="16"/>
  <c r="I544" i="16"/>
  <c r="J544" i="16"/>
  <c r="H522" i="14"/>
  <c r="H523" i="16"/>
  <c r="A513" i="16"/>
  <c r="A491" i="16"/>
  <c r="J481" i="14"/>
  <c r="I481" i="14"/>
  <c r="E481" i="16"/>
  <c r="A473" i="16"/>
  <c r="A449" i="16"/>
  <c r="A445" i="16"/>
  <c r="A437" i="16"/>
  <c r="A412" i="16"/>
  <c r="E366" i="16"/>
  <c r="I366" i="14"/>
  <c r="J366" i="14"/>
  <c r="J323" i="16"/>
  <c r="I323" i="16"/>
  <c r="A321" i="14"/>
  <c r="D321" i="16"/>
  <c r="H298" i="14"/>
  <c r="H299" i="16"/>
  <c r="G298" i="16"/>
  <c r="J264" i="16"/>
  <c r="I264" i="16"/>
  <c r="I252" i="16"/>
  <c r="J252" i="16"/>
  <c r="J246" i="16"/>
  <c r="I246" i="16"/>
  <c r="F214" i="14"/>
  <c r="F215" i="16"/>
  <c r="H200" i="14"/>
  <c r="H201" i="16"/>
  <c r="A177" i="16"/>
  <c r="H158" i="14"/>
  <c r="H159" i="16"/>
  <c r="A147" i="16"/>
  <c r="A133" i="14"/>
  <c r="D133" i="16"/>
  <c r="J96" i="16"/>
  <c r="I96" i="16"/>
  <c r="A86" i="16"/>
  <c r="A78" i="16"/>
  <c r="A70" i="16"/>
  <c r="A62" i="16"/>
  <c r="G43" i="16"/>
  <c r="G15" i="14"/>
  <c r="F37" i="16"/>
  <c r="F9" i="14"/>
  <c r="A404" i="16"/>
  <c r="A193" i="16"/>
  <c r="A615" i="16"/>
  <c r="E550" i="16"/>
  <c r="A317" i="16"/>
  <c r="A110" i="16"/>
  <c r="H600" i="16"/>
  <c r="F551" i="16"/>
  <c r="I551" i="16" s="1"/>
  <c r="E607" i="16"/>
  <c r="F362" i="16"/>
  <c r="H187" i="16"/>
  <c r="A390" i="14"/>
  <c r="D390" i="16"/>
  <c r="A61" i="14"/>
  <c r="D61" i="16"/>
  <c r="A139" i="14"/>
  <c r="D139" i="16"/>
  <c r="J558" i="16"/>
  <c r="I558" i="16"/>
  <c r="A543" i="16"/>
  <c r="A520" i="16"/>
  <c r="A500" i="16"/>
  <c r="A392" i="16"/>
  <c r="I334" i="16"/>
  <c r="J334" i="16"/>
  <c r="A275" i="16"/>
  <c r="A226" i="16"/>
  <c r="A179" i="16"/>
  <c r="F15" i="16"/>
  <c r="D594" i="16"/>
  <c r="D622" i="16"/>
  <c r="A463" i="14"/>
  <c r="D463" i="16"/>
  <c r="A446" i="14"/>
  <c r="D446" i="16"/>
  <c r="A462" i="14"/>
  <c r="D462" i="16"/>
  <c r="A516" i="14"/>
  <c r="D516" i="16"/>
  <c r="A341" i="14"/>
  <c r="D341" i="16"/>
  <c r="F495" i="16"/>
  <c r="I495" i="16" s="1"/>
  <c r="F250" i="16"/>
  <c r="E194" i="16"/>
  <c r="I194" i="14"/>
  <c r="J194" i="14"/>
  <c r="D572" i="16"/>
  <c r="F145" i="16"/>
  <c r="E16" i="16"/>
  <c r="E88" i="16"/>
  <c r="I88" i="14"/>
  <c r="J88" i="14"/>
  <c r="A124" i="14"/>
  <c r="D124" i="16"/>
  <c r="E42" i="16"/>
  <c r="I42" i="14"/>
  <c r="J42" i="14"/>
  <c r="A39" i="14"/>
  <c r="D39" i="16"/>
  <c r="E43" i="16"/>
  <c r="J43" i="14"/>
  <c r="I43" i="14"/>
  <c r="E144" i="16"/>
  <c r="F36" i="16"/>
  <c r="J36" i="16" s="1"/>
  <c r="F622" i="16"/>
  <c r="I622" i="16" s="1"/>
  <c r="E565" i="16"/>
  <c r="A535" i="16"/>
  <c r="G439" i="16"/>
  <c r="G438" i="14"/>
  <c r="A342" i="16"/>
  <c r="E327" i="16"/>
  <c r="J327" i="14"/>
  <c r="I327" i="14"/>
  <c r="E326" i="14"/>
  <c r="J319" i="16"/>
  <c r="I319" i="16"/>
  <c r="A234" i="16"/>
  <c r="D598" i="16"/>
  <c r="D650" i="16"/>
  <c r="D579" i="16"/>
  <c r="E593" i="16"/>
  <c r="A455" i="14"/>
  <c r="D455" i="16"/>
  <c r="D439" i="14"/>
  <c r="D359" i="14"/>
  <c r="E359" i="16"/>
  <c r="J359" i="14"/>
  <c r="I359" i="14"/>
  <c r="A454" i="14"/>
  <c r="D454" i="16"/>
  <c r="D467" i="14"/>
  <c r="A325" i="14"/>
  <c r="D325" i="16"/>
  <c r="F579" i="16"/>
  <c r="A488" i="14"/>
  <c r="D488" i="16"/>
  <c r="D411" i="14"/>
  <c r="E313" i="14"/>
  <c r="D636" i="16"/>
  <c r="F229" i="16"/>
  <c r="A246" i="14"/>
  <c r="D246" i="16"/>
  <c r="A190" i="14"/>
  <c r="D190" i="16"/>
  <c r="G40" i="14"/>
  <c r="E215" i="16"/>
  <c r="J215" i="14"/>
  <c r="I215" i="14"/>
  <c r="F34" i="16"/>
  <c r="J34" i="16" s="1"/>
  <c r="G243" i="16"/>
  <c r="A376" i="14"/>
  <c r="D376" i="16"/>
  <c r="A35" i="14"/>
  <c r="D35" i="16"/>
  <c r="E37" i="16"/>
  <c r="J37" i="14"/>
  <c r="I37" i="14"/>
  <c r="E60" i="16"/>
  <c r="I60" i="14"/>
  <c r="J60" i="14"/>
  <c r="D460" i="14"/>
  <c r="G460" i="16"/>
  <c r="F40" i="14"/>
  <c r="A19" i="14"/>
  <c r="D19" i="16"/>
  <c r="F14" i="14"/>
  <c r="F42" i="16"/>
  <c r="E102" i="16"/>
  <c r="I102" i="14"/>
  <c r="J102" i="14"/>
  <c r="E46" i="16"/>
  <c r="E41" i="16"/>
  <c r="J41" i="14"/>
  <c r="I41" i="14"/>
  <c r="H256" i="16"/>
  <c r="E131" i="14"/>
  <c r="F159" i="16"/>
  <c r="G138" i="16"/>
  <c r="D643" i="16"/>
  <c r="H622" i="16"/>
  <c r="A617" i="16"/>
  <c r="A609" i="16"/>
  <c r="J605" i="16"/>
  <c r="I605" i="16"/>
  <c r="A567" i="16"/>
  <c r="A555" i="16"/>
  <c r="A532" i="16"/>
  <c r="F522" i="16"/>
  <c r="H508" i="14"/>
  <c r="H509" i="16"/>
  <c r="G494" i="14"/>
  <c r="G495" i="16"/>
  <c r="J495" i="16" s="1"/>
  <c r="E467" i="16"/>
  <c r="J467" i="14"/>
  <c r="I467" i="14"/>
  <c r="G364" i="16"/>
  <c r="A451" i="16"/>
  <c r="A414" i="16"/>
  <c r="A406" i="16"/>
  <c r="G382" i="16"/>
  <c r="A374" i="16"/>
  <c r="D360" i="14"/>
  <c r="E360" i="16"/>
  <c r="I360" i="14"/>
  <c r="J360" i="14"/>
  <c r="A294" i="16"/>
  <c r="E271" i="16"/>
  <c r="J271" i="14"/>
  <c r="I271" i="14"/>
  <c r="A267" i="16"/>
  <c r="H250" i="16"/>
  <c r="G228" i="16"/>
  <c r="A203" i="16"/>
  <c r="J188" i="16"/>
  <c r="I188" i="16"/>
  <c r="J141" i="16"/>
  <c r="I141" i="16"/>
  <c r="J137" i="16"/>
  <c r="I137" i="16"/>
  <c r="A115" i="16"/>
  <c r="A96" i="14"/>
  <c r="D96" i="16"/>
  <c r="G60" i="16"/>
  <c r="A48" i="16"/>
  <c r="A28" i="16"/>
  <c r="A611" i="16"/>
  <c r="A599" i="16"/>
  <c r="I599" i="16"/>
  <c r="J599" i="16"/>
  <c r="H578" i="16"/>
  <c r="A549" i="16"/>
  <c r="A525" i="16"/>
  <c r="I523" i="16"/>
  <c r="J460" i="14"/>
  <c r="I458" i="16"/>
  <c r="J458" i="16"/>
  <c r="A457" i="14"/>
  <c r="D457" i="16"/>
  <c r="A419" i="16"/>
  <c r="I418" i="16"/>
  <c r="J418" i="16"/>
  <c r="F410" i="16"/>
  <c r="A400" i="16"/>
  <c r="A394" i="16"/>
  <c r="J356" i="16"/>
  <c r="I356" i="16"/>
  <c r="A344" i="16"/>
  <c r="H327" i="16"/>
  <c r="H313" i="14"/>
  <c r="H326" i="14"/>
  <c r="A316" i="14"/>
  <c r="D316" i="16"/>
  <c r="E285" i="16"/>
  <c r="J285" i="14"/>
  <c r="I285" i="14"/>
  <c r="E284" i="14"/>
  <c r="A192" i="14"/>
  <c r="D192" i="16"/>
  <c r="H172" i="16"/>
  <c r="A129" i="16"/>
  <c r="A114" i="16"/>
  <c r="H75" i="16"/>
  <c r="H74" i="14"/>
  <c r="E61" i="16"/>
  <c r="J61" i="14"/>
  <c r="I61" i="14"/>
  <c r="A58" i="16"/>
  <c r="H16" i="14"/>
  <c r="F11" i="16"/>
  <c r="I36" i="14"/>
  <c r="A30" i="16"/>
  <c r="A563" i="16"/>
  <c r="J537" i="14"/>
  <c r="A498" i="16"/>
  <c r="H481" i="16"/>
  <c r="H480" i="14"/>
  <c r="A471" i="16"/>
  <c r="A464" i="16"/>
  <c r="J463" i="16"/>
  <c r="I463" i="16"/>
  <c r="A456" i="16"/>
  <c r="I455" i="16"/>
  <c r="J455" i="16"/>
  <c r="H411" i="16"/>
  <c r="H410" i="14"/>
  <c r="E397" i="16"/>
  <c r="J397" i="14"/>
  <c r="I397" i="14"/>
  <c r="H368" i="14"/>
  <c r="H369" i="16"/>
  <c r="A365" i="14"/>
  <c r="D365" i="16"/>
  <c r="D364" i="14"/>
  <c r="J348" i="16"/>
  <c r="I348" i="16"/>
  <c r="J324" i="16"/>
  <c r="I324" i="16"/>
  <c r="J315" i="16"/>
  <c r="I315" i="16"/>
  <c r="A291" i="16"/>
  <c r="A262" i="16"/>
  <c r="I254" i="16"/>
  <c r="J254" i="16"/>
  <c r="J253" i="16"/>
  <c r="I253" i="16"/>
  <c r="A251" i="14"/>
  <c r="D251" i="16"/>
  <c r="J247" i="16"/>
  <c r="I247" i="16"/>
  <c r="A245" i="14"/>
  <c r="D245" i="16"/>
  <c r="A230" i="16"/>
  <c r="J195" i="16"/>
  <c r="I195" i="16"/>
  <c r="J191" i="16"/>
  <c r="I191" i="16"/>
  <c r="I173" i="14"/>
  <c r="A169" i="16"/>
  <c r="A165" i="16"/>
  <c r="G145" i="16"/>
  <c r="G144" i="14"/>
  <c r="J135" i="16"/>
  <c r="I135" i="16"/>
  <c r="D132" i="16"/>
  <c r="A132" i="14"/>
  <c r="A119" i="16"/>
  <c r="J117" i="14"/>
  <c r="J110" i="16"/>
  <c r="I110" i="16"/>
  <c r="F102" i="16"/>
  <c r="G88" i="16"/>
  <c r="F46" i="14"/>
  <c r="I46" i="14" s="1"/>
  <c r="F47" i="16"/>
  <c r="J34" i="14"/>
  <c r="A641" i="16"/>
  <c r="J602" i="16"/>
  <c r="A602" i="16"/>
  <c r="I602" i="16"/>
  <c r="J596" i="16"/>
  <c r="I596" i="16"/>
  <c r="A583" i="16"/>
  <c r="H565" i="16"/>
  <c r="A553" i="16"/>
  <c r="A541" i="16"/>
  <c r="A521" i="16"/>
  <c r="A497" i="16"/>
  <c r="F466" i="14"/>
  <c r="F467" i="16"/>
  <c r="F453" i="14"/>
  <c r="A427" i="16"/>
  <c r="A423" i="16"/>
  <c r="H382" i="14"/>
  <c r="H383" i="16"/>
  <c r="A378" i="16"/>
  <c r="G368" i="16"/>
  <c r="G326" i="14"/>
  <c r="G327" i="16"/>
  <c r="G313" i="14"/>
  <c r="F320" i="16"/>
  <c r="A302" i="16"/>
  <c r="A287" i="16"/>
  <c r="A272" i="16"/>
  <c r="A261" i="16"/>
  <c r="A235" i="16"/>
  <c r="A220" i="16"/>
  <c r="A213" i="16"/>
  <c r="A188" i="14"/>
  <c r="D188" i="16"/>
  <c r="A171" i="16"/>
  <c r="H138" i="16"/>
  <c r="A125" i="16"/>
  <c r="J124" i="16"/>
  <c r="I124" i="16"/>
  <c r="H103" i="16"/>
  <c r="H102" i="14"/>
  <c r="E89" i="16"/>
  <c r="J89" i="14"/>
  <c r="I89" i="14"/>
  <c r="F13" i="14"/>
  <c r="F41" i="16"/>
  <c r="F35" i="16"/>
  <c r="F7" i="14"/>
  <c r="A26" i="16"/>
  <c r="A348" i="16"/>
  <c r="A247" i="16"/>
  <c r="A324" i="16"/>
  <c r="E14" i="14"/>
  <c r="D42" i="14"/>
  <c r="F8" i="14"/>
  <c r="D36" i="14"/>
  <c r="F187" i="14"/>
  <c r="F200" i="14"/>
  <c r="D201" i="14"/>
  <c r="F6" i="14"/>
  <c r="D34" i="14"/>
  <c r="E243" i="14"/>
  <c r="D257" i="14"/>
  <c r="E256" i="14"/>
  <c r="F10" i="14"/>
  <c r="D38" i="14"/>
  <c r="E15" i="14"/>
  <c r="D43" i="14"/>
  <c r="E452" i="14"/>
  <c r="F131" i="14"/>
  <c r="F144" i="14"/>
  <c r="I144" i="14" s="1"/>
  <c r="E355" i="14"/>
  <c r="D369" i="14"/>
  <c r="E368" i="14"/>
  <c r="D383" i="14"/>
  <c r="E382" i="14"/>
  <c r="F116" i="14"/>
  <c r="I116" i="14" s="1"/>
  <c r="E13" i="14"/>
  <c r="D41" i="14"/>
  <c r="G187" i="14"/>
  <c r="G200" i="14"/>
  <c r="F494" i="14"/>
  <c r="D495" i="14"/>
  <c r="E9" i="14"/>
  <c r="D37" i="14"/>
  <c r="F284" i="14"/>
  <c r="D285" i="14"/>
  <c r="F172" i="14"/>
  <c r="I172" i="14" s="1"/>
  <c r="D173" i="14"/>
  <c r="D215" i="14"/>
  <c r="E214" i="14"/>
  <c r="E187" i="14"/>
  <c r="F16" i="14"/>
  <c r="D44" i="14"/>
  <c r="G453" i="14"/>
  <c r="G466" i="14"/>
  <c r="D46" i="14"/>
  <c r="D159" i="14"/>
  <c r="F158" i="14"/>
  <c r="F536" i="14"/>
  <c r="J536" i="14" s="1"/>
  <c r="D537" i="14"/>
  <c r="F550" i="14"/>
  <c r="I550" i="14" s="1"/>
  <c r="D551" i="14"/>
  <c r="D509" i="14"/>
  <c r="G362" i="14"/>
  <c r="G12" i="14" s="1"/>
  <c r="F228" i="14"/>
  <c r="D229" i="14"/>
  <c r="F270" i="14"/>
  <c r="J270" i="14" s="1"/>
  <c r="F243" i="14"/>
  <c r="D194" i="14"/>
  <c r="E40" i="14"/>
  <c r="D117" i="14"/>
  <c r="D250" i="14"/>
  <c r="E17" i="14"/>
  <c r="D45" i="14"/>
  <c r="J551" i="16" l="1"/>
  <c r="D361" i="16"/>
  <c r="I396" i="14"/>
  <c r="D74" i="14"/>
  <c r="A74" i="14" s="1"/>
  <c r="D11" i="14"/>
  <c r="D438" i="14"/>
  <c r="D438" i="16" s="1"/>
  <c r="D362" i="14"/>
  <c r="D362" i="16" s="1"/>
  <c r="F424" i="16"/>
  <c r="G13" i="16"/>
  <c r="H9" i="16"/>
  <c r="F17" i="16"/>
  <c r="G7" i="16"/>
  <c r="G12" i="16"/>
  <c r="A438" i="14"/>
  <c r="A509" i="14"/>
  <c r="D509" i="16"/>
  <c r="G355" i="14"/>
  <c r="G453" i="16"/>
  <c r="D494" i="14"/>
  <c r="F494" i="16"/>
  <c r="J494" i="16" s="1"/>
  <c r="F7" i="16"/>
  <c r="I7" i="16" s="1"/>
  <c r="G313" i="16"/>
  <c r="H382" i="16"/>
  <c r="F452" i="14"/>
  <c r="F466" i="16"/>
  <c r="I466" i="16" s="1"/>
  <c r="A245" i="16"/>
  <c r="H410" i="16"/>
  <c r="J360" i="16"/>
  <c r="I360" i="16"/>
  <c r="G494" i="16"/>
  <c r="J46" i="14"/>
  <c r="A376" i="16"/>
  <c r="E564" i="16"/>
  <c r="A246" i="16"/>
  <c r="A411" i="14"/>
  <c r="D411" i="16"/>
  <c r="A325" i="16"/>
  <c r="A454" i="16"/>
  <c r="I593" i="16"/>
  <c r="A650" i="16"/>
  <c r="D326" i="14"/>
  <c r="E326" i="16"/>
  <c r="I326" i="14"/>
  <c r="J326" i="14"/>
  <c r="E312" i="14"/>
  <c r="J327" i="16"/>
  <c r="I327" i="16"/>
  <c r="F621" i="16"/>
  <c r="J43" i="16"/>
  <c r="I43" i="16"/>
  <c r="A124" i="16"/>
  <c r="A88" i="14"/>
  <c r="D88" i="16"/>
  <c r="A572" i="16"/>
  <c r="D608" i="16"/>
  <c r="A463" i="16"/>
  <c r="H593" i="16"/>
  <c r="F9" i="16"/>
  <c r="G15" i="16"/>
  <c r="H158" i="16"/>
  <c r="H130" i="14"/>
  <c r="H200" i="16"/>
  <c r="H186" i="14"/>
  <c r="H298" i="16"/>
  <c r="J481" i="16"/>
  <c r="I481" i="16"/>
  <c r="J172" i="14"/>
  <c r="H8" i="16"/>
  <c r="A461" i="16"/>
  <c r="J320" i="16"/>
  <c r="I320" i="16"/>
  <c r="G607" i="16"/>
  <c r="A11" i="14"/>
  <c r="D11" i="16"/>
  <c r="I18" i="16"/>
  <c r="J18" i="16"/>
  <c r="A143" i="16"/>
  <c r="A366" i="16"/>
  <c r="I257" i="16"/>
  <c r="J257" i="16"/>
  <c r="D635" i="16"/>
  <c r="G508" i="16"/>
  <c r="I45" i="16"/>
  <c r="J45" i="16"/>
  <c r="A264" i="16"/>
  <c r="G593" i="16"/>
  <c r="A558" i="16"/>
  <c r="G480" i="16"/>
  <c r="J480" i="16" s="1"/>
  <c r="H438" i="16"/>
  <c r="I34" i="16"/>
  <c r="G16" i="16"/>
  <c r="E298" i="16"/>
  <c r="I298" i="14"/>
  <c r="J298" i="14"/>
  <c r="D298" i="14"/>
  <c r="J299" i="16"/>
  <c r="I299" i="16"/>
  <c r="G550" i="16"/>
  <c r="G116" i="16"/>
  <c r="I460" i="16"/>
  <c r="E158" i="16"/>
  <c r="I158" i="14"/>
  <c r="J158" i="14"/>
  <c r="A145" i="16"/>
  <c r="I369" i="16"/>
  <c r="J369" i="16"/>
  <c r="J396" i="16"/>
  <c r="I396" i="16"/>
  <c r="J145" i="16"/>
  <c r="I145" i="16"/>
  <c r="F508" i="16"/>
  <c r="I508" i="16" s="1"/>
  <c r="A603" i="16"/>
  <c r="H60" i="16"/>
  <c r="J103" i="16"/>
  <c r="I103" i="16"/>
  <c r="D340" i="14"/>
  <c r="E340" i="16"/>
  <c r="I340" i="14"/>
  <c r="J340" i="14"/>
  <c r="A356" i="14"/>
  <c r="D356" i="16"/>
  <c r="A248" i="16"/>
  <c r="J411" i="16"/>
  <c r="I411" i="16"/>
  <c r="J7" i="16"/>
  <c r="A586" i="16"/>
  <c r="J480" i="14"/>
  <c r="J508" i="14"/>
  <c r="A327" i="16"/>
  <c r="E17" i="16"/>
  <c r="J17" i="14"/>
  <c r="I17" i="14"/>
  <c r="D284" i="14"/>
  <c r="F284" i="16"/>
  <c r="A41" i="14"/>
  <c r="D41" i="16"/>
  <c r="F6" i="16"/>
  <c r="I6" i="14"/>
  <c r="J6" i="14"/>
  <c r="A362" i="14"/>
  <c r="F453" i="16"/>
  <c r="J453" i="16" s="1"/>
  <c r="H564" i="16"/>
  <c r="G144" i="16"/>
  <c r="A364" i="14"/>
  <c r="D364" i="16"/>
  <c r="H480" i="16"/>
  <c r="A192" i="16"/>
  <c r="E284" i="16"/>
  <c r="I284" i="14"/>
  <c r="J284" i="14"/>
  <c r="J285" i="16"/>
  <c r="I285" i="16"/>
  <c r="H326" i="16"/>
  <c r="H312" i="14"/>
  <c r="A96" i="16"/>
  <c r="A360" i="14"/>
  <c r="D360" i="16"/>
  <c r="I467" i="16"/>
  <c r="J467" i="16"/>
  <c r="A643" i="16"/>
  <c r="H242" i="16"/>
  <c r="A19" i="16"/>
  <c r="A35" i="16"/>
  <c r="A190" i="16"/>
  <c r="A636" i="16"/>
  <c r="J359" i="16"/>
  <c r="I359" i="16"/>
  <c r="A455" i="16"/>
  <c r="A579" i="16"/>
  <c r="G438" i="16"/>
  <c r="J194" i="16"/>
  <c r="I194" i="16"/>
  <c r="A446" i="16"/>
  <c r="A139" i="16"/>
  <c r="A133" i="16"/>
  <c r="J364" i="16"/>
  <c r="H649" i="16"/>
  <c r="G6" i="16"/>
  <c r="A198" i="16"/>
  <c r="A320" i="14"/>
  <c r="D320" i="16"/>
  <c r="I439" i="16"/>
  <c r="J439" i="16"/>
  <c r="A197" i="16"/>
  <c r="I11" i="16"/>
  <c r="A142" i="16"/>
  <c r="I362" i="16"/>
  <c r="D410" i="14"/>
  <c r="E410" i="16"/>
  <c r="I410" i="14"/>
  <c r="J410" i="14"/>
  <c r="J466" i="14"/>
  <c r="A458" i="16"/>
  <c r="J438" i="14"/>
  <c r="A523" i="16"/>
  <c r="F592" i="16"/>
  <c r="I649" i="16"/>
  <c r="F298" i="16"/>
  <c r="G131" i="16"/>
  <c r="A481" i="14"/>
  <c r="D481" i="16"/>
  <c r="J367" i="16"/>
  <c r="I367" i="16"/>
  <c r="F256" i="16"/>
  <c r="A47" i="16"/>
  <c r="H46" i="16"/>
  <c r="H7" i="16"/>
  <c r="A244" i="16"/>
  <c r="A319" i="16"/>
  <c r="H396" i="16"/>
  <c r="H453" i="16"/>
  <c r="H355" i="14"/>
  <c r="I19" i="16"/>
  <c r="J19" i="16"/>
  <c r="J47" i="16"/>
  <c r="I47" i="16"/>
  <c r="H11" i="16"/>
  <c r="I39" i="16"/>
  <c r="J39" i="16"/>
  <c r="J460" i="16"/>
  <c r="A465" i="16"/>
  <c r="A140" i="16"/>
  <c r="D396" i="14"/>
  <c r="I453" i="16"/>
  <c r="H13" i="16"/>
  <c r="J494" i="14"/>
  <c r="I537" i="16"/>
  <c r="H15" i="16"/>
  <c r="A236" i="16"/>
  <c r="A196" i="16"/>
  <c r="I7" i="14"/>
  <c r="F564" i="16"/>
  <c r="A357" i="16"/>
  <c r="I508" i="14"/>
  <c r="A596" i="16"/>
  <c r="A229" i="14"/>
  <c r="D229" i="16"/>
  <c r="A537" i="14"/>
  <c r="D537" i="16"/>
  <c r="D382" i="14"/>
  <c r="E382" i="16"/>
  <c r="I382" i="14"/>
  <c r="J382" i="14"/>
  <c r="F131" i="16"/>
  <c r="E256" i="16"/>
  <c r="I256" i="14"/>
  <c r="J256" i="14"/>
  <c r="D228" i="14"/>
  <c r="F228" i="16"/>
  <c r="A551" i="14"/>
  <c r="D551" i="16"/>
  <c r="A159" i="14"/>
  <c r="D159" i="16"/>
  <c r="A173" i="14"/>
  <c r="D173" i="16"/>
  <c r="E9" i="16"/>
  <c r="J9" i="14"/>
  <c r="I9" i="14"/>
  <c r="A383" i="14"/>
  <c r="D383" i="16"/>
  <c r="A201" i="14"/>
  <c r="D201" i="16"/>
  <c r="F13" i="16"/>
  <c r="A250" i="14"/>
  <c r="D250" i="16"/>
  <c r="F243" i="16"/>
  <c r="D607" i="16"/>
  <c r="D550" i="14"/>
  <c r="F550" i="16"/>
  <c r="I550" i="16" s="1"/>
  <c r="A46" i="14"/>
  <c r="D46" i="16"/>
  <c r="F16" i="16"/>
  <c r="I16" i="16" s="1"/>
  <c r="E187" i="16"/>
  <c r="J187" i="14"/>
  <c r="I187" i="14"/>
  <c r="D172" i="14"/>
  <c r="F172" i="16"/>
  <c r="F355" i="14"/>
  <c r="I355" i="14" s="1"/>
  <c r="G186" i="14"/>
  <c r="G200" i="16"/>
  <c r="F116" i="16"/>
  <c r="J116" i="16" s="1"/>
  <c r="D270" i="14"/>
  <c r="E355" i="16"/>
  <c r="E15" i="16"/>
  <c r="J15" i="14"/>
  <c r="I15" i="14"/>
  <c r="E243" i="16"/>
  <c r="J243" i="14"/>
  <c r="I243" i="14"/>
  <c r="F200" i="16"/>
  <c r="A42" i="14"/>
  <c r="D42" i="16"/>
  <c r="H102" i="16"/>
  <c r="A188" i="16"/>
  <c r="G312" i="14"/>
  <c r="G326" i="16"/>
  <c r="F46" i="16"/>
  <c r="J46" i="16" s="1"/>
  <c r="J61" i="16"/>
  <c r="I61" i="16"/>
  <c r="H313" i="16"/>
  <c r="A457" i="16"/>
  <c r="H621" i="16"/>
  <c r="E131" i="16"/>
  <c r="J131" i="14"/>
  <c r="I131" i="14"/>
  <c r="J41" i="16"/>
  <c r="I41" i="16"/>
  <c r="J102" i="16"/>
  <c r="I102" i="16"/>
  <c r="F14" i="16"/>
  <c r="A460" i="14"/>
  <c r="D460" i="16"/>
  <c r="J60" i="16"/>
  <c r="I60" i="16"/>
  <c r="J215" i="16"/>
  <c r="I215" i="16"/>
  <c r="A488" i="16"/>
  <c r="F578" i="16"/>
  <c r="A467" i="14"/>
  <c r="D467" i="16"/>
  <c r="A359" i="14"/>
  <c r="D359" i="16"/>
  <c r="A39" i="16"/>
  <c r="J16" i="14"/>
  <c r="A516" i="16"/>
  <c r="A462" i="16"/>
  <c r="A594" i="16"/>
  <c r="A390" i="16"/>
  <c r="J550" i="16"/>
  <c r="A321" i="16"/>
  <c r="F340" i="16"/>
  <c r="A358" i="14"/>
  <c r="D358" i="16"/>
  <c r="G578" i="16"/>
  <c r="H88" i="16"/>
  <c r="G14" i="16"/>
  <c r="H635" i="16"/>
  <c r="A134" i="16"/>
  <c r="G649" i="16"/>
  <c r="A252" i="16"/>
  <c r="A89" i="16"/>
  <c r="A222" i="16"/>
  <c r="H33" i="14"/>
  <c r="A502" i="16"/>
  <c r="I466" i="14"/>
  <c r="J363" i="16"/>
  <c r="I363" i="16"/>
  <c r="A459" i="16"/>
  <c r="I425" i="16"/>
  <c r="J425" i="16"/>
  <c r="I383" i="16"/>
  <c r="J383" i="16"/>
  <c r="A208" i="16"/>
  <c r="A367" i="14"/>
  <c r="D367" i="16"/>
  <c r="I621" i="16"/>
  <c r="H18" i="16"/>
  <c r="F88" i="16"/>
  <c r="J88" i="16" s="1"/>
  <c r="A314" i="16"/>
  <c r="H466" i="16"/>
  <c r="H452" i="14"/>
  <c r="I173" i="16"/>
  <c r="J229" i="16"/>
  <c r="I229" i="16"/>
  <c r="G635" i="16"/>
  <c r="J635" i="16" s="1"/>
  <c r="G11" i="16"/>
  <c r="J11" i="16" s="1"/>
  <c r="A136" i="16"/>
  <c r="J201" i="16"/>
  <c r="I201" i="16"/>
  <c r="A278" i="16"/>
  <c r="A103" i="16"/>
  <c r="A299" i="16"/>
  <c r="A432" i="16"/>
  <c r="I453" i="14"/>
  <c r="H340" i="16"/>
  <c r="G522" i="16"/>
  <c r="D522" i="14"/>
  <c r="A597" i="16"/>
  <c r="A254" i="16"/>
  <c r="I494" i="14"/>
  <c r="J537" i="16"/>
  <c r="I579" i="16"/>
  <c r="H17" i="16"/>
  <c r="F312" i="14"/>
  <c r="J7" i="14"/>
  <c r="G242" i="16"/>
  <c r="D480" i="14"/>
  <c r="J508" i="16"/>
  <c r="A565" i="16"/>
  <c r="E40" i="16"/>
  <c r="I40" i="14"/>
  <c r="J40" i="14"/>
  <c r="D158" i="14"/>
  <c r="F158" i="16"/>
  <c r="A215" i="14"/>
  <c r="D215" i="16"/>
  <c r="A37" i="14"/>
  <c r="D37" i="16"/>
  <c r="E368" i="16"/>
  <c r="I368" i="14"/>
  <c r="J368" i="14"/>
  <c r="F10" i="16"/>
  <c r="A36" i="14"/>
  <c r="D36" i="16"/>
  <c r="D131" i="14"/>
  <c r="A194" i="14"/>
  <c r="D194" i="16"/>
  <c r="D536" i="14"/>
  <c r="F536" i="16"/>
  <c r="A44" i="14"/>
  <c r="D44" i="16"/>
  <c r="D13" i="14"/>
  <c r="J13" i="14"/>
  <c r="I13" i="14"/>
  <c r="E13" i="16"/>
  <c r="A369" i="14"/>
  <c r="D369" i="16"/>
  <c r="A43" i="14"/>
  <c r="D43" i="16"/>
  <c r="A257" i="14"/>
  <c r="D257" i="16"/>
  <c r="F8" i="16"/>
  <c r="I8" i="14"/>
  <c r="J8" i="14"/>
  <c r="I89" i="16"/>
  <c r="J89" i="16"/>
  <c r="A45" i="14"/>
  <c r="D45" i="16"/>
  <c r="A117" i="14"/>
  <c r="D117" i="16"/>
  <c r="F242" i="14"/>
  <c r="F270" i="16"/>
  <c r="J270" i="16" s="1"/>
  <c r="G362" i="16"/>
  <c r="J362" i="16" s="1"/>
  <c r="D621" i="16"/>
  <c r="D593" i="16"/>
  <c r="G452" i="14"/>
  <c r="G466" i="16"/>
  <c r="E214" i="16"/>
  <c r="I214" i="14"/>
  <c r="J214" i="14"/>
  <c r="A285" i="14"/>
  <c r="D285" i="16"/>
  <c r="A495" i="14"/>
  <c r="D495" i="16"/>
  <c r="G33" i="14"/>
  <c r="G187" i="16"/>
  <c r="F33" i="14"/>
  <c r="A18" i="14"/>
  <c r="D18" i="16"/>
  <c r="F144" i="16"/>
  <c r="I452" i="14"/>
  <c r="E452" i="16"/>
  <c r="A38" i="14"/>
  <c r="D38" i="16"/>
  <c r="E130" i="16"/>
  <c r="A34" i="14"/>
  <c r="D34" i="16"/>
  <c r="F187" i="16"/>
  <c r="D14" i="14"/>
  <c r="E14" i="16"/>
  <c r="I14" i="14"/>
  <c r="J14" i="14"/>
  <c r="A132" i="16"/>
  <c r="A251" i="16"/>
  <c r="A365" i="16"/>
  <c r="H368" i="16"/>
  <c r="I397" i="16"/>
  <c r="J397" i="16"/>
  <c r="H16" i="16"/>
  <c r="H74" i="16"/>
  <c r="A316" i="16"/>
  <c r="J271" i="16"/>
  <c r="I271" i="16"/>
  <c r="H508" i="16"/>
  <c r="D102" i="14"/>
  <c r="F12" i="14"/>
  <c r="F40" i="16"/>
  <c r="A60" i="14"/>
  <c r="D60" i="16"/>
  <c r="I37" i="16"/>
  <c r="J37" i="16"/>
  <c r="G40" i="16"/>
  <c r="D313" i="14"/>
  <c r="E313" i="16"/>
  <c r="J313" i="14"/>
  <c r="I313" i="14"/>
  <c r="A439" i="14"/>
  <c r="D439" i="16"/>
  <c r="E592" i="16"/>
  <c r="A598" i="16"/>
  <c r="J565" i="16"/>
  <c r="I565" i="16"/>
  <c r="J144" i="14"/>
  <c r="I42" i="16"/>
  <c r="J42" i="16"/>
  <c r="I16" i="14"/>
  <c r="A341" i="16"/>
  <c r="A622" i="16"/>
  <c r="A61" i="16"/>
  <c r="I607" i="16"/>
  <c r="J607" i="16"/>
  <c r="J550" i="14"/>
  <c r="F214" i="16"/>
  <c r="J366" i="16"/>
  <c r="I366" i="16"/>
  <c r="H522" i="16"/>
  <c r="G564" i="16"/>
  <c r="F313" i="16"/>
  <c r="E10" i="16"/>
  <c r="I10" i="14"/>
  <c r="J10" i="14"/>
  <c r="J38" i="16"/>
  <c r="I38" i="16"/>
  <c r="H270" i="16"/>
  <c r="A292" i="16"/>
  <c r="A322" i="16"/>
  <c r="G17" i="16"/>
  <c r="A361" i="16"/>
  <c r="A138" i="14"/>
  <c r="D138" i="16"/>
  <c r="A75" i="14"/>
  <c r="D75" i="16"/>
  <c r="A474" i="16"/>
  <c r="J362" i="14"/>
  <c r="A152" i="16"/>
  <c r="I270" i="14"/>
  <c r="I635" i="16"/>
  <c r="G621" i="16"/>
  <c r="J466" i="16"/>
  <c r="A363" i="14"/>
  <c r="D363" i="16"/>
  <c r="D600" i="16"/>
  <c r="E424" i="16"/>
  <c r="I424" i="14"/>
  <c r="J424" i="14"/>
  <c r="D424" i="14"/>
  <c r="A657" i="16"/>
  <c r="H12" i="16"/>
  <c r="I74" i="16"/>
  <c r="A397" i="16"/>
  <c r="A180" i="16"/>
  <c r="A544" i="16"/>
  <c r="H607" i="16"/>
  <c r="J250" i="16"/>
  <c r="I250" i="16"/>
  <c r="G158" i="16"/>
  <c r="I35" i="16"/>
  <c r="J35" i="16"/>
  <c r="F438" i="16"/>
  <c r="I438" i="16" s="1"/>
  <c r="G10" i="16"/>
  <c r="A68" i="16"/>
  <c r="J173" i="16"/>
  <c r="E228" i="16"/>
  <c r="I228" i="14"/>
  <c r="J228" i="14"/>
  <c r="A323" i="16"/>
  <c r="I536" i="14"/>
  <c r="J578" i="16"/>
  <c r="I578" i="16"/>
  <c r="I600" i="16"/>
  <c r="J600" i="16"/>
  <c r="J650" i="16"/>
  <c r="A253" i="16"/>
  <c r="G536" i="16"/>
  <c r="J622" i="16"/>
  <c r="J75" i="16"/>
  <c r="I75" i="16"/>
  <c r="G8" i="16"/>
  <c r="E200" i="16"/>
  <c r="I200" i="14"/>
  <c r="J200" i="14"/>
  <c r="A595" i="16"/>
  <c r="J138" i="16"/>
  <c r="I138" i="16"/>
  <c r="J159" i="16"/>
  <c r="I159" i="16"/>
  <c r="A166" i="16"/>
  <c r="A135" i="16"/>
  <c r="A271" i="16"/>
  <c r="A629" i="16"/>
  <c r="J453" i="14"/>
  <c r="G74" i="16"/>
  <c r="G424" i="16"/>
  <c r="J116" i="14"/>
  <c r="I341" i="16"/>
  <c r="J341" i="16"/>
  <c r="I494" i="16"/>
  <c r="J579" i="16"/>
  <c r="I36" i="16"/>
  <c r="J522" i="16"/>
  <c r="I522" i="16"/>
  <c r="A189" i="16"/>
  <c r="G130" i="14"/>
  <c r="G172" i="16"/>
  <c r="D7" i="14"/>
  <c r="I480" i="16"/>
  <c r="D508" i="14"/>
  <c r="A425" i="16"/>
  <c r="E12" i="14"/>
  <c r="D40" i="14"/>
  <c r="E242" i="14"/>
  <c r="D256" i="14"/>
  <c r="D16" i="14"/>
  <c r="D214" i="14"/>
  <c r="E186" i="14"/>
  <c r="D9" i="14"/>
  <c r="F130" i="14"/>
  <c r="J130" i="14" s="1"/>
  <c r="D466" i="14"/>
  <c r="D453" i="14"/>
  <c r="D144" i="14"/>
  <c r="D243" i="14"/>
  <c r="F186" i="14"/>
  <c r="D200" i="14"/>
  <c r="D17" i="14"/>
  <c r="D6" i="14"/>
  <c r="D187" i="14"/>
  <c r="E33" i="14"/>
  <c r="D10" i="14"/>
  <c r="D8" i="14"/>
  <c r="D116" i="14"/>
  <c r="E354" i="14"/>
  <c r="D368" i="14"/>
  <c r="D452" i="14"/>
  <c r="D15" i="14"/>
  <c r="I116" i="16" l="1"/>
  <c r="D74" i="16"/>
  <c r="A74" i="16" s="1"/>
  <c r="I88" i="16"/>
  <c r="J452" i="14"/>
  <c r="F32" i="14"/>
  <c r="D130" i="14"/>
  <c r="A130" i="14" s="1"/>
  <c r="I46" i="16"/>
  <c r="A424" i="14"/>
  <c r="D424" i="16"/>
  <c r="I424" i="16"/>
  <c r="J424" i="16"/>
  <c r="A600" i="16"/>
  <c r="A363" i="16"/>
  <c r="I592" i="16"/>
  <c r="A313" i="14"/>
  <c r="D313" i="16"/>
  <c r="F12" i="16"/>
  <c r="F5" i="14"/>
  <c r="F33" i="16"/>
  <c r="A593" i="16"/>
  <c r="F242" i="16"/>
  <c r="A257" i="16"/>
  <c r="A13" i="14"/>
  <c r="D13" i="16"/>
  <c r="A194" i="16"/>
  <c r="J368" i="16"/>
  <c r="I368" i="16"/>
  <c r="A215" i="16"/>
  <c r="A480" i="14"/>
  <c r="D480" i="16"/>
  <c r="A522" i="14"/>
  <c r="D522" i="16"/>
  <c r="A270" i="14"/>
  <c r="D270" i="16"/>
  <c r="A250" i="16"/>
  <c r="A159" i="16"/>
  <c r="I382" i="16"/>
  <c r="J382" i="16"/>
  <c r="A537" i="16"/>
  <c r="A410" i="14"/>
  <c r="D410" i="16"/>
  <c r="A320" i="16"/>
  <c r="J144" i="16"/>
  <c r="J284" i="16"/>
  <c r="I284" i="16"/>
  <c r="A340" i="14"/>
  <c r="D340" i="16"/>
  <c r="I158" i="16"/>
  <c r="J158" i="16"/>
  <c r="H592" i="16"/>
  <c r="A326" i="14"/>
  <c r="D326" i="16"/>
  <c r="J593" i="16"/>
  <c r="D564" i="16"/>
  <c r="F32" i="16"/>
  <c r="A8" i="14"/>
  <c r="D8" i="16"/>
  <c r="F186" i="16"/>
  <c r="A243" i="14"/>
  <c r="D243" i="16"/>
  <c r="A102" i="14"/>
  <c r="D102" i="16"/>
  <c r="A38" i="16"/>
  <c r="A495" i="16"/>
  <c r="A45" i="16"/>
  <c r="J13" i="16"/>
  <c r="I13" i="16"/>
  <c r="A37" i="16"/>
  <c r="F312" i="16"/>
  <c r="D578" i="16"/>
  <c r="J243" i="16"/>
  <c r="I243" i="16"/>
  <c r="G32" i="14"/>
  <c r="G186" i="16"/>
  <c r="F355" i="16"/>
  <c r="A172" i="14"/>
  <c r="D172" i="16"/>
  <c r="J187" i="16"/>
  <c r="I187" i="16"/>
  <c r="A550" i="14"/>
  <c r="D550" i="16"/>
  <c r="A173" i="16"/>
  <c r="A382" i="14"/>
  <c r="D382" i="16"/>
  <c r="A360" i="16"/>
  <c r="A364" i="16"/>
  <c r="A362" i="16"/>
  <c r="J6" i="16"/>
  <c r="I6" i="16"/>
  <c r="J17" i="16"/>
  <c r="I17" i="16"/>
  <c r="I536" i="16"/>
  <c r="A298" i="14"/>
  <c r="D298" i="16"/>
  <c r="J298" i="16"/>
  <c r="I298" i="16"/>
  <c r="G592" i="16"/>
  <c r="J592" i="16" s="1"/>
  <c r="A11" i="16"/>
  <c r="H32" i="14"/>
  <c r="H130" i="16"/>
  <c r="A608" i="16"/>
  <c r="F452" i="16"/>
  <c r="I452" i="16" s="1"/>
  <c r="F354" i="14"/>
  <c r="I354" i="14" s="1"/>
  <c r="G355" i="16"/>
  <c r="A15" i="14"/>
  <c r="D15" i="16"/>
  <c r="A466" i="14"/>
  <c r="D466" i="16"/>
  <c r="I200" i="16"/>
  <c r="J200" i="16"/>
  <c r="A116" i="14"/>
  <c r="D116" i="16"/>
  <c r="E186" i="16"/>
  <c r="I186" i="14"/>
  <c r="J186" i="14"/>
  <c r="A508" i="14"/>
  <c r="D508" i="16"/>
  <c r="A138" i="16"/>
  <c r="A368" i="14"/>
  <c r="D368" i="16"/>
  <c r="A6" i="14"/>
  <c r="D6" i="16"/>
  <c r="A17" i="14"/>
  <c r="D17" i="16"/>
  <c r="A144" i="14"/>
  <c r="D144" i="16"/>
  <c r="A214" i="14"/>
  <c r="D214" i="16"/>
  <c r="A16" i="14"/>
  <c r="D16" i="16"/>
  <c r="A40" i="14"/>
  <c r="D40" i="16"/>
  <c r="A7" i="14"/>
  <c r="D7" i="16"/>
  <c r="A75" i="16"/>
  <c r="A439" i="16"/>
  <c r="A60" i="16"/>
  <c r="J14" i="16"/>
  <c r="I14" i="16"/>
  <c r="A18" i="16"/>
  <c r="A285" i="16"/>
  <c r="A621" i="16"/>
  <c r="A117" i="16"/>
  <c r="J8" i="16"/>
  <c r="I8" i="16"/>
  <c r="A369" i="16"/>
  <c r="A536" i="14"/>
  <c r="D536" i="16"/>
  <c r="A131" i="14"/>
  <c r="D131" i="16"/>
  <c r="A36" i="16"/>
  <c r="H354" i="14"/>
  <c r="H452" i="16"/>
  <c r="D649" i="16"/>
  <c r="H5" i="14"/>
  <c r="H33" i="16"/>
  <c r="A358" i="16"/>
  <c r="I172" i="16"/>
  <c r="A359" i="16"/>
  <c r="A460" i="16"/>
  <c r="G312" i="16"/>
  <c r="I15" i="16"/>
  <c r="J15" i="16"/>
  <c r="J355" i="14"/>
  <c r="A46" i="16"/>
  <c r="A201" i="16"/>
  <c r="A383" i="16"/>
  <c r="J256" i="16"/>
  <c r="I256" i="16"/>
  <c r="A396" i="14"/>
  <c r="D396" i="16"/>
  <c r="H355" i="16"/>
  <c r="H312" i="16"/>
  <c r="A356" i="16"/>
  <c r="J536" i="16"/>
  <c r="H186" i="16"/>
  <c r="A494" i="14"/>
  <c r="D494" i="16"/>
  <c r="J33" i="14"/>
  <c r="I33" i="14"/>
  <c r="E33" i="16"/>
  <c r="A9" i="14"/>
  <c r="D9" i="16"/>
  <c r="D242" i="14"/>
  <c r="E242" i="16"/>
  <c r="I242" i="14"/>
  <c r="J242" i="14"/>
  <c r="G130" i="16"/>
  <c r="A452" i="14"/>
  <c r="D452" i="16"/>
  <c r="D592" i="16"/>
  <c r="A187" i="14"/>
  <c r="D187" i="16"/>
  <c r="F130" i="16"/>
  <c r="E354" i="16"/>
  <c r="D10" i="16"/>
  <c r="A200" i="14"/>
  <c r="D200" i="16"/>
  <c r="A453" i="14"/>
  <c r="D453" i="16"/>
  <c r="A256" i="14"/>
  <c r="D256" i="16"/>
  <c r="D12" i="14"/>
  <c r="I12" i="14"/>
  <c r="J12" i="14"/>
  <c r="E12" i="16"/>
  <c r="I228" i="16"/>
  <c r="J228" i="16"/>
  <c r="J74" i="16"/>
  <c r="J438" i="16"/>
  <c r="J10" i="16"/>
  <c r="I10" i="16"/>
  <c r="I313" i="16"/>
  <c r="J313" i="16"/>
  <c r="A14" i="14"/>
  <c r="D14" i="16"/>
  <c r="A34" i="16"/>
  <c r="I130" i="14"/>
  <c r="G5" i="14"/>
  <c r="G33" i="16"/>
  <c r="J214" i="16"/>
  <c r="I214" i="16"/>
  <c r="G354" i="14"/>
  <c r="G452" i="16"/>
  <c r="A43" i="16"/>
  <c r="A44" i="16"/>
  <c r="A158" i="14"/>
  <c r="D158" i="16"/>
  <c r="J40" i="16"/>
  <c r="I40" i="16"/>
  <c r="J621" i="16"/>
  <c r="A367" i="16"/>
  <c r="J172" i="16"/>
  <c r="A467" i="16"/>
  <c r="J131" i="16"/>
  <c r="I131" i="16"/>
  <c r="A42" i="16"/>
  <c r="D355" i="14"/>
  <c r="A607" i="16"/>
  <c r="J9" i="16"/>
  <c r="I9" i="16"/>
  <c r="A551" i="16"/>
  <c r="A228" i="14"/>
  <c r="D228" i="16"/>
  <c r="A229" i="16"/>
  <c r="A481" i="16"/>
  <c r="J649" i="16"/>
  <c r="J410" i="16"/>
  <c r="I410" i="16"/>
  <c r="I144" i="16"/>
  <c r="A41" i="16"/>
  <c r="A284" i="14"/>
  <c r="D284" i="16"/>
  <c r="J340" i="16"/>
  <c r="I340" i="16"/>
  <c r="A635" i="16"/>
  <c r="I270" i="16"/>
  <c r="J16" i="16"/>
  <c r="A88" i="16"/>
  <c r="D312" i="14"/>
  <c r="E312" i="16"/>
  <c r="I312" i="14"/>
  <c r="J312" i="14"/>
  <c r="J326" i="16"/>
  <c r="I326" i="16"/>
  <c r="A411" i="16"/>
  <c r="J564" i="16"/>
  <c r="I564" i="16"/>
  <c r="A509" i="16"/>
  <c r="A438" i="16"/>
  <c r="D33" i="14"/>
  <c r="E5" i="14"/>
  <c r="D186" i="14"/>
  <c r="E32" i="14"/>
  <c r="A10" i="14"/>
  <c r="D130" i="16" l="1"/>
  <c r="J354" i="14"/>
  <c r="J130" i="16"/>
  <c r="A284" i="16"/>
  <c r="A158" i="16"/>
  <c r="G5" i="16"/>
  <c r="A452" i="16"/>
  <c r="A242" i="14"/>
  <c r="D242" i="16"/>
  <c r="A494" i="16"/>
  <c r="A396" i="16"/>
  <c r="H5" i="16"/>
  <c r="A131" i="16"/>
  <c r="A214" i="16"/>
  <c r="A6" i="16"/>
  <c r="A116" i="16"/>
  <c r="A15" i="16"/>
  <c r="F354" i="16"/>
  <c r="A298" i="16"/>
  <c r="A8" i="16"/>
  <c r="F4" i="14"/>
  <c r="A564" i="16"/>
  <c r="I355" i="16"/>
  <c r="A186" i="14"/>
  <c r="D186" i="16"/>
  <c r="I312" i="16"/>
  <c r="J312" i="16"/>
  <c r="A355" i="14"/>
  <c r="D355" i="16"/>
  <c r="J5" i="14"/>
  <c r="I5" i="14"/>
  <c r="E5" i="16"/>
  <c r="A312" i="14"/>
  <c r="D312" i="16"/>
  <c r="A228" i="16"/>
  <c r="A12" i="14"/>
  <c r="D12" i="16"/>
  <c r="A200" i="16"/>
  <c r="A187" i="16"/>
  <c r="A592" i="16"/>
  <c r="I33" i="16"/>
  <c r="J33" i="16"/>
  <c r="A16" i="16"/>
  <c r="A17" i="16"/>
  <c r="A368" i="16"/>
  <c r="A466" i="16"/>
  <c r="H4" i="14"/>
  <c r="H32" i="16"/>
  <c r="A172" i="16"/>
  <c r="G32" i="16"/>
  <c r="G4" i="14"/>
  <c r="A578" i="16"/>
  <c r="A243" i="16"/>
  <c r="A340" i="16"/>
  <c r="A410" i="16"/>
  <c r="J355" i="16"/>
  <c r="A480" i="16"/>
  <c r="A13" i="16"/>
  <c r="I130" i="16"/>
  <c r="G354" i="16"/>
  <c r="J354" i="16" s="1"/>
  <c r="J12" i="16"/>
  <c r="I12" i="16"/>
  <c r="A453" i="16"/>
  <c r="D354" i="14"/>
  <c r="A9" i="16"/>
  <c r="A649" i="16"/>
  <c r="A40" i="16"/>
  <c r="A144" i="16"/>
  <c r="A382" i="16"/>
  <c r="A102" i="16"/>
  <c r="A326" i="16"/>
  <c r="A270" i="16"/>
  <c r="F5" i="16"/>
  <c r="J452" i="16"/>
  <c r="A313" i="16"/>
  <c r="A424" i="16"/>
  <c r="A130" i="16"/>
  <c r="A33" i="14"/>
  <c r="D33" i="16"/>
  <c r="I32" i="14"/>
  <c r="J32" i="14"/>
  <c r="E32" i="16"/>
  <c r="A14" i="16"/>
  <c r="A256" i="16"/>
  <c r="A10" i="16"/>
  <c r="I354" i="16"/>
  <c r="I242" i="16"/>
  <c r="J242" i="16"/>
  <c r="H354" i="16"/>
  <c r="A536" i="16"/>
  <c r="A7" i="16"/>
  <c r="A508" i="16"/>
  <c r="J186" i="16"/>
  <c r="I186" i="16"/>
  <c r="A550" i="16"/>
  <c r="A522" i="16"/>
  <c r="D32" i="14"/>
  <c r="E4" i="14"/>
  <c r="D5" i="14"/>
  <c r="H4" i="16" l="1"/>
  <c r="A12" i="16"/>
  <c r="F4" i="16"/>
  <c r="A5" i="14"/>
  <c r="D5" i="16"/>
  <c r="I32" i="16"/>
  <c r="J32" i="16"/>
  <c r="A33" i="16"/>
  <c r="A354" i="14"/>
  <c r="D354" i="16"/>
  <c r="G4" i="16"/>
  <c r="I5" i="16"/>
  <c r="J5" i="16"/>
  <c r="A242" i="16"/>
  <c r="D4" i="14"/>
  <c r="I4" i="14"/>
  <c r="J4" i="14"/>
  <c r="E4" i="16"/>
  <c r="A312" i="16"/>
  <c r="A355" i="16"/>
  <c r="A186" i="16"/>
  <c r="A32" i="14"/>
  <c r="D32" i="16"/>
  <c r="J4" i="16" l="1"/>
  <c r="I4" i="16"/>
  <c r="A354" i="16"/>
  <c r="A32" i="16"/>
  <c r="A5" i="16"/>
  <c r="A4" i="14"/>
  <c r="D4" i="16"/>
  <c r="A4" i="16" l="1"/>
</calcChain>
</file>

<file path=xl/sharedStrings.xml><?xml version="1.0" encoding="utf-8"?>
<sst xmlns="http://schemas.openxmlformats.org/spreadsheetml/2006/main" count="16608" uniqueCount="220">
  <si>
    <t>დასახელება</t>
  </si>
  <si>
    <t/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</si>
  <si>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</si>
  <si>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</si>
  <si>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</si>
  <si>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</si>
  <si>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</si>
  <si>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</si>
  <si>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</si>
  <si>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</si>
  <si>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t>35 01 02</t>
  </si>
  <si>
    <t>35 01 02 01</t>
  </si>
  <si>
    <t>35 01 02 02</t>
  </si>
  <si>
    <t>35 01 02 03</t>
  </si>
  <si>
    <t>35 01 03</t>
  </si>
  <si>
    <t>35 01 04</t>
  </si>
  <si>
    <t>35 01 04 01</t>
  </si>
  <si>
    <t>35 01 04 02</t>
  </si>
  <si>
    <t>35 01 04 03</t>
  </si>
  <si>
    <t>35 01 04 04</t>
  </si>
  <si>
    <t>35 01 04 05</t>
  </si>
  <si>
    <t>35 01 04 06</t>
  </si>
  <si>
    <t>35 01 04 07</t>
  </si>
  <si>
    <t>35 01 04 08</t>
  </si>
  <si>
    <t>35 01 04 09</t>
  </si>
  <si>
    <t>35 01 04 10</t>
  </si>
  <si>
    <t>35 01 04 11</t>
  </si>
  <si>
    <t>35 01 05</t>
  </si>
  <si>
    <t>35 01 06</t>
  </si>
  <si>
    <t>35 02</t>
  </si>
  <si>
    <t>35 02 01</t>
  </si>
  <si>
    <t>35 02 02</t>
  </si>
  <si>
    <t>35 02 03</t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</si>
  <si>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</si>
  <si>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</si>
  <si>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</si>
  <si>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</si>
  <si>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</si>
  <si>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</si>
  <si>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</si>
  <si>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</si>
  <si>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</si>
  <si>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</si>
  <si>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</si>
  <si>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</si>
  <si>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</si>
  <si>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</si>
  <si>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</si>
  <si>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t>35 03 02</t>
  </si>
  <si>
    <t>35 03 02 01</t>
  </si>
  <si>
    <t>35 03 02 02</t>
  </si>
  <si>
    <t>35 03 02 03</t>
  </si>
  <si>
    <t>35 03 02 04</t>
  </si>
  <si>
    <t>35 03 02 05</t>
  </si>
  <si>
    <t>35 03 02 06</t>
  </si>
  <si>
    <t>35 03 02 07</t>
  </si>
  <si>
    <t>35 03 02 07 01</t>
  </si>
  <si>
    <t>35 03 02 07 02</t>
  </si>
  <si>
    <t>35 03 02 07 03</t>
  </si>
  <si>
    <t>35 03 02 08</t>
  </si>
  <si>
    <t>35 03 02 08 01</t>
  </si>
  <si>
    <t>35 03 02 08 02</t>
  </si>
  <si>
    <t>35 03 02 08 03</t>
  </si>
  <si>
    <t>35 03 02 09</t>
  </si>
  <si>
    <t>35 03 02 09 01</t>
  </si>
  <si>
    <t>35 03 02 09 02</t>
  </si>
  <si>
    <t>35 03 02 10</t>
  </si>
  <si>
    <t>35 03 02 11</t>
  </si>
  <si>
    <t>35 03 03</t>
  </si>
  <si>
    <t>35 03 03 01</t>
  </si>
  <si>
    <t>35 03 03 02</t>
  </si>
  <si>
    <t>35 03 03 03</t>
  </si>
  <si>
    <t>35 03 03 04</t>
  </si>
  <si>
    <t>35 03 03 05</t>
  </si>
  <si>
    <t>35 03 03 06</t>
  </si>
  <si>
    <t>35 03 03 07</t>
  </si>
  <si>
    <t>35 03 03 07 01</t>
  </si>
  <si>
    <t>35 03 03 07 02</t>
  </si>
  <si>
    <t>35 03 03 08</t>
  </si>
  <si>
    <t>35 03 03 09</t>
  </si>
  <si>
    <t>35 03 03 10</t>
  </si>
  <si>
    <t>35 03 04</t>
  </si>
  <si>
    <t>35 03 05</t>
  </si>
  <si>
    <t>35 04</t>
  </si>
  <si>
    <t>35 05</t>
  </si>
  <si>
    <t>სახელმწიფო ბიუჯეტი</t>
  </si>
  <si>
    <t>სულ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</si>
  <si>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</si>
  <si>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</si>
  <si>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</si>
  <si>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35 02 03 14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</si>
  <si>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</si>
  <si>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</si>
  <si>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</si>
  <si>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</si>
  <si>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</si>
  <si>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</si>
  <si>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</si>
  <si>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</si>
  <si>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</si>
  <si>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</si>
  <si>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</si>
  <si>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</si>
  <si>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</si>
  <si>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</si>
  <si>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</si>
  <si>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</si>
  <si>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</si>
  <si>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</si>
  <si>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</si>
  <si>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</si>
  <si>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</si>
  <si>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</si>
  <si>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</si>
  <si>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35 02 04 04</t>
  </si>
  <si>
    <t>35 02 04 03</t>
  </si>
  <si>
    <t>35 02 04 02</t>
  </si>
  <si>
    <t>35 02 04 01</t>
  </si>
  <si>
    <t>35 02 04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</si>
  <si>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</si>
  <si>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</si>
  <si>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</si>
  <si>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</si>
  <si>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35 03 02 12 02</t>
  </si>
  <si>
    <t>35 03 02 12 01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</si>
  <si>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</si>
  <si>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</si>
  <si>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ტუბერკულოზთან ბრძოლის რეგიონალური პროგრამა (II ფაზა) (KFW)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</si>
  <si>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</si>
  <si>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</si>
  <si>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</si>
  <si>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</si>
  <si>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</si>
  <si>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</si>
  <si>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</si>
  <si>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</si>
  <si>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</si>
  <si>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</si>
  <si>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</si>
  <si>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შრომის, ჯანმრთელობისა და სოციალური დაცვის სფეროში პოლიტიკის შემუშავება და მართვა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</si>
  <si>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</si>
  <si>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</si>
  <si>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</si>
  <si>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</si>
  <si>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</si>
  <si>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</si>
  <si>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სსიპ - სოციალური მომსახურების სააგენტოს აჭარის ა.რ. ფილიალი</t>
  </si>
  <si>
    <t>სოციალური რეაბილიტაცია და ბავშვზე ზრუნვა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</si>
  <si>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</si>
  <si>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</si>
  <si>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</si>
  <si>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</si>
  <si>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უსაფრთხო სისხლი</t>
  </si>
  <si>
    <t>პროფესიულ დაავადებათა პრევენცია</t>
  </si>
  <si>
    <t>ინფექციური დაავადებების მართვა</t>
  </si>
  <si>
    <t>ტუბერკულოზის მართვა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</si>
  <si>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</si>
  <si>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</si>
  <si>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</si>
  <si>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</si>
  <si>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</si>
  <si>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</si>
  <si>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</si>
  <si>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</si>
  <si>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</si>
  <si>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</si>
  <si>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</si>
  <si>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</si>
  <si>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</si>
  <si>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სამხედრო ძალებში გასაწვევ მოქალაქეთა სამედიცინო შემოწმება</t>
  </si>
  <si>
    <t>დიპლომისშემდგომი სამედიცინო განათლება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</si>
  <si>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</si>
  <si>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</si>
  <si>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</si>
  <si>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</si>
  <si>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</si>
  <si>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შიდა ქართლის სამხარეო ცენტრი</t>
  </si>
  <si>
    <t>სსიპ - სოციალური მომსახურების სააგენტოს ქვემო ქართლის სამხარეო ცენტრი</t>
  </si>
  <si>
    <t>სსიპ - სოციალური მომსახურების სააგენტოს კახეთის სამხარეო ცენტრი</t>
  </si>
  <si>
    <t>სსიპ - სოციალური მომსახურების სააგენტოს იმერეთის სამხარეო ცენტრი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</si>
  <si>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</si>
  <si>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</si>
  <si>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</si>
  <si>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</si>
  <si>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</si>
  <si>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</si>
  <si>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</si>
  <si>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</si>
  <si>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</si>
  <si>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</si>
  <si>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</si>
  <si>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</si>
  <si>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</si>
  <si>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</si>
  <si>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</si>
  <si>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</si>
  <si>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</si>
  <si>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</si>
  <si>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</si>
  <si>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</si>
  <si>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35 03 03 11</t>
  </si>
  <si>
    <t>ქრონიკული დაავადებების სამკურნალო მედიკამენტებით უზრუნველყოფა</t>
  </si>
  <si>
    <t>კრიზისულ მდგომარეობაში მყოფი ბავშვიანი ოჯახების გადაუდებელი დახმარება</t>
  </si>
  <si>
    <t>რეგულირება</t>
  </si>
  <si>
    <t>საყვარელიძე</t>
  </si>
  <si>
    <t>სოც.სააგენტო</t>
  </si>
  <si>
    <t>ტრეფიკინგი</t>
  </si>
  <si>
    <t>საგანგებო</t>
  </si>
  <si>
    <t>აპარატი</t>
  </si>
  <si>
    <t>სხვადასხვა მიმდინარე ხარჯები</t>
  </si>
  <si>
    <t>სხვადასხვა კაპიტალური ხარჯები</t>
  </si>
  <si>
    <t>6 თვე</t>
  </si>
  <si>
    <t>9 თვე</t>
  </si>
  <si>
    <t>ცნობები</t>
  </si>
  <si>
    <t>010_35</t>
  </si>
  <si>
    <t>იანვარი</t>
  </si>
  <si>
    <t>თებერვალი</t>
  </si>
  <si>
    <t>მარტი</t>
  </si>
  <si>
    <t>პირველი კვარტალი (საკასო)</t>
  </si>
  <si>
    <t>განმახორციელებელი სსიპ-ები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</si>
</sst>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8"/>
      <color theme="1"/>
      <name val="Arial"/>
      <family val="2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theme="1" tint="0.14999847407452621"/>
      <name val="Sylfaen"/>
      <family val="1"/>
      <charset val="204"/>
    </font>
    <font>
      <b/>
      <sz val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FF0000"/>
      <name val="Calibri"/>
      <family val="2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indent="2"/>
    </xf>
    <xf numFmtId="164" fontId="16" fillId="2" borderId="2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 indent="2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164" fontId="21" fillId="0" borderId="2" xfId="1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 indent="2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 readingOrder="1"/>
    </xf>
    <xf numFmtId="0" fontId="19" fillId="5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 wrapText="1" indent="2"/>
    </xf>
    <xf numFmtId="0" fontId="18" fillId="5" borderId="2" xfId="0" applyFont="1" applyFill="1" applyBorder="1" applyAlignment="1">
      <alignment horizontal="left" vertical="center" wrapText="1" indent="2"/>
    </xf>
    <xf numFmtId="0" fontId="2" fillId="5" borderId="2" xfId="0" applyNumberFormat="1" applyFont="1" applyFill="1" applyBorder="1" applyAlignment="1">
      <alignment horizontal="center" vertical="center" wrapText="1" readingOrder="1"/>
    </xf>
    <xf numFmtId="0" fontId="22" fillId="5" borderId="2" xfId="0" applyFont="1" applyFill="1" applyBorder="1" applyAlignment="1">
      <alignment horizontal="left" vertical="center" wrapText="1" indent="2"/>
    </xf>
    <xf numFmtId="164" fontId="15" fillId="4" borderId="2" xfId="1" applyNumberFormat="1" applyFont="1" applyFill="1" applyBorder="1" applyAlignment="1">
      <alignment vertical="center" wrapText="1"/>
    </xf>
    <xf numFmtId="164" fontId="23" fillId="4" borderId="2" xfId="1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horizontal="center" vertical="center" wrapText="1" readingOrder="1"/>
    </xf>
    <xf numFmtId="164" fontId="17" fillId="4" borderId="2" xfId="1" applyNumberFormat="1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 readingOrder="1"/>
    </xf>
    <xf numFmtId="164" fontId="24" fillId="0" borderId="2" xfId="1" applyNumberFormat="1" applyFont="1" applyFill="1" applyBorder="1" applyAlignment="1">
      <alignment vertical="center" wrapText="1"/>
    </xf>
    <xf numFmtId="164" fontId="15" fillId="5" borderId="2" xfId="1" applyNumberFormat="1" applyFont="1" applyFill="1" applyBorder="1" applyAlignment="1">
      <alignment vertical="center" wrapText="1"/>
    </xf>
    <xf numFmtId="164" fontId="17" fillId="5" borderId="2" xfId="1" applyNumberFormat="1" applyFont="1" applyFill="1" applyBorder="1" applyAlignment="1">
      <alignment vertical="center" wrapText="1"/>
    </xf>
    <xf numFmtId="164" fontId="23" fillId="5" borderId="2" xfId="1" applyNumberFormat="1" applyFont="1" applyFill="1" applyBorder="1" applyAlignment="1">
      <alignment vertical="center" wrapText="1"/>
    </xf>
    <xf numFmtId="164" fontId="24" fillId="5" borderId="2" xfId="1" applyNumberFormat="1" applyFont="1" applyFill="1" applyBorder="1" applyAlignment="1">
      <alignment vertical="center" wrapText="1"/>
    </xf>
    <xf numFmtId="164" fontId="20" fillId="5" borderId="2" xfId="1" applyNumberFormat="1" applyFont="1" applyFill="1" applyBorder="1" applyAlignment="1">
      <alignment vertical="center" wrapText="1"/>
    </xf>
    <xf numFmtId="164" fontId="16" fillId="5" borderId="2" xfId="1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>
      <alignment horizontal="center" wrapText="1"/>
    </xf>
    <xf numFmtId="0" fontId="19" fillId="5" borderId="2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22" fillId="5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15" fillId="5" borderId="2" xfId="1" applyNumberFormat="1" applyFont="1" applyFill="1" applyBorder="1" applyAlignment="1">
      <alignment vertical="center" wrapText="1"/>
    </xf>
    <xf numFmtId="4" fontId="15" fillId="4" borderId="2" xfId="1" applyNumberFormat="1" applyFont="1" applyFill="1" applyBorder="1" applyAlignment="1">
      <alignment vertical="center" wrapText="1"/>
    </xf>
    <xf numFmtId="4" fontId="17" fillId="5" borderId="2" xfId="1" applyNumberFormat="1" applyFont="1" applyFill="1" applyBorder="1" applyAlignment="1">
      <alignment vertical="center" wrapText="1"/>
    </xf>
    <xf numFmtId="4" fontId="17" fillId="4" borderId="2" xfId="1" applyNumberFormat="1" applyFont="1" applyFill="1" applyBorder="1" applyAlignment="1">
      <alignment vertical="center" wrapText="1"/>
    </xf>
    <xf numFmtId="4" fontId="23" fillId="5" borderId="2" xfId="1" applyNumberFormat="1" applyFont="1" applyFill="1" applyBorder="1" applyAlignment="1">
      <alignment vertical="center" wrapText="1"/>
    </xf>
    <xf numFmtId="4" fontId="23" fillId="4" borderId="2" xfId="1" applyNumberFormat="1" applyFont="1" applyFill="1" applyBorder="1" applyAlignment="1">
      <alignment vertical="center" wrapText="1"/>
    </xf>
    <xf numFmtId="4" fontId="16" fillId="5" borderId="2" xfId="1" applyNumberFormat="1" applyFont="1" applyFill="1" applyBorder="1" applyAlignment="1" applyProtection="1">
      <alignment vertical="center" wrapText="1"/>
    </xf>
    <xf numFmtId="4" fontId="17" fillId="0" borderId="2" xfId="1" applyNumberFormat="1" applyFont="1" applyFill="1" applyBorder="1" applyAlignment="1">
      <alignment vertical="center" wrapText="1"/>
    </xf>
    <xf numFmtId="4" fontId="24" fillId="5" borderId="2" xfId="1" applyNumberFormat="1" applyFont="1" applyFill="1" applyBorder="1" applyAlignment="1">
      <alignment vertical="center" wrapText="1"/>
    </xf>
    <xf numFmtId="4" fontId="24" fillId="0" borderId="2" xfId="1" applyNumberFormat="1" applyFont="1" applyFill="1" applyBorder="1" applyAlignment="1">
      <alignment vertical="center" wrapText="1"/>
    </xf>
    <xf numFmtId="4" fontId="20" fillId="5" borderId="2" xfId="1" applyNumberFormat="1" applyFont="1" applyFill="1" applyBorder="1" applyAlignment="1">
      <alignment vertical="center" wrapText="1"/>
    </xf>
    <xf numFmtId="4" fontId="21" fillId="0" borderId="2" xfId="1" applyNumberFormat="1" applyFont="1" applyFill="1" applyBorder="1" applyAlignment="1">
      <alignment vertical="center" wrapText="1"/>
    </xf>
    <xf numFmtId="4" fontId="16" fillId="2" borderId="2" xfId="1" applyNumberFormat="1" applyFont="1" applyFill="1" applyBorder="1" applyAlignment="1" applyProtection="1">
      <alignment vertical="center" wrapText="1"/>
    </xf>
    <xf numFmtId="164" fontId="25" fillId="0" borderId="0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577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ColWidth="8.85546875" defaultRowHeight="15" x14ac:dyDescent="0.25"/>
  <cols>
    <col min="1" max="1" width="10" style="6" hidden="1" customWidth="1"/>
    <col min="2" max="2" width="15.7109375" style="4" customWidth="1"/>
    <col min="3" max="3" width="56.7109375" style="4" customWidth="1"/>
    <col min="4" max="4" width="17.7109375" style="7" customWidth="1"/>
    <col min="5" max="5" width="16.140625" style="7" customWidth="1"/>
    <col min="6" max="6" width="16" style="7" customWidth="1"/>
    <col min="7" max="7" width="17.5703125" style="7" customWidth="1"/>
    <col min="8" max="8" width="18" style="7" customWidth="1"/>
    <col min="9" max="10" width="18" style="7" hidden="1" customWidth="1"/>
    <col min="11" max="11" width="22.7109375" style="4" customWidth="1"/>
    <col min="12" max="12" width="12" style="4" bestFit="1" customWidth="1"/>
    <col min="13" max="16384" width="8.85546875" style="4"/>
  </cols>
  <sheetData>
    <row r="1" spans="1:11" ht="18" customHeight="1" x14ac:dyDescent="0.25">
      <c r="A1" s="1"/>
      <c r="B1" s="2"/>
      <c r="C1" s="3"/>
      <c r="D1" s="17"/>
      <c r="E1" s="3"/>
      <c r="F1" s="3"/>
      <c r="G1" s="3"/>
      <c r="H1" s="3"/>
      <c r="I1" s="3"/>
      <c r="J1" s="3"/>
    </row>
    <row r="2" spans="1:11" ht="30" customHeight="1" x14ac:dyDescent="0.25">
      <c r="A2" s="1"/>
      <c r="B2" s="71" t="s">
        <v>6</v>
      </c>
      <c r="C2" s="72" t="s">
        <v>0</v>
      </c>
      <c r="D2" s="73" t="s">
        <v>85</v>
      </c>
      <c r="E2" s="73"/>
      <c r="F2" s="73"/>
      <c r="G2" s="73"/>
      <c r="H2" s="73"/>
      <c r="I2" s="74" t="s">
        <v>211</v>
      </c>
      <c r="J2" s="74" t="s">
        <v>212</v>
      </c>
    </row>
    <row r="3" spans="1:11" ht="41.25" customHeight="1" x14ac:dyDescent="0.25">
      <c r="A3" s="1"/>
      <c r="B3" s="71"/>
      <c r="C3" s="72"/>
      <c r="D3" s="8" t="s">
        <v>86</v>
      </c>
      <c r="E3" s="8" t="s">
        <v>2</v>
      </c>
      <c r="F3" s="8" t="s">
        <v>3</v>
      </c>
      <c r="G3" s="8" t="s">
        <v>4</v>
      </c>
      <c r="H3" s="8" t="s">
        <v>5</v>
      </c>
      <c r="I3" s="75"/>
      <c r="J3" s="75"/>
      <c r="K3" s="70" t="s">
        <v>219</v>
      </c>
    </row>
    <row r="4" spans="1:11" ht="35.25" customHeight="1" x14ac:dyDescent="0.25">
      <c r="A4" s="5" t="str">
        <f t="shared" ref="A4:A64" si="0">IF((D4+E4+F4+H4+G4)&gt;0,"a","b")</f>
        <v>a</v>
      </c>
      <c r="B4" s="22" t="s">
        <v>46</v>
      </c>
      <c r="C4" s="23" t="s">
        <v>91</v>
      </c>
      <c r="D4" s="36">
        <f>SUM(E4:H4)</f>
        <v>983370000</v>
      </c>
      <c r="E4" s="30">
        <f t="shared" ref="E4:H17" si="1">E18+E32+E354+E550+E564</f>
        <v>240022500</v>
      </c>
      <c r="F4" s="30">
        <f t="shared" si="1"/>
        <v>263096100</v>
      </c>
      <c r="G4" s="30">
        <f t="shared" si="1"/>
        <v>238796100</v>
      </c>
      <c r="H4" s="30">
        <f t="shared" si="1"/>
        <v>241455300</v>
      </c>
      <c r="I4" s="30">
        <f t="shared" ref="I4:I42" si="2">E4+F4</f>
        <v>503118600</v>
      </c>
      <c r="J4" s="30">
        <f t="shared" ref="J4:J42" si="3">E4+F4+G4</f>
        <v>741914700</v>
      </c>
    </row>
    <row r="5" spans="1:11" ht="18" x14ac:dyDescent="0.25">
      <c r="A5" s="5" t="str">
        <f t="shared" si="0"/>
        <v>a</v>
      </c>
      <c r="B5" s="32" t="s">
        <v>1</v>
      </c>
      <c r="C5" s="25" t="s">
        <v>128</v>
      </c>
      <c r="D5" s="37">
        <f t="shared" ref="D5:D17" si="4">SUM(E5:H5)</f>
        <v>983349000</v>
      </c>
      <c r="E5" s="33">
        <f t="shared" si="1"/>
        <v>240017500</v>
      </c>
      <c r="F5" s="33">
        <f t="shared" si="1"/>
        <v>263091100</v>
      </c>
      <c r="G5" s="33">
        <f t="shared" si="1"/>
        <v>238790100</v>
      </c>
      <c r="H5" s="33">
        <f t="shared" si="1"/>
        <v>241450300</v>
      </c>
      <c r="I5" s="33">
        <f t="shared" si="2"/>
        <v>503108600</v>
      </c>
      <c r="J5" s="33">
        <f t="shared" si="3"/>
        <v>741898700</v>
      </c>
    </row>
    <row r="6" spans="1:11" ht="18" hidden="1" x14ac:dyDescent="0.25">
      <c r="A6" s="5" t="str">
        <f t="shared" si="0"/>
        <v>b</v>
      </c>
      <c r="B6" s="24" t="s">
        <v>1</v>
      </c>
      <c r="C6" s="26" t="s">
        <v>129</v>
      </c>
      <c r="D6" s="36">
        <f t="shared" si="4"/>
        <v>0</v>
      </c>
      <c r="E6" s="30">
        <f t="shared" si="1"/>
        <v>0</v>
      </c>
      <c r="F6" s="30">
        <f t="shared" si="1"/>
        <v>0</v>
      </c>
      <c r="G6" s="30">
        <f t="shared" si="1"/>
        <v>0</v>
      </c>
      <c r="H6" s="30">
        <f t="shared" si="1"/>
        <v>0</v>
      </c>
      <c r="I6" s="30">
        <f t="shared" si="2"/>
        <v>0</v>
      </c>
      <c r="J6" s="30">
        <f t="shared" si="3"/>
        <v>0</v>
      </c>
    </row>
    <row r="7" spans="1:11" ht="18" x14ac:dyDescent="0.25">
      <c r="A7" s="5" t="str">
        <f t="shared" si="0"/>
        <v>a</v>
      </c>
      <c r="B7" s="24" t="s">
        <v>1</v>
      </c>
      <c r="C7" s="26" t="s">
        <v>130</v>
      </c>
      <c r="D7" s="36">
        <f t="shared" si="4"/>
        <v>72154000</v>
      </c>
      <c r="E7" s="30">
        <f t="shared" si="1"/>
        <v>13993000</v>
      </c>
      <c r="F7" s="30">
        <f t="shared" si="1"/>
        <v>29585500</v>
      </c>
      <c r="G7" s="30">
        <f t="shared" si="1"/>
        <v>11637500</v>
      </c>
      <c r="H7" s="30">
        <f t="shared" si="1"/>
        <v>16938000</v>
      </c>
      <c r="I7" s="30">
        <f t="shared" si="2"/>
        <v>43578500</v>
      </c>
      <c r="J7" s="30">
        <f t="shared" si="3"/>
        <v>55216000</v>
      </c>
    </row>
    <row r="8" spans="1:11" ht="18" hidden="1" x14ac:dyDescent="0.25">
      <c r="A8" s="5" t="str">
        <f t="shared" si="0"/>
        <v>b</v>
      </c>
      <c r="B8" s="24" t="s">
        <v>1</v>
      </c>
      <c r="C8" s="26" t="s">
        <v>131</v>
      </c>
      <c r="D8" s="36">
        <f t="shared" si="4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2"/>
        <v>0</v>
      </c>
      <c r="J8" s="30">
        <f t="shared" si="3"/>
        <v>0</v>
      </c>
    </row>
    <row r="9" spans="1:11" ht="18" hidden="1" x14ac:dyDescent="0.25">
      <c r="A9" s="5" t="str">
        <f t="shared" si="0"/>
        <v>b</v>
      </c>
      <c r="B9" s="24" t="s">
        <v>1</v>
      </c>
      <c r="C9" s="27" t="s">
        <v>132</v>
      </c>
      <c r="D9" s="36">
        <f t="shared" si="4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2"/>
        <v>0</v>
      </c>
      <c r="J9" s="30">
        <f t="shared" si="3"/>
        <v>0</v>
      </c>
    </row>
    <row r="10" spans="1:11" ht="18" hidden="1" x14ac:dyDescent="0.25">
      <c r="A10" s="5" t="str">
        <f t="shared" si="0"/>
        <v>b</v>
      </c>
      <c r="B10" s="24" t="s">
        <v>1</v>
      </c>
      <c r="C10" s="27" t="s">
        <v>133</v>
      </c>
      <c r="D10" s="36">
        <f t="shared" si="4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2"/>
        <v>0</v>
      </c>
      <c r="J10" s="30">
        <f t="shared" si="3"/>
        <v>0</v>
      </c>
    </row>
    <row r="11" spans="1:11" ht="18" x14ac:dyDescent="0.25">
      <c r="A11" s="5" t="str">
        <f t="shared" si="0"/>
        <v>a</v>
      </c>
      <c r="B11" s="24" t="s">
        <v>1</v>
      </c>
      <c r="C11" s="27" t="s">
        <v>134</v>
      </c>
      <c r="D11" s="36">
        <f t="shared" si="4"/>
        <v>910495000</v>
      </c>
      <c r="E11" s="30">
        <f t="shared" si="1"/>
        <v>225849500</v>
      </c>
      <c r="F11" s="30">
        <f t="shared" si="1"/>
        <v>233330600</v>
      </c>
      <c r="G11" s="30">
        <f t="shared" si="1"/>
        <v>226977600</v>
      </c>
      <c r="H11" s="30">
        <f t="shared" si="1"/>
        <v>224337300</v>
      </c>
      <c r="I11" s="30">
        <f t="shared" si="2"/>
        <v>459180100</v>
      </c>
      <c r="J11" s="30">
        <f t="shared" si="3"/>
        <v>686157700</v>
      </c>
    </row>
    <row r="12" spans="1:11" ht="18" x14ac:dyDescent="0.25">
      <c r="A12" s="5" t="str">
        <f t="shared" si="0"/>
        <v>a</v>
      </c>
      <c r="B12" s="24" t="s">
        <v>1</v>
      </c>
      <c r="C12" s="27" t="s">
        <v>135</v>
      </c>
      <c r="D12" s="36">
        <f t="shared" si="4"/>
        <v>700000</v>
      </c>
      <c r="E12" s="30">
        <f t="shared" si="1"/>
        <v>175000</v>
      </c>
      <c r="F12" s="30">
        <f t="shared" si="1"/>
        <v>175000</v>
      </c>
      <c r="G12" s="30">
        <f t="shared" si="1"/>
        <v>175000</v>
      </c>
      <c r="H12" s="30">
        <f t="shared" si="1"/>
        <v>175000</v>
      </c>
      <c r="I12" s="30">
        <f t="shared" si="2"/>
        <v>350000</v>
      </c>
      <c r="J12" s="30">
        <f t="shared" si="3"/>
        <v>525000</v>
      </c>
    </row>
    <row r="13" spans="1:11" x14ac:dyDescent="0.25">
      <c r="A13" s="5" t="str">
        <f t="shared" si="0"/>
        <v>a</v>
      </c>
      <c r="B13" s="28"/>
      <c r="C13" s="29" t="s">
        <v>209</v>
      </c>
      <c r="D13" s="38">
        <f t="shared" si="4"/>
        <v>700000</v>
      </c>
      <c r="E13" s="31">
        <f t="shared" si="1"/>
        <v>175000</v>
      </c>
      <c r="F13" s="31">
        <f t="shared" si="1"/>
        <v>175000</v>
      </c>
      <c r="G13" s="31">
        <f t="shared" si="1"/>
        <v>175000</v>
      </c>
      <c r="H13" s="31">
        <f t="shared" si="1"/>
        <v>175000</v>
      </c>
      <c r="I13" s="31">
        <f t="shared" si="2"/>
        <v>350000</v>
      </c>
      <c r="J13" s="31">
        <f t="shared" si="3"/>
        <v>525000</v>
      </c>
    </row>
    <row r="14" spans="1:11" hidden="1" x14ac:dyDescent="0.25">
      <c r="A14" s="5" t="str">
        <f t="shared" si="0"/>
        <v>b</v>
      </c>
      <c r="B14" s="28"/>
      <c r="C14" s="29" t="s">
        <v>210</v>
      </c>
      <c r="D14" s="38">
        <f t="shared" si="4"/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2"/>
        <v>0</v>
      </c>
      <c r="J14" s="31">
        <f t="shared" si="3"/>
        <v>0</v>
      </c>
    </row>
    <row r="15" spans="1:11" ht="18" x14ac:dyDescent="0.25">
      <c r="A15" s="5" t="str">
        <f t="shared" si="0"/>
        <v>a</v>
      </c>
      <c r="B15" s="32" t="s">
        <v>1</v>
      </c>
      <c r="C15" s="25" t="s">
        <v>136</v>
      </c>
      <c r="D15" s="37">
        <f t="shared" si="4"/>
        <v>21000</v>
      </c>
      <c r="E15" s="33">
        <f t="shared" si="1"/>
        <v>5000</v>
      </c>
      <c r="F15" s="33">
        <f t="shared" si="1"/>
        <v>5000</v>
      </c>
      <c r="G15" s="33">
        <f t="shared" si="1"/>
        <v>6000</v>
      </c>
      <c r="H15" s="33">
        <f t="shared" si="1"/>
        <v>5000</v>
      </c>
      <c r="I15" s="33">
        <f t="shared" si="2"/>
        <v>10000</v>
      </c>
      <c r="J15" s="33">
        <f t="shared" si="3"/>
        <v>16000</v>
      </c>
    </row>
    <row r="16" spans="1:11" ht="18" hidden="1" x14ac:dyDescent="0.25">
      <c r="A16" s="5" t="str">
        <f t="shared" si="0"/>
        <v>b</v>
      </c>
      <c r="B16" s="32" t="s">
        <v>1</v>
      </c>
      <c r="C16" s="25" t="s">
        <v>137</v>
      </c>
      <c r="D16" s="37">
        <f t="shared" si="4"/>
        <v>0</v>
      </c>
      <c r="E16" s="33">
        <f t="shared" si="1"/>
        <v>0</v>
      </c>
      <c r="F16" s="33">
        <f t="shared" si="1"/>
        <v>0</v>
      </c>
      <c r="G16" s="33">
        <f t="shared" si="1"/>
        <v>0</v>
      </c>
      <c r="H16" s="33">
        <f t="shared" si="1"/>
        <v>0</v>
      </c>
      <c r="I16" s="33">
        <f t="shared" si="2"/>
        <v>0</v>
      </c>
      <c r="J16" s="33">
        <f t="shared" si="3"/>
        <v>0</v>
      </c>
    </row>
    <row r="17" spans="1:11" ht="18" hidden="1" x14ac:dyDescent="0.25">
      <c r="A17" s="5" t="str">
        <f t="shared" si="0"/>
        <v>b</v>
      </c>
      <c r="B17" s="32" t="s">
        <v>1</v>
      </c>
      <c r="C17" s="25" t="s">
        <v>138</v>
      </c>
      <c r="D17" s="37">
        <f t="shared" si="4"/>
        <v>0</v>
      </c>
      <c r="E17" s="33">
        <f t="shared" si="1"/>
        <v>0</v>
      </c>
      <c r="F17" s="33">
        <f t="shared" si="1"/>
        <v>0</v>
      </c>
      <c r="G17" s="33">
        <f t="shared" si="1"/>
        <v>0</v>
      </c>
      <c r="H17" s="33">
        <f t="shared" si="1"/>
        <v>0</v>
      </c>
      <c r="I17" s="33">
        <f t="shared" si="2"/>
        <v>0</v>
      </c>
      <c r="J17" s="33">
        <f t="shared" si="3"/>
        <v>0</v>
      </c>
    </row>
    <row r="18" spans="1:11" ht="36" x14ac:dyDescent="0.25">
      <c r="A18" s="5" t="str">
        <f t="shared" si="0"/>
        <v>a</v>
      </c>
      <c r="B18" s="22" t="s">
        <v>47</v>
      </c>
      <c r="C18" s="23" t="s">
        <v>148</v>
      </c>
      <c r="D18" s="41">
        <f t="shared" ref="D18:D31" si="5">E18+F18+G18+H18</f>
        <v>704000000</v>
      </c>
      <c r="E18" s="41">
        <f t="shared" ref="E18:H18" si="6">E19+E29+E30+E31</f>
        <v>174750000</v>
      </c>
      <c r="F18" s="41">
        <f t="shared" si="6"/>
        <v>179750000</v>
      </c>
      <c r="G18" s="41">
        <f t="shared" si="6"/>
        <v>174750000</v>
      </c>
      <c r="H18" s="41">
        <f t="shared" si="6"/>
        <v>174750000</v>
      </c>
      <c r="I18" s="30">
        <f t="shared" si="2"/>
        <v>354500000</v>
      </c>
      <c r="J18" s="30">
        <f t="shared" si="3"/>
        <v>529250000</v>
      </c>
      <c r="K18" s="4" t="s">
        <v>205</v>
      </c>
    </row>
    <row r="19" spans="1:11" ht="18" x14ac:dyDescent="0.25">
      <c r="A19" s="5" t="str">
        <f t="shared" si="0"/>
        <v>a</v>
      </c>
      <c r="B19" s="34" t="s">
        <v>1</v>
      </c>
      <c r="C19" s="15" t="s">
        <v>128</v>
      </c>
      <c r="D19" s="37">
        <f t="shared" si="5"/>
        <v>704000000</v>
      </c>
      <c r="E19" s="14">
        <f>E20+E21+E22+E23+E24+E25+E26</f>
        <v>174750000</v>
      </c>
      <c r="F19" s="14">
        <f t="shared" ref="F19:H19" si="7">F20+F21+F22+F23+F24+F25+F26</f>
        <v>179750000</v>
      </c>
      <c r="G19" s="14">
        <f t="shared" si="7"/>
        <v>174750000</v>
      </c>
      <c r="H19" s="14">
        <f t="shared" si="7"/>
        <v>174750000</v>
      </c>
      <c r="I19" s="33">
        <f t="shared" si="2"/>
        <v>354500000</v>
      </c>
      <c r="J19" s="33">
        <f t="shared" si="3"/>
        <v>529250000</v>
      </c>
      <c r="K19" s="4" t="s">
        <v>205</v>
      </c>
    </row>
    <row r="20" spans="1:11" ht="18" hidden="1" x14ac:dyDescent="0.25">
      <c r="A20" s="5" t="str">
        <f t="shared" si="0"/>
        <v>b</v>
      </c>
      <c r="B20" s="11" t="s">
        <v>1</v>
      </c>
      <c r="C20" s="12" t="s">
        <v>129</v>
      </c>
      <c r="D20" s="39">
        <f t="shared" si="5"/>
        <v>0</v>
      </c>
      <c r="E20" s="35"/>
      <c r="F20" s="35"/>
      <c r="G20" s="35"/>
      <c r="H20" s="35"/>
      <c r="I20" s="30">
        <f t="shared" si="2"/>
        <v>0</v>
      </c>
      <c r="J20" s="30">
        <f t="shared" si="3"/>
        <v>0</v>
      </c>
      <c r="K20" s="4" t="s">
        <v>205</v>
      </c>
    </row>
    <row r="21" spans="1:11" ht="18" x14ac:dyDescent="0.25">
      <c r="A21" s="5" t="str">
        <f t="shared" si="0"/>
        <v>a</v>
      </c>
      <c r="B21" s="11" t="s">
        <v>1</v>
      </c>
      <c r="C21" s="12" t="s">
        <v>130</v>
      </c>
      <c r="D21" s="39">
        <f t="shared" si="5"/>
        <v>4000000</v>
      </c>
      <c r="E21" s="35">
        <v>1000000</v>
      </c>
      <c r="F21" s="35">
        <v>1000000</v>
      </c>
      <c r="G21" s="35">
        <v>1000000</v>
      </c>
      <c r="H21" s="35">
        <v>1000000</v>
      </c>
      <c r="I21" s="30">
        <f t="shared" si="2"/>
        <v>2000000</v>
      </c>
      <c r="J21" s="30">
        <f t="shared" si="3"/>
        <v>3000000</v>
      </c>
      <c r="K21" s="4" t="s">
        <v>205</v>
      </c>
    </row>
    <row r="22" spans="1:11" ht="18" hidden="1" x14ac:dyDescent="0.25">
      <c r="A22" s="5" t="str">
        <f t="shared" si="0"/>
        <v>b</v>
      </c>
      <c r="B22" s="11" t="s">
        <v>1</v>
      </c>
      <c r="C22" s="12" t="s">
        <v>131</v>
      </c>
      <c r="D22" s="39">
        <f t="shared" si="5"/>
        <v>0</v>
      </c>
      <c r="E22" s="35"/>
      <c r="F22" s="35"/>
      <c r="G22" s="35"/>
      <c r="H22" s="35"/>
      <c r="I22" s="30">
        <f t="shared" si="2"/>
        <v>0</v>
      </c>
      <c r="J22" s="30">
        <f t="shared" si="3"/>
        <v>0</v>
      </c>
      <c r="K22" s="4" t="s">
        <v>205</v>
      </c>
    </row>
    <row r="23" spans="1:11" ht="18" hidden="1" x14ac:dyDescent="0.25">
      <c r="A23" s="5" t="str">
        <f t="shared" si="0"/>
        <v>b</v>
      </c>
      <c r="B23" s="11" t="s">
        <v>1</v>
      </c>
      <c r="C23" s="16" t="s">
        <v>132</v>
      </c>
      <c r="D23" s="39">
        <f t="shared" si="5"/>
        <v>0</v>
      </c>
      <c r="E23" s="35"/>
      <c r="F23" s="35"/>
      <c r="G23" s="35"/>
      <c r="H23" s="35"/>
      <c r="I23" s="30">
        <f t="shared" si="2"/>
        <v>0</v>
      </c>
      <c r="J23" s="30">
        <f t="shared" si="3"/>
        <v>0</v>
      </c>
      <c r="K23" s="4" t="s">
        <v>205</v>
      </c>
    </row>
    <row r="24" spans="1:11" ht="18" hidden="1" x14ac:dyDescent="0.25">
      <c r="A24" s="5" t="str">
        <f t="shared" si="0"/>
        <v>b</v>
      </c>
      <c r="B24" s="11" t="s">
        <v>1</v>
      </c>
      <c r="C24" s="16" t="s">
        <v>133</v>
      </c>
      <c r="D24" s="39">
        <f t="shared" si="5"/>
        <v>0</v>
      </c>
      <c r="E24" s="35"/>
      <c r="F24" s="35"/>
      <c r="G24" s="35"/>
      <c r="H24" s="35"/>
      <c r="I24" s="30">
        <f t="shared" si="2"/>
        <v>0</v>
      </c>
      <c r="J24" s="30">
        <f t="shared" si="3"/>
        <v>0</v>
      </c>
      <c r="K24" s="4" t="s">
        <v>205</v>
      </c>
    </row>
    <row r="25" spans="1:11" ht="18" x14ac:dyDescent="0.25">
      <c r="A25" s="5" t="str">
        <f t="shared" si="0"/>
        <v>a</v>
      </c>
      <c r="B25" s="11" t="s">
        <v>1</v>
      </c>
      <c r="C25" s="16" t="s">
        <v>134</v>
      </c>
      <c r="D25" s="39">
        <f t="shared" si="5"/>
        <v>700000000</v>
      </c>
      <c r="E25" s="35">
        <v>173750000</v>
      </c>
      <c r="F25" s="35">
        <v>178750000</v>
      </c>
      <c r="G25" s="35">
        <v>173750000</v>
      </c>
      <c r="H25" s="35">
        <v>173750000</v>
      </c>
      <c r="I25" s="30">
        <f t="shared" si="2"/>
        <v>352500000</v>
      </c>
      <c r="J25" s="30">
        <f t="shared" si="3"/>
        <v>526250000</v>
      </c>
      <c r="K25" s="4" t="s">
        <v>205</v>
      </c>
    </row>
    <row r="26" spans="1:11" ht="18" hidden="1" x14ac:dyDescent="0.25">
      <c r="A26" s="5" t="str">
        <f t="shared" si="0"/>
        <v>b</v>
      </c>
      <c r="B26" s="11" t="s">
        <v>1</v>
      </c>
      <c r="C26" s="16" t="s">
        <v>135</v>
      </c>
      <c r="D26" s="39">
        <f t="shared" si="5"/>
        <v>0</v>
      </c>
      <c r="E26" s="35">
        <f>E27+E28</f>
        <v>0</v>
      </c>
      <c r="F26" s="35">
        <f t="shared" ref="F26:H26" si="8">F27+F28</f>
        <v>0</v>
      </c>
      <c r="G26" s="35">
        <f t="shared" si="8"/>
        <v>0</v>
      </c>
      <c r="H26" s="35">
        <f t="shared" si="8"/>
        <v>0</v>
      </c>
      <c r="I26" s="30">
        <f t="shared" si="2"/>
        <v>0</v>
      </c>
      <c r="J26" s="30">
        <f t="shared" si="3"/>
        <v>0</v>
      </c>
      <c r="K26" s="4" t="s">
        <v>205</v>
      </c>
    </row>
    <row r="27" spans="1:11" hidden="1" x14ac:dyDescent="0.25">
      <c r="A27" s="5" t="str">
        <f t="shared" si="0"/>
        <v>b</v>
      </c>
      <c r="B27" s="19"/>
      <c r="C27" s="21" t="s">
        <v>209</v>
      </c>
      <c r="D27" s="40">
        <f t="shared" si="5"/>
        <v>0</v>
      </c>
      <c r="E27" s="20"/>
      <c r="F27" s="20"/>
      <c r="G27" s="20"/>
      <c r="H27" s="20"/>
      <c r="I27" s="31">
        <f t="shared" si="2"/>
        <v>0</v>
      </c>
      <c r="J27" s="31">
        <f t="shared" si="3"/>
        <v>0</v>
      </c>
    </row>
    <row r="28" spans="1:11" hidden="1" x14ac:dyDescent="0.25">
      <c r="A28" s="5" t="str">
        <f t="shared" si="0"/>
        <v>b</v>
      </c>
      <c r="B28" s="19"/>
      <c r="C28" s="21" t="s">
        <v>210</v>
      </c>
      <c r="D28" s="40">
        <f t="shared" si="5"/>
        <v>0</v>
      </c>
      <c r="E28" s="20"/>
      <c r="F28" s="20"/>
      <c r="G28" s="20"/>
      <c r="H28" s="20"/>
      <c r="I28" s="31">
        <f t="shared" si="2"/>
        <v>0</v>
      </c>
      <c r="J28" s="31">
        <f t="shared" si="3"/>
        <v>0</v>
      </c>
    </row>
    <row r="29" spans="1:11" ht="18" hidden="1" x14ac:dyDescent="0.25">
      <c r="A29" s="5" t="str">
        <f t="shared" si="0"/>
        <v>b</v>
      </c>
      <c r="B29" s="11" t="s">
        <v>1</v>
      </c>
      <c r="C29" s="15" t="s">
        <v>136</v>
      </c>
      <c r="D29" s="37">
        <f t="shared" si="5"/>
        <v>0</v>
      </c>
      <c r="E29" s="14"/>
      <c r="F29" s="14"/>
      <c r="G29" s="14"/>
      <c r="H29" s="14"/>
      <c r="I29" s="33">
        <f t="shared" si="2"/>
        <v>0</v>
      </c>
      <c r="J29" s="33">
        <f t="shared" si="3"/>
        <v>0</v>
      </c>
      <c r="K29" s="4" t="s">
        <v>205</v>
      </c>
    </row>
    <row r="30" spans="1:11" ht="18" hidden="1" x14ac:dyDescent="0.25">
      <c r="A30" s="5" t="str">
        <f t="shared" si="0"/>
        <v>b</v>
      </c>
      <c r="B30" s="11" t="s">
        <v>1</v>
      </c>
      <c r="C30" s="15" t="s">
        <v>137</v>
      </c>
      <c r="D30" s="37">
        <f t="shared" si="5"/>
        <v>0</v>
      </c>
      <c r="E30" s="14"/>
      <c r="F30" s="14"/>
      <c r="G30" s="14"/>
      <c r="H30" s="14"/>
      <c r="I30" s="33">
        <f t="shared" si="2"/>
        <v>0</v>
      </c>
      <c r="J30" s="33">
        <f t="shared" si="3"/>
        <v>0</v>
      </c>
      <c r="K30" s="4" t="s">
        <v>205</v>
      </c>
    </row>
    <row r="31" spans="1:11" ht="18" hidden="1" x14ac:dyDescent="0.25">
      <c r="A31" s="5" t="str">
        <f t="shared" si="0"/>
        <v>b</v>
      </c>
      <c r="B31" s="11" t="s">
        <v>1</v>
      </c>
      <c r="C31" s="15" t="s">
        <v>138</v>
      </c>
      <c r="D31" s="37">
        <f t="shared" si="5"/>
        <v>0</v>
      </c>
      <c r="E31" s="14"/>
      <c r="F31" s="14"/>
      <c r="G31" s="14"/>
      <c r="H31" s="14"/>
      <c r="I31" s="33">
        <f t="shared" si="2"/>
        <v>0</v>
      </c>
      <c r="J31" s="33">
        <f t="shared" si="3"/>
        <v>0</v>
      </c>
      <c r="K31" s="4" t="s">
        <v>205</v>
      </c>
    </row>
    <row r="32" spans="1:11" ht="30.75" customHeight="1" x14ac:dyDescent="0.25">
      <c r="A32" s="5" t="str">
        <f t="shared" si="0"/>
        <v>a</v>
      </c>
      <c r="B32" s="22" t="s">
        <v>48</v>
      </c>
      <c r="C32" s="23" t="s">
        <v>149</v>
      </c>
      <c r="D32" s="36">
        <f>SUM(E32:H32)</f>
        <v>98470000</v>
      </c>
      <c r="E32" s="30">
        <f t="shared" ref="E32:H45" si="9">E46+E60+E74+E88+E102+E116+E130+E186+E242+E284+E298+E312</f>
        <v>19874500</v>
      </c>
      <c r="F32" s="30">
        <f t="shared" si="9"/>
        <v>36853000</v>
      </c>
      <c r="G32" s="30">
        <f t="shared" si="9"/>
        <v>18266000</v>
      </c>
      <c r="H32" s="30">
        <f t="shared" si="9"/>
        <v>23476500</v>
      </c>
      <c r="I32" s="30">
        <f t="shared" si="2"/>
        <v>56727500</v>
      </c>
      <c r="J32" s="30">
        <f t="shared" si="3"/>
        <v>74993500</v>
      </c>
    </row>
    <row r="33" spans="1:11" ht="18" x14ac:dyDescent="0.25">
      <c r="A33" s="5" t="str">
        <f t="shared" si="0"/>
        <v>a</v>
      </c>
      <c r="B33" s="32" t="s">
        <v>1</v>
      </c>
      <c r="C33" s="25" t="s">
        <v>128</v>
      </c>
      <c r="D33" s="37">
        <f t="shared" ref="D33:D45" si="10">SUM(E33:H33)</f>
        <v>98470000</v>
      </c>
      <c r="E33" s="33">
        <f t="shared" si="9"/>
        <v>19874500</v>
      </c>
      <c r="F33" s="33">
        <f t="shared" si="9"/>
        <v>36853000</v>
      </c>
      <c r="G33" s="33">
        <f t="shared" si="9"/>
        <v>18266000</v>
      </c>
      <c r="H33" s="33">
        <f t="shared" si="9"/>
        <v>23476500</v>
      </c>
      <c r="I33" s="33">
        <f t="shared" si="2"/>
        <v>56727500</v>
      </c>
      <c r="J33" s="33">
        <f t="shared" si="3"/>
        <v>74993500</v>
      </c>
    </row>
    <row r="34" spans="1:11" ht="18" hidden="1" x14ac:dyDescent="0.25">
      <c r="A34" s="5" t="str">
        <f t="shared" si="0"/>
        <v>b</v>
      </c>
      <c r="B34" s="24" t="s">
        <v>1</v>
      </c>
      <c r="C34" s="26" t="s">
        <v>129</v>
      </c>
      <c r="D34" s="36">
        <f t="shared" si="10"/>
        <v>0</v>
      </c>
      <c r="E34" s="30">
        <f t="shared" si="9"/>
        <v>0</v>
      </c>
      <c r="F34" s="30">
        <f t="shared" si="9"/>
        <v>0</v>
      </c>
      <c r="G34" s="30">
        <f t="shared" si="9"/>
        <v>0</v>
      </c>
      <c r="H34" s="30">
        <f t="shared" si="9"/>
        <v>0</v>
      </c>
      <c r="I34" s="30">
        <f t="shared" si="2"/>
        <v>0</v>
      </c>
      <c r="J34" s="30">
        <f t="shared" si="3"/>
        <v>0</v>
      </c>
    </row>
    <row r="35" spans="1:11" ht="18" x14ac:dyDescent="0.25">
      <c r="A35" s="5" t="str">
        <f t="shared" si="0"/>
        <v>a</v>
      </c>
      <c r="B35" s="24" t="s">
        <v>1</v>
      </c>
      <c r="C35" s="26" t="s">
        <v>130</v>
      </c>
      <c r="D35" s="36">
        <f t="shared" si="10"/>
        <v>37615000</v>
      </c>
      <c r="E35" s="30">
        <f t="shared" si="9"/>
        <v>5391500</v>
      </c>
      <c r="F35" s="30">
        <f t="shared" si="9"/>
        <v>20853000</v>
      </c>
      <c r="G35" s="30">
        <f t="shared" si="9"/>
        <v>3053000</v>
      </c>
      <c r="H35" s="30">
        <f t="shared" si="9"/>
        <v>8317500</v>
      </c>
      <c r="I35" s="30">
        <f t="shared" si="2"/>
        <v>26244500</v>
      </c>
      <c r="J35" s="30">
        <f t="shared" si="3"/>
        <v>29297500</v>
      </c>
    </row>
    <row r="36" spans="1:11" ht="18" hidden="1" x14ac:dyDescent="0.25">
      <c r="A36" s="5" t="str">
        <f t="shared" si="0"/>
        <v>b</v>
      </c>
      <c r="B36" s="24" t="s">
        <v>1</v>
      </c>
      <c r="C36" s="26" t="s">
        <v>131</v>
      </c>
      <c r="D36" s="36">
        <f t="shared" si="10"/>
        <v>0</v>
      </c>
      <c r="E36" s="30">
        <f t="shared" si="9"/>
        <v>0</v>
      </c>
      <c r="F36" s="30">
        <f t="shared" si="9"/>
        <v>0</v>
      </c>
      <c r="G36" s="30">
        <f t="shared" si="9"/>
        <v>0</v>
      </c>
      <c r="H36" s="30">
        <f t="shared" si="9"/>
        <v>0</v>
      </c>
      <c r="I36" s="30">
        <f t="shared" si="2"/>
        <v>0</v>
      </c>
      <c r="J36" s="30">
        <f t="shared" si="3"/>
        <v>0</v>
      </c>
    </row>
    <row r="37" spans="1:11" ht="18" hidden="1" x14ac:dyDescent="0.25">
      <c r="A37" s="5" t="str">
        <f t="shared" si="0"/>
        <v>b</v>
      </c>
      <c r="B37" s="24" t="s">
        <v>1</v>
      </c>
      <c r="C37" s="27" t="s">
        <v>132</v>
      </c>
      <c r="D37" s="36">
        <f t="shared" si="10"/>
        <v>0</v>
      </c>
      <c r="E37" s="30">
        <f t="shared" si="9"/>
        <v>0</v>
      </c>
      <c r="F37" s="30">
        <f t="shared" si="9"/>
        <v>0</v>
      </c>
      <c r="G37" s="30">
        <f t="shared" si="9"/>
        <v>0</v>
      </c>
      <c r="H37" s="30">
        <f t="shared" si="9"/>
        <v>0</v>
      </c>
      <c r="I37" s="30">
        <f t="shared" si="2"/>
        <v>0</v>
      </c>
      <c r="J37" s="30">
        <f t="shared" si="3"/>
        <v>0</v>
      </c>
    </row>
    <row r="38" spans="1:11" ht="18" hidden="1" x14ac:dyDescent="0.25">
      <c r="A38" s="5" t="str">
        <f t="shared" si="0"/>
        <v>b</v>
      </c>
      <c r="B38" s="24" t="s">
        <v>1</v>
      </c>
      <c r="C38" s="27" t="s">
        <v>133</v>
      </c>
      <c r="D38" s="36">
        <f t="shared" si="10"/>
        <v>0</v>
      </c>
      <c r="E38" s="30">
        <f t="shared" si="9"/>
        <v>0</v>
      </c>
      <c r="F38" s="30">
        <f t="shared" si="9"/>
        <v>0</v>
      </c>
      <c r="G38" s="30">
        <f t="shared" si="9"/>
        <v>0</v>
      </c>
      <c r="H38" s="30">
        <f t="shared" si="9"/>
        <v>0</v>
      </c>
      <c r="I38" s="30">
        <f t="shared" si="2"/>
        <v>0</v>
      </c>
      <c r="J38" s="30">
        <f t="shared" si="3"/>
        <v>0</v>
      </c>
    </row>
    <row r="39" spans="1:11" ht="18" x14ac:dyDescent="0.25">
      <c r="A39" s="5" t="str">
        <f t="shared" si="0"/>
        <v>a</v>
      </c>
      <c r="B39" s="24" t="s">
        <v>1</v>
      </c>
      <c r="C39" s="27" t="s">
        <v>134</v>
      </c>
      <c r="D39" s="36">
        <f t="shared" si="10"/>
        <v>60855000</v>
      </c>
      <c r="E39" s="30">
        <f t="shared" si="9"/>
        <v>14483000</v>
      </c>
      <c r="F39" s="30">
        <f t="shared" si="9"/>
        <v>16000000</v>
      </c>
      <c r="G39" s="30">
        <f t="shared" si="9"/>
        <v>15213000</v>
      </c>
      <c r="H39" s="30">
        <f t="shared" si="9"/>
        <v>15159000</v>
      </c>
      <c r="I39" s="30">
        <f t="shared" si="2"/>
        <v>30483000</v>
      </c>
      <c r="J39" s="30">
        <f t="shared" si="3"/>
        <v>45696000</v>
      </c>
    </row>
    <row r="40" spans="1:11" ht="18" hidden="1" x14ac:dyDescent="0.25">
      <c r="A40" s="5" t="str">
        <f t="shared" si="0"/>
        <v>b</v>
      </c>
      <c r="B40" s="24" t="s">
        <v>1</v>
      </c>
      <c r="C40" s="27" t="s">
        <v>135</v>
      </c>
      <c r="D40" s="36">
        <f t="shared" si="10"/>
        <v>0</v>
      </c>
      <c r="E40" s="30">
        <f t="shared" si="9"/>
        <v>0</v>
      </c>
      <c r="F40" s="30">
        <f t="shared" si="9"/>
        <v>0</v>
      </c>
      <c r="G40" s="30">
        <f t="shared" si="9"/>
        <v>0</v>
      </c>
      <c r="H40" s="30">
        <f t="shared" si="9"/>
        <v>0</v>
      </c>
      <c r="I40" s="30">
        <f t="shared" si="2"/>
        <v>0</v>
      </c>
      <c r="J40" s="30">
        <f t="shared" si="3"/>
        <v>0</v>
      </c>
    </row>
    <row r="41" spans="1:11" hidden="1" x14ac:dyDescent="0.25">
      <c r="A41" s="5" t="str">
        <f t="shared" si="0"/>
        <v>b</v>
      </c>
      <c r="B41" s="28"/>
      <c r="C41" s="29" t="s">
        <v>209</v>
      </c>
      <c r="D41" s="38">
        <f t="shared" si="10"/>
        <v>0</v>
      </c>
      <c r="E41" s="31">
        <f t="shared" si="9"/>
        <v>0</v>
      </c>
      <c r="F41" s="31">
        <f t="shared" si="9"/>
        <v>0</v>
      </c>
      <c r="G41" s="31">
        <f t="shared" si="9"/>
        <v>0</v>
      </c>
      <c r="H41" s="31">
        <f t="shared" si="9"/>
        <v>0</v>
      </c>
      <c r="I41" s="31">
        <f t="shared" si="2"/>
        <v>0</v>
      </c>
      <c r="J41" s="31">
        <f t="shared" si="3"/>
        <v>0</v>
      </c>
    </row>
    <row r="42" spans="1:11" hidden="1" x14ac:dyDescent="0.25">
      <c r="A42" s="5" t="str">
        <f t="shared" si="0"/>
        <v>b</v>
      </c>
      <c r="B42" s="28"/>
      <c r="C42" s="29" t="s">
        <v>210</v>
      </c>
      <c r="D42" s="38">
        <f t="shared" si="10"/>
        <v>0</v>
      </c>
      <c r="E42" s="31">
        <f t="shared" si="9"/>
        <v>0</v>
      </c>
      <c r="F42" s="31">
        <f t="shared" si="9"/>
        <v>0</v>
      </c>
      <c r="G42" s="31">
        <f t="shared" si="9"/>
        <v>0</v>
      </c>
      <c r="H42" s="31">
        <f t="shared" si="9"/>
        <v>0</v>
      </c>
      <c r="I42" s="31">
        <f t="shared" si="2"/>
        <v>0</v>
      </c>
      <c r="J42" s="31">
        <f t="shared" si="3"/>
        <v>0</v>
      </c>
    </row>
    <row r="43" spans="1:11" ht="18" hidden="1" x14ac:dyDescent="0.25">
      <c r="A43" s="5" t="str">
        <f t="shared" si="0"/>
        <v>b</v>
      </c>
      <c r="B43" s="32" t="s">
        <v>1</v>
      </c>
      <c r="C43" s="25" t="s">
        <v>136</v>
      </c>
      <c r="D43" s="37">
        <f t="shared" si="10"/>
        <v>0</v>
      </c>
      <c r="E43" s="33">
        <f t="shared" si="9"/>
        <v>0</v>
      </c>
      <c r="F43" s="33">
        <f t="shared" si="9"/>
        <v>0</v>
      </c>
      <c r="G43" s="33">
        <f t="shared" si="9"/>
        <v>0</v>
      </c>
      <c r="H43" s="33">
        <f t="shared" si="9"/>
        <v>0</v>
      </c>
      <c r="I43" s="33">
        <f t="shared" ref="I43:I106" si="11">E43+F43</f>
        <v>0</v>
      </c>
      <c r="J43" s="33">
        <f t="shared" ref="J43:J106" si="12">E43+F43+G43</f>
        <v>0</v>
      </c>
    </row>
    <row r="44" spans="1:11" ht="18" hidden="1" x14ac:dyDescent="0.25">
      <c r="A44" s="5" t="str">
        <f t="shared" si="0"/>
        <v>b</v>
      </c>
      <c r="B44" s="32" t="s">
        <v>1</v>
      </c>
      <c r="C44" s="25" t="s">
        <v>137</v>
      </c>
      <c r="D44" s="37">
        <f t="shared" si="10"/>
        <v>0</v>
      </c>
      <c r="E44" s="33">
        <f t="shared" si="9"/>
        <v>0</v>
      </c>
      <c r="F44" s="33">
        <f t="shared" si="9"/>
        <v>0</v>
      </c>
      <c r="G44" s="33">
        <f t="shared" si="9"/>
        <v>0</v>
      </c>
      <c r="H44" s="33">
        <f t="shared" si="9"/>
        <v>0</v>
      </c>
      <c r="I44" s="33">
        <f t="shared" si="11"/>
        <v>0</v>
      </c>
      <c r="J44" s="33">
        <f t="shared" si="12"/>
        <v>0</v>
      </c>
    </row>
    <row r="45" spans="1:11" ht="18" hidden="1" x14ac:dyDescent="0.25">
      <c r="A45" s="5" t="str">
        <f t="shared" si="0"/>
        <v>b</v>
      </c>
      <c r="B45" s="32" t="s">
        <v>1</v>
      </c>
      <c r="C45" s="25" t="s">
        <v>138</v>
      </c>
      <c r="D45" s="37">
        <f t="shared" si="10"/>
        <v>0</v>
      </c>
      <c r="E45" s="33">
        <f t="shared" si="9"/>
        <v>0</v>
      </c>
      <c r="F45" s="33">
        <f t="shared" si="9"/>
        <v>0</v>
      </c>
      <c r="G45" s="33">
        <f t="shared" si="9"/>
        <v>0</v>
      </c>
      <c r="H45" s="33">
        <f t="shared" si="9"/>
        <v>0</v>
      </c>
      <c r="I45" s="33">
        <f t="shared" si="11"/>
        <v>0</v>
      </c>
      <c r="J45" s="33">
        <f t="shared" si="12"/>
        <v>0</v>
      </c>
    </row>
    <row r="46" spans="1:11" ht="36" x14ac:dyDescent="0.25">
      <c r="A46" s="5" t="str">
        <f t="shared" si="0"/>
        <v>a</v>
      </c>
      <c r="B46" s="22" t="s">
        <v>49</v>
      </c>
      <c r="C46" s="23" t="s">
        <v>150</v>
      </c>
      <c r="D46" s="41">
        <f t="shared" ref="D46:D109" si="13">E46+F46+G46+H46</f>
        <v>1900000</v>
      </c>
      <c r="E46" s="41">
        <f t="shared" ref="E46:H46" si="14">E47+E57+E58+E59</f>
        <v>500000</v>
      </c>
      <c r="F46" s="41">
        <f t="shared" si="14"/>
        <v>600000</v>
      </c>
      <c r="G46" s="41">
        <f t="shared" si="14"/>
        <v>500000</v>
      </c>
      <c r="H46" s="41">
        <f t="shared" si="14"/>
        <v>300000</v>
      </c>
      <c r="I46" s="30">
        <f t="shared" si="11"/>
        <v>1100000</v>
      </c>
      <c r="J46" s="30">
        <f t="shared" si="12"/>
        <v>1600000</v>
      </c>
      <c r="K46" s="4" t="s">
        <v>204</v>
      </c>
    </row>
    <row r="47" spans="1:11" ht="18" x14ac:dyDescent="0.25">
      <c r="A47" s="5" t="str">
        <f t="shared" si="0"/>
        <v>a</v>
      </c>
      <c r="B47" s="34" t="s">
        <v>1</v>
      </c>
      <c r="C47" s="15" t="s">
        <v>128</v>
      </c>
      <c r="D47" s="37">
        <f t="shared" si="13"/>
        <v>1900000</v>
      </c>
      <c r="E47" s="14">
        <f t="shared" ref="E47:H47" si="15">E48+E49+E50+E51+E52+E53+E54</f>
        <v>500000</v>
      </c>
      <c r="F47" s="14">
        <f t="shared" si="15"/>
        <v>600000</v>
      </c>
      <c r="G47" s="14">
        <f t="shared" si="15"/>
        <v>500000</v>
      </c>
      <c r="H47" s="14">
        <f t="shared" si="15"/>
        <v>300000</v>
      </c>
      <c r="I47" s="33">
        <f t="shared" si="11"/>
        <v>1100000</v>
      </c>
      <c r="J47" s="33">
        <f t="shared" si="12"/>
        <v>1600000</v>
      </c>
      <c r="K47" s="4" t="s">
        <v>204</v>
      </c>
    </row>
    <row r="48" spans="1:11" ht="18" hidden="1" x14ac:dyDescent="0.25">
      <c r="A48" s="5" t="str">
        <f t="shared" si="0"/>
        <v>b</v>
      </c>
      <c r="B48" s="11" t="s">
        <v>1</v>
      </c>
      <c r="C48" s="12" t="s">
        <v>129</v>
      </c>
      <c r="D48" s="39">
        <f t="shared" si="13"/>
        <v>0</v>
      </c>
      <c r="E48" s="35"/>
      <c r="F48" s="35"/>
      <c r="G48" s="35"/>
      <c r="H48" s="35"/>
      <c r="I48" s="30">
        <f t="shared" si="11"/>
        <v>0</v>
      </c>
      <c r="J48" s="30">
        <f t="shared" si="12"/>
        <v>0</v>
      </c>
      <c r="K48" s="4" t="s">
        <v>204</v>
      </c>
    </row>
    <row r="49" spans="1:11" ht="18" x14ac:dyDescent="0.25">
      <c r="A49" s="5" t="str">
        <f t="shared" si="0"/>
        <v>a</v>
      </c>
      <c r="B49" s="11" t="s">
        <v>1</v>
      </c>
      <c r="C49" s="12" t="s">
        <v>130</v>
      </c>
      <c r="D49" s="39">
        <f t="shared" si="13"/>
        <v>1900000</v>
      </c>
      <c r="E49" s="35">
        <v>500000</v>
      </c>
      <c r="F49" s="35">
        <v>600000</v>
      </c>
      <c r="G49" s="35">
        <v>500000</v>
      </c>
      <c r="H49" s="35">
        <v>300000</v>
      </c>
      <c r="I49" s="30">
        <f t="shared" si="11"/>
        <v>1100000</v>
      </c>
      <c r="J49" s="30">
        <f t="shared" si="12"/>
        <v>1600000</v>
      </c>
      <c r="K49" s="4" t="s">
        <v>204</v>
      </c>
    </row>
    <row r="50" spans="1:11" ht="18" hidden="1" x14ac:dyDescent="0.25">
      <c r="A50" s="5" t="str">
        <f t="shared" si="0"/>
        <v>b</v>
      </c>
      <c r="B50" s="11" t="s">
        <v>1</v>
      </c>
      <c r="C50" s="12" t="s">
        <v>131</v>
      </c>
      <c r="D50" s="39">
        <f t="shared" si="13"/>
        <v>0</v>
      </c>
      <c r="E50" s="35"/>
      <c r="F50" s="35"/>
      <c r="G50" s="35"/>
      <c r="H50" s="35"/>
      <c r="I50" s="30">
        <f t="shared" si="11"/>
        <v>0</v>
      </c>
      <c r="J50" s="30">
        <f t="shared" si="12"/>
        <v>0</v>
      </c>
      <c r="K50" s="4" t="s">
        <v>204</v>
      </c>
    </row>
    <row r="51" spans="1:11" ht="18" hidden="1" x14ac:dyDescent="0.25">
      <c r="A51" s="5" t="str">
        <f t="shared" si="0"/>
        <v>b</v>
      </c>
      <c r="B51" s="11" t="s">
        <v>1</v>
      </c>
      <c r="C51" s="16" t="s">
        <v>132</v>
      </c>
      <c r="D51" s="39">
        <f t="shared" si="13"/>
        <v>0</v>
      </c>
      <c r="E51" s="35"/>
      <c r="F51" s="35"/>
      <c r="G51" s="35"/>
      <c r="H51" s="35"/>
      <c r="I51" s="30">
        <f t="shared" si="11"/>
        <v>0</v>
      </c>
      <c r="J51" s="30">
        <f t="shared" si="12"/>
        <v>0</v>
      </c>
      <c r="K51" s="4" t="s">
        <v>204</v>
      </c>
    </row>
    <row r="52" spans="1:11" ht="18" hidden="1" x14ac:dyDescent="0.25">
      <c r="A52" s="5" t="str">
        <f t="shared" si="0"/>
        <v>b</v>
      </c>
      <c r="B52" s="11" t="s">
        <v>1</v>
      </c>
      <c r="C52" s="16" t="s">
        <v>133</v>
      </c>
      <c r="D52" s="39">
        <f t="shared" si="13"/>
        <v>0</v>
      </c>
      <c r="E52" s="35"/>
      <c r="F52" s="35"/>
      <c r="G52" s="35"/>
      <c r="H52" s="35"/>
      <c r="I52" s="30">
        <f t="shared" si="11"/>
        <v>0</v>
      </c>
      <c r="J52" s="30">
        <f t="shared" si="12"/>
        <v>0</v>
      </c>
      <c r="K52" s="4" t="s">
        <v>204</v>
      </c>
    </row>
    <row r="53" spans="1:11" ht="18" hidden="1" x14ac:dyDescent="0.25">
      <c r="A53" s="5" t="str">
        <f t="shared" si="0"/>
        <v>b</v>
      </c>
      <c r="B53" s="11" t="s">
        <v>1</v>
      </c>
      <c r="C53" s="16" t="s">
        <v>134</v>
      </c>
      <c r="D53" s="39">
        <f t="shared" si="13"/>
        <v>0</v>
      </c>
      <c r="E53" s="35"/>
      <c r="F53" s="35"/>
      <c r="G53" s="35"/>
      <c r="H53" s="35"/>
      <c r="I53" s="30">
        <f t="shared" si="11"/>
        <v>0</v>
      </c>
      <c r="J53" s="30">
        <f t="shared" si="12"/>
        <v>0</v>
      </c>
      <c r="K53" s="4" t="s">
        <v>204</v>
      </c>
    </row>
    <row r="54" spans="1:11" ht="18" hidden="1" x14ac:dyDescent="0.25">
      <c r="A54" s="5" t="str">
        <f t="shared" si="0"/>
        <v>b</v>
      </c>
      <c r="B54" s="11" t="s">
        <v>1</v>
      </c>
      <c r="C54" s="16" t="s">
        <v>135</v>
      </c>
      <c r="D54" s="39">
        <f t="shared" si="13"/>
        <v>0</v>
      </c>
      <c r="E54" s="35">
        <f t="shared" ref="E54:H54" si="16">E55+E56</f>
        <v>0</v>
      </c>
      <c r="F54" s="35">
        <f t="shared" si="16"/>
        <v>0</v>
      </c>
      <c r="G54" s="35">
        <f t="shared" si="16"/>
        <v>0</v>
      </c>
      <c r="H54" s="35">
        <f t="shared" si="16"/>
        <v>0</v>
      </c>
      <c r="I54" s="30">
        <f t="shared" si="11"/>
        <v>0</v>
      </c>
      <c r="J54" s="30">
        <f t="shared" si="12"/>
        <v>0</v>
      </c>
      <c r="K54" s="4" t="s">
        <v>204</v>
      </c>
    </row>
    <row r="55" spans="1:11" hidden="1" x14ac:dyDescent="0.25">
      <c r="A55" s="5" t="str">
        <f t="shared" si="0"/>
        <v>b</v>
      </c>
      <c r="B55" s="19"/>
      <c r="C55" s="21" t="s">
        <v>209</v>
      </c>
      <c r="D55" s="40">
        <f t="shared" si="13"/>
        <v>0</v>
      </c>
      <c r="E55" s="20"/>
      <c r="F55" s="20"/>
      <c r="G55" s="20"/>
      <c r="H55" s="20"/>
      <c r="I55" s="31">
        <f t="shared" si="11"/>
        <v>0</v>
      </c>
      <c r="J55" s="31">
        <f t="shared" si="12"/>
        <v>0</v>
      </c>
    </row>
    <row r="56" spans="1:11" hidden="1" x14ac:dyDescent="0.25">
      <c r="A56" s="5" t="str">
        <f t="shared" si="0"/>
        <v>b</v>
      </c>
      <c r="B56" s="19"/>
      <c r="C56" s="21" t="s">
        <v>210</v>
      </c>
      <c r="D56" s="40">
        <f t="shared" si="13"/>
        <v>0</v>
      </c>
      <c r="E56" s="20"/>
      <c r="F56" s="20"/>
      <c r="G56" s="20"/>
      <c r="H56" s="20"/>
      <c r="I56" s="31">
        <f t="shared" si="11"/>
        <v>0</v>
      </c>
      <c r="J56" s="31">
        <f t="shared" si="12"/>
        <v>0</v>
      </c>
    </row>
    <row r="57" spans="1:11" ht="18" hidden="1" x14ac:dyDescent="0.25">
      <c r="A57" s="5" t="str">
        <f t="shared" si="0"/>
        <v>b</v>
      </c>
      <c r="B57" s="11" t="s">
        <v>1</v>
      </c>
      <c r="C57" s="15" t="s">
        <v>136</v>
      </c>
      <c r="D57" s="37">
        <f t="shared" si="13"/>
        <v>0</v>
      </c>
      <c r="E57" s="14"/>
      <c r="F57" s="14"/>
      <c r="G57" s="14"/>
      <c r="H57" s="14"/>
      <c r="I57" s="33">
        <f t="shared" si="11"/>
        <v>0</v>
      </c>
      <c r="J57" s="33">
        <f t="shared" si="12"/>
        <v>0</v>
      </c>
      <c r="K57" s="4" t="s">
        <v>204</v>
      </c>
    </row>
    <row r="58" spans="1:11" ht="18" hidden="1" x14ac:dyDescent="0.25">
      <c r="A58" s="5" t="str">
        <f t="shared" si="0"/>
        <v>b</v>
      </c>
      <c r="B58" s="11" t="s">
        <v>1</v>
      </c>
      <c r="C58" s="15" t="s">
        <v>137</v>
      </c>
      <c r="D58" s="37">
        <f t="shared" si="13"/>
        <v>0</v>
      </c>
      <c r="E58" s="14"/>
      <c r="F58" s="14"/>
      <c r="G58" s="14"/>
      <c r="H58" s="14"/>
      <c r="I58" s="33">
        <f t="shared" si="11"/>
        <v>0</v>
      </c>
      <c r="J58" s="33">
        <f t="shared" si="12"/>
        <v>0</v>
      </c>
      <c r="K58" s="4" t="s">
        <v>204</v>
      </c>
    </row>
    <row r="59" spans="1:11" ht="18" hidden="1" x14ac:dyDescent="0.25">
      <c r="A59" s="5" t="str">
        <f t="shared" si="0"/>
        <v>b</v>
      </c>
      <c r="B59" s="11" t="s">
        <v>1</v>
      </c>
      <c r="C59" s="15" t="s">
        <v>138</v>
      </c>
      <c r="D59" s="37">
        <f t="shared" si="13"/>
        <v>0</v>
      </c>
      <c r="E59" s="14"/>
      <c r="F59" s="14"/>
      <c r="G59" s="14"/>
      <c r="H59" s="14"/>
      <c r="I59" s="33">
        <f t="shared" si="11"/>
        <v>0</v>
      </c>
      <c r="J59" s="33">
        <f t="shared" si="12"/>
        <v>0</v>
      </c>
      <c r="K59" s="4" t="s">
        <v>204</v>
      </c>
    </row>
    <row r="60" spans="1:11" ht="18" x14ac:dyDescent="0.25">
      <c r="A60" s="5" t="str">
        <f t="shared" si="0"/>
        <v>a</v>
      </c>
      <c r="B60" s="22" t="s">
        <v>50</v>
      </c>
      <c r="C60" s="23" t="s">
        <v>151</v>
      </c>
      <c r="D60" s="41">
        <f t="shared" si="13"/>
        <v>22400000</v>
      </c>
      <c r="E60" s="41">
        <f t="shared" ref="E60:H60" si="17">E61+E71+E72+E73</f>
        <v>3006000</v>
      </c>
      <c r="F60" s="41">
        <f t="shared" si="17"/>
        <v>17004000</v>
      </c>
      <c r="G60" s="41">
        <f t="shared" si="17"/>
        <v>4000</v>
      </c>
      <c r="H60" s="41">
        <f t="shared" si="17"/>
        <v>2386000</v>
      </c>
      <c r="I60" s="30">
        <f t="shared" si="11"/>
        <v>20010000</v>
      </c>
      <c r="J60" s="30">
        <f t="shared" si="12"/>
        <v>20014000</v>
      </c>
      <c r="K60" s="4" t="s">
        <v>204</v>
      </c>
    </row>
    <row r="61" spans="1:11" ht="18" x14ac:dyDescent="0.25">
      <c r="A61" s="5" t="str">
        <f t="shared" si="0"/>
        <v>a</v>
      </c>
      <c r="B61" s="34" t="s">
        <v>1</v>
      </c>
      <c r="C61" s="15" t="s">
        <v>128</v>
      </c>
      <c r="D61" s="37">
        <f t="shared" si="13"/>
        <v>22400000</v>
      </c>
      <c r="E61" s="14">
        <f t="shared" ref="E61:H61" si="18">E62+E63+E64+E65+E66+E67+E68</f>
        <v>3006000</v>
      </c>
      <c r="F61" s="14">
        <f t="shared" si="18"/>
        <v>17004000</v>
      </c>
      <c r="G61" s="14">
        <f t="shared" si="18"/>
        <v>4000</v>
      </c>
      <c r="H61" s="14">
        <f t="shared" si="18"/>
        <v>2386000</v>
      </c>
      <c r="I61" s="33">
        <f t="shared" si="11"/>
        <v>20010000</v>
      </c>
      <c r="J61" s="33">
        <f t="shared" si="12"/>
        <v>20014000</v>
      </c>
      <c r="K61" s="4" t="s">
        <v>204</v>
      </c>
    </row>
    <row r="62" spans="1:11" ht="18" hidden="1" x14ac:dyDescent="0.25">
      <c r="A62" s="5" t="str">
        <f t="shared" si="0"/>
        <v>b</v>
      </c>
      <c r="B62" s="11" t="s">
        <v>1</v>
      </c>
      <c r="C62" s="12" t="s">
        <v>129</v>
      </c>
      <c r="D62" s="39">
        <f t="shared" si="13"/>
        <v>0</v>
      </c>
      <c r="E62" s="35"/>
      <c r="F62" s="35"/>
      <c r="G62" s="35"/>
      <c r="H62" s="35"/>
      <c r="I62" s="30">
        <f t="shared" si="11"/>
        <v>0</v>
      </c>
      <c r="J62" s="30">
        <f t="shared" si="12"/>
        <v>0</v>
      </c>
      <c r="K62" s="4" t="s">
        <v>204</v>
      </c>
    </row>
    <row r="63" spans="1:11" ht="18" x14ac:dyDescent="0.25">
      <c r="A63" s="5" t="str">
        <f t="shared" si="0"/>
        <v>a</v>
      </c>
      <c r="B63" s="11" t="s">
        <v>1</v>
      </c>
      <c r="C63" s="12" t="s">
        <v>130</v>
      </c>
      <c r="D63" s="39">
        <f t="shared" si="13"/>
        <v>22380000</v>
      </c>
      <c r="E63" s="35">
        <v>3000000</v>
      </c>
      <c r="F63" s="35">
        <v>17000000</v>
      </c>
      <c r="G63" s="35">
        <v>0</v>
      </c>
      <c r="H63" s="35">
        <v>2380000</v>
      </c>
      <c r="I63" s="30">
        <f t="shared" si="11"/>
        <v>20000000</v>
      </c>
      <c r="J63" s="30">
        <f t="shared" si="12"/>
        <v>20000000</v>
      </c>
      <c r="K63" s="4" t="s">
        <v>204</v>
      </c>
    </row>
    <row r="64" spans="1:11" ht="18" hidden="1" x14ac:dyDescent="0.25">
      <c r="A64" s="5" t="str">
        <f t="shared" si="0"/>
        <v>b</v>
      </c>
      <c r="B64" s="11" t="s">
        <v>1</v>
      </c>
      <c r="C64" s="12" t="s">
        <v>131</v>
      </c>
      <c r="D64" s="39">
        <f t="shared" si="13"/>
        <v>0</v>
      </c>
      <c r="E64" s="35"/>
      <c r="F64" s="35"/>
      <c r="G64" s="35"/>
      <c r="H64" s="35"/>
      <c r="I64" s="30">
        <f t="shared" si="11"/>
        <v>0</v>
      </c>
      <c r="J64" s="30">
        <f t="shared" si="12"/>
        <v>0</v>
      </c>
      <c r="K64" s="4" t="s">
        <v>204</v>
      </c>
    </row>
    <row r="65" spans="1:11" ht="18" hidden="1" x14ac:dyDescent="0.25">
      <c r="A65" s="5" t="str">
        <f t="shared" ref="A65:A128" si="19">IF((D65+E65+F65+H65+G65)&gt;0,"a","b")</f>
        <v>b</v>
      </c>
      <c r="B65" s="11" t="s">
        <v>1</v>
      </c>
      <c r="C65" s="16" t="s">
        <v>132</v>
      </c>
      <c r="D65" s="39">
        <f t="shared" si="13"/>
        <v>0</v>
      </c>
      <c r="E65" s="35"/>
      <c r="F65" s="35"/>
      <c r="G65" s="35"/>
      <c r="H65" s="35"/>
      <c r="I65" s="30">
        <f t="shared" si="11"/>
        <v>0</v>
      </c>
      <c r="J65" s="30">
        <f t="shared" si="12"/>
        <v>0</v>
      </c>
      <c r="K65" s="4" t="s">
        <v>204</v>
      </c>
    </row>
    <row r="66" spans="1:11" ht="18" hidden="1" x14ac:dyDescent="0.25">
      <c r="A66" s="5" t="str">
        <f t="shared" si="19"/>
        <v>b</v>
      </c>
      <c r="B66" s="11" t="s">
        <v>1</v>
      </c>
      <c r="C66" s="16" t="s">
        <v>133</v>
      </c>
      <c r="D66" s="39">
        <f t="shared" si="13"/>
        <v>0</v>
      </c>
      <c r="E66" s="35"/>
      <c r="F66" s="35"/>
      <c r="G66" s="35"/>
      <c r="H66" s="35"/>
      <c r="I66" s="30">
        <f t="shared" si="11"/>
        <v>0</v>
      </c>
      <c r="J66" s="30">
        <f t="shared" si="12"/>
        <v>0</v>
      </c>
      <c r="K66" s="4" t="s">
        <v>204</v>
      </c>
    </row>
    <row r="67" spans="1:11" ht="18" x14ac:dyDescent="0.25">
      <c r="A67" s="5" t="str">
        <f t="shared" si="19"/>
        <v>a</v>
      </c>
      <c r="B67" s="11" t="s">
        <v>1</v>
      </c>
      <c r="C67" s="16" t="s">
        <v>134</v>
      </c>
      <c r="D67" s="39">
        <f t="shared" si="13"/>
        <v>20000</v>
      </c>
      <c r="E67" s="35">
        <v>6000</v>
      </c>
      <c r="F67" s="35">
        <v>4000</v>
      </c>
      <c r="G67" s="35">
        <v>4000</v>
      </c>
      <c r="H67" s="35">
        <v>6000</v>
      </c>
      <c r="I67" s="30">
        <f t="shared" si="11"/>
        <v>10000</v>
      </c>
      <c r="J67" s="30">
        <f t="shared" si="12"/>
        <v>14000</v>
      </c>
      <c r="K67" s="4" t="s">
        <v>204</v>
      </c>
    </row>
    <row r="68" spans="1:11" ht="18" hidden="1" x14ac:dyDescent="0.25">
      <c r="A68" s="5" t="str">
        <f t="shared" si="19"/>
        <v>b</v>
      </c>
      <c r="B68" s="11" t="s">
        <v>1</v>
      </c>
      <c r="C68" s="16" t="s">
        <v>135</v>
      </c>
      <c r="D68" s="39">
        <f t="shared" si="13"/>
        <v>0</v>
      </c>
      <c r="E68" s="35">
        <f t="shared" ref="E68:H68" si="20">E69+E70</f>
        <v>0</v>
      </c>
      <c r="F68" s="35">
        <f t="shared" si="20"/>
        <v>0</v>
      </c>
      <c r="G68" s="35">
        <f t="shared" si="20"/>
        <v>0</v>
      </c>
      <c r="H68" s="35">
        <f t="shared" si="20"/>
        <v>0</v>
      </c>
      <c r="I68" s="30">
        <f t="shared" si="11"/>
        <v>0</v>
      </c>
      <c r="J68" s="30">
        <f t="shared" si="12"/>
        <v>0</v>
      </c>
      <c r="K68" s="4" t="s">
        <v>204</v>
      </c>
    </row>
    <row r="69" spans="1:11" hidden="1" x14ac:dyDescent="0.25">
      <c r="A69" s="5" t="str">
        <f t="shared" si="19"/>
        <v>b</v>
      </c>
      <c r="B69" s="19"/>
      <c r="C69" s="21" t="s">
        <v>209</v>
      </c>
      <c r="D69" s="40">
        <f t="shared" si="13"/>
        <v>0</v>
      </c>
      <c r="E69" s="20"/>
      <c r="F69" s="20"/>
      <c r="G69" s="20"/>
      <c r="H69" s="20"/>
      <c r="I69" s="31">
        <f t="shared" si="11"/>
        <v>0</v>
      </c>
      <c r="J69" s="31">
        <f t="shared" si="12"/>
        <v>0</v>
      </c>
    </row>
    <row r="70" spans="1:11" hidden="1" x14ac:dyDescent="0.25">
      <c r="A70" s="5" t="str">
        <f t="shared" si="19"/>
        <v>b</v>
      </c>
      <c r="B70" s="19"/>
      <c r="C70" s="21" t="s">
        <v>210</v>
      </c>
      <c r="D70" s="40">
        <f t="shared" si="13"/>
        <v>0</v>
      </c>
      <c r="E70" s="20"/>
      <c r="F70" s="20"/>
      <c r="G70" s="20"/>
      <c r="H70" s="20"/>
      <c r="I70" s="31">
        <f t="shared" si="11"/>
        <v>0</v>
      </c>
      <c r="J70" s="31">
        <f t="shared" si="12"/>
        <v>0</v>
      </c>
    </row>
    <row r="71" spans="1:11" ht="18" hidden="1" x14ac:dyDescent="0.25">
      <c r="A71" s="5" t="str">
        <f t="shared" si="19"/>
        <v>b</v>
      </c>
      <c r="B71" s="11" t="s">
        <v>1</v>
      </c>
      <c r="C71" s="15" t="s">
        <v>136</v>
      </c>
      <c r="D71" s="37">
        <f t="shared" si="13"/>
        <v>0</v>
      </c>
      <c r="E71" s="14"/>
      <c r="F71" s="14"/>
      <c r="G71" s="14"/>
      <c r="H71" s="14"/>
      <c r="I71" s="33">
        <f t="shared" si="11"/>
        <v>0</v>
      </c>
      <c r="J71" s="33">
        <f t="shared" si="12"/>
        <v>0</v>
      </c>
      <c r="K71" s="4" t="s">
        <v>204</v>
      </c>
    </row>
    <row r="72" spans="1:11" ht="18" hidden="1" x14ac:dyDescent="0.25">
      <c r="A72" s="5" t="str">
        <f t="shared" si="19"/>
        <v>b</v>
      </c>
      <c r="B72" s="11" t="s">
        <v>1</v>
      </c>
      <c r="C72" s="15" t="s">
        <v>137</v>
      </c>
      <c r="D72" s="37">
        <f t="shared" si="13"/>
        <v>0</v>
      </c>
      <c r="E72" s="14"/>
      <c r="F72" s="14"/>
      <c r="G72" s="14"/>
      <c r="H72" s="14"/>
      <c r="I72" s="33">
        <f t="shared" si="11"/>
        <v>0</v>
      </c>
      <c r="J72" s="33">
        <f t="shared" si="12"/>
        <v>0</v>
      </c>
      <c r="K72" s="4" t="s">
        <v>204</v>
      </c>
    </row>
    <row r="73" spans="1:11" ht="18" hidden="1" x14ac:dyDescent="0.25">
      <c r="A73" s="5" t="str">
        <f t="shared" si="19"/>
        <v>b</v>
      </c>
      <c r="B73" s="11" t="s">
        <v>1</v>
      </c>
      <c r="C73" s="15" t="s">
        <v>138</v>
      </c>
      <c r="D73" s="37">
        <f t="shared" si="13"/>
        <v>0</v>
      </c>
      <c r="E73" s="14"/>
      <c r="F73" s="14"/>
      <c r="G73" s="14"/>
      <c r="H73" s="14"/>
      <c r="I73" s="33">
        <f t="shared" si="11"/>
        <v>0</v>
      </c>
      <c r="J73" s="33">
        <f t="shared" si="12"/>
        <v>0</v>
      </c>
      <c r="K73" s="4" t="s">
        <v>204</v>
      </c>
    </row>
    <row r="74" spans="1:11" ht="18" x14ac:dyDescent="0.25">
      <c r="A74" s="5" t="str">
        <f t="shared" si="19"/>
        <v>a</v>
      </c>
      <c r="B74" s="22" t="s">
        <v>51</v>
      </c>
      <c r="C74" s="23" t="s">
        <v>92</v>
      </c>
      <c r="D74" s="41">
        <f t="shared" si="13"/>
        <v>1700000</v>
      </c>
      <c r="E74" s="41">
        <f t="shared" ref="E74:H74" si="21">E75+E85+E86+E87</f>
        <v>200000</v>
      </c>
      <c r="F74" s="41">
        <f t="shared" si="21"/>
        <v>900000</v>
      </c>
      <c r="G74" s="41">
        <f t="shared" si="21"/>
        <v>400000</v>
      </c>
      <c r="H74" s="41">
        <f t="shared" si="21"/>
        <v>200000</v>
      </c>
      <c r="I74" s="30">
        <f t="shared" si="11"/>
        <v>1100000</v>
      </c>
      <c r="J74" s="30">
        <f t="shared" si="12"/>
        <v>1500000</v>
      </c>
      <c r="K74" s="4" t="s">
        <v>204</v>
      </c>
    </row>
    <row r="75" spans="1:11" ht="18" x14ac:dyDescent="0.25">
      <c r="A75" s="5" t="str">
        <f t="shared" si="19"/>
        <v>a</v>
      </c>
      <c r="B75" s="34" t="s">
        <v>1</v>
      </c>
      <c r="C75" s="15" t="s">
        <v>128</v>
      </c>
      <c r="D75" s="37">
        <f t="shared" si="13"/>
        <v>1700000</v>
      </c>
      <c r="E75" s="14">
        <f t="shared" ref="E75:H75" si="22">E76+E77+E78+E79+E80+E81+E82</f>
        <v>200000</v>
      </c>
      <c r="F75" s="14">
        <f t="shared" si="22"/>
        <v>900000</v>
      </c>
      <c r="G75" s="14">
        <f t="shared" si="22"/>
        <v>400000</v>
      </c>
      <c r="H75" s="14">
        <f t="shared" si="22"/>
        <v>200000</v>
      </c>
      <c r="I75" s="33">
        <f t="shared" si="11"/>
        <v>1100000</v>
      </c>
      <c r="J75" s="33">
        <f t="shared" si="12"/>
        <v>1500000</v>
      </c>
      <c r="K75" s="4" t="s">
        <v>204</v>
      </c>
    </row>
    <row r="76" spans="1:11" ht="18" hidden="1" x14ac:dyDescent="0.25">
      <c r="A76" s="5" t="str">
        <f t="shared" si="19"/>
        <v>b</v>
      </c>
      <c r="B76" s="11" t="s">
        <v>1</v>
      </c>
      <c r="C76" s="12" t="s">
        <v>129</v>
      </c>
      <c r="D76" s="39">
        <f t="shared" si="13"/>
        <v>0</v>
      </c>
      <c r="E76" s="35"/>
      <c r="F76" s="35"/>
      <c r="G76" s="35"/>
      <c r="H76" s="35"/>
      <c r="I76" s="30">
        <f t="shared" si="11"/>
        <v>0</v>
      </c>
      <c r="J76" s="30">
        <f t="shared" si="12"/>
        <v>0</v>
      </c>
      <c r="K76" s="4" t="s">
        <v>204</v>
      </c>
    </row>
    <row r="77" spans="1:11" ht="18" x14ac:dyDescent="0.25">
      <c r="A77" s="5" t="str">
        <f t="shared" si="19"/>
        <v>a</v>
      </c>
      <c r="B77" s="11" t="s">
        <v>1</v>
      </c>
      <c r="C77" s="12" t="s">
        <v>130</v>
      </c>
      <c r="D77" s="39">
        <f t="shared" si="13"/>
        <v>1700000</v>
      </c>
      <c r="E77" s="35">
        <v>200000</v>
      </c>
      <c r="F77" s="35">
        <v>900000</v>
      </c>
      <c r="G77" s="35">
        <v>400000</v>
      </c>
      <c r="H77" s="35">
        <v>200000</v>
      </c>
      <c r="I77" s="30">
        <f t="shared" si="11"/>
        <v>1100000</v>
      </c>
      <c r="J77" s="30">
        <f t="shared" si="12"/>
        <v>1500000</v>
      </c>
      <c r="K77" s="4" t="s">
        <v>204</v>
      </c>
    </row>
    <row r="78" spans="1:11" ht="18" hidden="1" x14ac:dyDescent="0.25">
      <c r="A78" s="5" t="str">
        <f t="shared" si="19"/>
        <v>b</v>
      </c>
      <c r="B78" s="11" t="s">
        <v>1</v>
      </c>
      <c r="C78" s="12" t="s">
        <v>131</v>
      </c>
      <c r="D78" s="39">
        <f t="shared" si="13"/>
        <v>0</v>
      </c>
      <c r="E78" s="35"/>
      <c r="F78" s="35"/>
      <c r="G78" s="35"/>
      <c r="H78" s="35"/>
      <c r="I78" s="30">
        <f t="shared" si="11"/>
        <v>0</v>
      </c>
      <c r="J78" s="30">
        <f t="shared" si="12"/>
        <v>0</v>
      </c>
      <c r="K78" s="4" t="s">
        <v>204</v>
      </c>
    </row>
    <row r="79" spans="1:11" ht="18" hidden="1" x14ac:dyDescent="0.25">
      <c r="A79" s="5" t="str">
        <f t="shared" si="19"/>
        <v>b</v>
      </c>
      <c r="B79" s="11" t="s">
        <v>1</v>
      </c>
      <c r="C79" s="16" t="s">
        <v>132</v>
      </c>
      <c r="D79" s="39">
        <f t="shared" si="13"/>
        <v>0</v>
      </c>
      <c r="E79" s="35"/>
      <c r="F79" s="35"/>
      <c r="G79" s="35"/>
      <c r="H79" s="35"/>
      <c r="I79" s="30">
        <f t="shared" si="11"/>
        <v>0</v>
      </c>
      <c r="J79" s="30">
        <f t="shared" si="12"/>
        <v>0</v>
      </c>
      <c r="K79" s="4" t="s">
        <v>204</v>
      </c>
    </row>
    <row r="80" spans="1:11" ht="18" hidden="1" x14ac:dyDescent="0.25">
      <c r="A80" s="5" t="str">
        <f t="shared" si="19"/>
        <v>b</v>
      </c>
      <c r="B80" s="11" t="s">
        <v>1</v>
      </c>
      <c r="C80" s="16" t="s">
        <v>133</v>
      </c>
      <c r="D80" s="39">
        <f t="shared" si="13"/>
        <v>0</v>
      </c>
      <c r="E80" s="35"/>
      <c r="F80" s="35"/>
      <c r="G80" s="35"/>
      <c r="H80" s="35"/>
      <c r="I80" s="30">
        <f t="shared" si="11"/>
        <v>0</v>
      </c>
      <c r="J80" s="30">
        <f t="shared" si="12"/>
        <v>0</v>
      </c>
      <c r="K80" s="4" t="s">
        <v>204</v>
      </c>
    </row>
    <row r="81" spans="1:11" ht="18" hidden="1" x14ac:dyDescent="0.25">
      <c r="A81" s="5" t="str">
        <f t="shared" si="19"/>
        <v>b</v>
      </c>
      <c r="B81" s="11" t="s">
        <v>1</v>
      </c>
      <c r="C81" s="16" t="s">
        <v>134</v>
      </c>
      <c r="D81" s="39">
        <f t="shared" si="13"/>
        <v>0</v>
      </c>
      <c r="E81" s="35"/>
      <c r="F81" s="35"/>
      <c r="G81" s="35"/>
      <c r="H81" s="35"/>
      <c r="I81" s="30">
        <f t="shared" si="11"/>
        <v>0</v>
      </c>
      <c r="J81" s="30">
        <f t="shared" si="12"/>
        <v>0</v>
      </c>
      <c r="K81" s="4" t="s">
        <v>204</v>
      </c>
    </row>
    <row r="82" spans="1:11" ht="18" hidden="1" x14ac:dyDescent="0.25">
      <c r="A82" s="5" t="str">
        <f t="shared" si="19"/>
        <v>b</v>
      </c>
      <c r="B82" s="11" t="s">
        <v>1</v>
      </c>
      <c r="C82" s="16" t="s">
        <v>135</v>
      </c>
      <c r="D82" s="39">
        <f t="shared" si="13"/>
        <v>0</v>
      </c>
      <c r="E82" s="35">
        <f t="shared" ref="E82:H82" si="23">E83+E84</f>
        <v>0</v>
      </c>
      <c r="F82" s="35">
        <f t="shared" si="23"/>
        <v>0</v>
      </c>
      <c r="G82" s="35">
        <f t="shared" si="23"/>
        <v>0</v>
      </c>
      <c r="H82" s="35">
        <f t="shared" si="23"/>
        <v>0</v>
      </c>
      <c r="I82" s="30">
        <f t="shared" si="11"/>
        <v>0</v>
      </c>
      <c r="J82" s="30">
        <f t="shared" si="12"/>
        <v>0</v>
      </c>
      <c r="K82" s="4" t="s">
        <v>204</v>
      </c>
    </row>
    <row r="83" spans="1:11" hidden="1" x14ac:dyDescent="0.25">
      <c r="A83" s="5" t="str">
        <f t="shared" si="19"/>
        <v>b</v>
      </c>
      <c r="B83" s="19"/>
      <c r="C83" s="21" t="s">
        <v>209</v>
      </c>
      <c r="D83" s="40">
        <f t="shared" si="13"/>
        <v>0</v>
      </c>
      <c r="E83" s="20"/>
      <c r="F83" s="20"/>
      <c r="G83" s="20"/>
      <c r="H83" s="20"/>
      <c r="I83" s="31">
        <f t="shared" si="11"/>
        <v>0</v>
      </c>
      <c r="J83" s="31">
        <f t="shared" si="12"/>
        <v>0</v>
      </c>
    </row>
    <row r="84" spans="1:11" hidden="1" x14ac:dyDescent="0.25">
      <c r="A84" s="5" t="str">
        <f t="shared" si="19"/>
        <v>b</v>
      </c>
      <c r="B84" s="19"/>
      <c r="C84" s="21" t="s">
        <v>210</v>
      </c>
      <c r="D84" s="40">
        <f t="shared" si="13"/>
        <v>0</v>
      </c>
      <c r="E84" s="20"/>
      <c r="F84" s="20"/>
      <c r="G84" s="20"/>
      <c r="H84" s="20"/>
      <c r="I84" s="31">
        <f t="shared" si="11"/>
        <v>0</v>
      </c>
      <c r="J84" s="31">
        <f t="shared" si="12"/>
        <v>0</v>
      </c>
    </row>
    <row r="85" spans="1:11" ht="18" hidden="1" x14ac:dyDescent="0.25">
      <c r="A85" s="5" t="str">
        <f t="shared" si="19"/>
        <v>b</v>
      </c>
      <c r="B85" s="11" t="s">
        <v>1</v>
      </c>
      <c r="C85" s="15" t="s">
        <v>136</v>
      </c>
      <c r="D85" s="37">
        <f t="shared" si="13"/>
        <v>0</v>
      </c>
      <c r="E85" s="14"/>
      <c r="F85" s="14"/>
      <c r="G85" s="14"/>
      <c r="H85" s="14"/>
      <c r="I85" s="33">
        <f t="shared" si="11"/>
        <v>0</v>
      </c>
      <c r="J85" s="33">
        <f t="shared" si="12"/>
        <v>0</v>
      </c>
      <c r="K85" s="4" t="s">
        <v>204</v>
      </c>
    </row>
    <row r="86" spans="1:11" ht="18" hidden="1" x14ac:dyDescent="0.25">
      <c r="A86" s="5" t="str">
        <f t="shared" si="19"/>
        <v>b</v>
      </c>
      <c r="B86" s="11" t="s">
        <v>1</v>
      </c>
      <c r="C86" s="15" t="s">
        <v>137</v>
      </c>
      <c r="D86" s="37">
        <f t="shared" si="13"/>
        <v>0</v>
      </c>
      <c r="E86" s="14"/>
      <c r="F86" s="14"/>
      <c r="G86" s="14"/>
      <c r="H86" s="14"/>
      <c r="I86" s="33">
        <f t="shared" si="11"/>
        <v>0</v>
      </c>
      <c r="J86" s="33">
        <f t="shared" si="12"/>
        <v>0</v>
      </c>
      <c r="K86" s="4" t="s">
        <v>204</v>
      </c>
    </row>
    <row r="87" spans="1:11" ht="18" hidden="1" x14ac:dyDescent="0.25">
      <c r="A87" s="5" t="str">
        <f t="shared" si="19"/>
        <v>b</v>
      </c>
      <c r="B87" s="11" t="s">
        <v>1</v>
      </c>
      <c r="C87" s="15" t="s">
        <v>138</v>
      </c>
      <c r="D87" s="37">
        <f t="shared" si="13"/>
        <v>0</v>
      </c>
      <c r="E87" s="14"/>
      <c r="F87" s="14"/>
      <c r="G87" s="14"/>
      <c r="H87" s="14"/>
      <c r="I87" s="33">
        <f t="shared" si="11"/>
        <v>0</v>
      </c>
      <c r="J87" s="33">
        <f t="shared" si="12"/>
        <v>0</v>
      </c>
      <c r="K87" s="4" t="s">
        <v>204</v>
      </c>
    </row>
    <row r="88" spans="1:11" ht="18" x14ac:dyDescent="0.25">
      <c r="A88" s="5" t="str">
        <f t="shared" si="19"/>
        <v>a</v>
      </c>
      <c r="B88" s="22" t="s">
        <v>52</v>
      </c>
      <c r="C88" s="23" t="s">
        <v>152</v>
      </c>
      <c r="D88" s="41">
        <f t="shared" si="13"/>
        <v>1800000</v>
      </c>
      <c r="E88" s="41">
        <f t="shared" ref="E88:H88" si="24">E89+E99+E100+E101</f>
        <v>400000</v>
      </c>
      <c r="F88" s="41">
        <f t="shared" si="24"/>
        <v>500000</v>
      </c>
      <c r="G88" s="41">
        <f t="shared" si="24"/>
        <v>500000</v>
      </c>
      <c r="H88" s="41">
        <f t="shared" si="24"/>
        <v>400000</v>
      </c>
      <c r="I88" s="30">
        <f t="shared" si="11"/>
        <v>900000</v>
      </c>
      <c r="J88" s="30">
        <f t="shared" si="12"/>
        <v>1400000</v>
      </c>
      <c r="K88" s="4" t="s">
        <v>204</v>
      </c>
    </row>
    <row r="89" spans="1:11" ht="18" x14ac:dyDescent="0.25">
      <c r="A89" s="5" t="str">
        <f t="shared" si="19"/>
        <v>a</v>
      </c>
      <c r="B89" s="34" t="s">
        <v>1</v>
      </c>
      <c r="C89" s="15" t="s">
        <v>128</v>
      </c>
      <c r="D89" s="37">
        <f t="shared" si="13"/>
        <v>1800000</v>
      </c>
      <c r="E89" s="14">
        <f t="shared" ref="E89:H89" si="25">E90+E91+E92+E93+E94+E95+E96</f>
        <v>400000</v>
      </c>
      <c r="F89" s="14">
        <f t="shared" si="25"/>
        <v>500000</v>
      </c>
      <c r="G89" s="14">
        <f t="shared" si="25"/>
        <v>500000</v>
      </c>
      <c r="H89" s="14">
        <f t="shared" si="25"/>
        <v>400000</v>
      </c>
      <c r="I89" s="33">
        <f t="shared" si="11"/>
        <v>900000</v>
      </c>
      <c r="J89" s="33">
        <f t="shared" si="12"/>
        <v>1400000</v>
      </c>
      <c r="K89" s="4" t="s">
        <v>204</v>
      </c>
    </row>
    <row r="90" spans="1:11" ht="18" hidden="1" x14ac:dyDescent="0.25">
      <c r="A90" s="5" t="str">
        <f t="shared" si="19"/>
        <v>b</v>
      </c>
      <c r="B90" s="11" t="s">
        <v>1</v>
      </c>
      <c r="C90" s="12" t="s">
        <v>129</v>
      </c>
      <c r="D90" s="39">
        <f t="shared" si="13"/>
        <v>0</v>
      </c>
      <c r="E90" s="35"/>
      <c r="F90" s="35"/>
      <c r="G90" s="35"/>
      <c r="H90" s="35"/>
      <c r="I90" s="30">
        <f t="shared" si="11"/>
        <v>0</v>
      </c>
      <c r="J90" s="30">
        <f t="shared" si="12"/>
        <v>0</v>
      </c>
      <c r="K90" s="4" t="s">
        <v>204</v>
      </c>
    </row>
    <row r="91" spans="1:11" ht="18" x14ac:dyDescent="0.25">
      <c r="A91" s="5" t="str">
        <f t="shared" si="19"/>
        <v>a</v>
      </c>
      <c r="B91" s="11" t="s">
        <v>1</v>
      </c>
      <c r="C91" s="12" t="s">
        <v>130</v>
      </c>
      <c r="D91" s="39">
        <f t="shared" si="13"/>
        <v>1800000</v>
      </c>
      <c r="E91" s="35">
        <v>400000</v>
      </c>
      <c r="F91" s="35">
        <v>500000</v>
      </c>
      <c r="G91" s="35">
        <v>500000</v>
      </c>
      <c r="H91" s="35">
        <v>400000</v>
      </c>
      <c r="I91" s="30">
        <f t="shared" si="11"/>
        <v>900000</v>
      </c>
      <c r="J91" s="30">
        <f t="shared" si="12"/>
        <v>1400000</v>
      </c>
      <c r="K91" s="4" t="s">
        <v>204</v>
      </c>
    </row>
    <row r="92" spans="1:11" ht="18" hidden="1" x14ac:dyDescent="0.25">
      <c r="A92" s="5" t="str">
        <f t="shared" si="19"/>
        <v>b</v>
      </c>
      <c r="B92" s="11" t="s">
        <v>1</v>
      </c>
      <c r="C92" s="12" t="s">
        <v>131</v>
      </c>
      <c r="D92" s="39">
        <f t="shared" si="13"/>
        <v>0</v>
      </c>
      <c r="E92" s="35"/>
      <c r="F92" s="35"/>
      <c r="G92" s="35"/>
      <c r="H92" s="35"/>
      <c r="I92" s="30">
        <f t="shared" si="11"/>
        <v>0</v>
      </c>
      <c r="J92" s="30">
        <f t="shared" si="12"/>
        <v>0</v>
      </c>
      <c r="K92" s="4" t="s">
        <v>204</v>
      </c>
    </row>
    <row r="93" spans="1:11" ht="18" hidden="1" x14ac:dyDescent="0.25">
      <c r="A93" s="5" t="str">
        <f t="shared" si="19"/>
        <v>b</v>
      </c>
      <c r="B93" s="11" t="s">
        <v>1</v>
      </c>
      <c r="C93" s="16" t="s">
        <v>132</v>
      </c>
      <c r="D93" s="39">
        <f t="shared" si="13"/>
        <v>0</v>
      </c>
      <c r="E93" s="35"/>
      <c r="F93" s="35"/>
      <c r="G93" s="35"/>
      <c r="H93" s="35"/>
      <c r="I93" s="30">
        <f t="shared" si="11"/>
        <v>0</v>
      </c>
      <c r="J93" s="30">
        <f t="shared" si="12"/>
        <v>0</v>
      </c>
      <c r="K93" s="4" t="s">
        <v>204</v>
      </c>
    </row>
    <row r="94" spans="1:11" ht="18" hidden="1" x14ac:dyDescent="0.25">
      <c r="A94" s="5" t="str">
        <f t="shared" si="19"/>
        <v>b</v>
      </c>
      <c r="B94" s="11" t="s">
        <v>1</v>
      </c>
      <c r="C94" s="16" t="s">
        <v>133</v>
      </c>
      <c r="D94" s="39">
        <f t="shared" si="13"/>
        <v>0</v>
      </c>
      <c r="E94" s="35"/>
      <c r="F94" s="35"/>
      <c r="G94" s="35"/>
      <c r="H94" s="35"/>
      <c r="I94" s="30">
        <f t="shared" si="11"/>
        <v>0</v>
      </c>
      <c r="J94" s="30">
        <f t="shared" si="12"/>
        <v>0</v>
      </c>
      <c r="K94" s="4" t="s">
        <v>204</v>
      </c>
    </row>
    <row r="95" spans="1:11" ht="18" hidden="1" x14ac:dyDescent="0.25">
      <c r="A95" s="5" t="str">
        <f t="shared" si="19"/>
        <v>b</v>
      </c>
      <c r="B95" s="11" t="s">
        <v>1</v>
      </c>
      <c r="C95" s="16" t="s">
        <v>134</v>
      </c>
      <c r="D95" s="39">
        <f t="shared" si="13"/>
        <v>0</v>
      </c>
      <c r="E95" s="35"/>
      <c r="F95" s="35"/>
      <c r="G95" s="35"/>
      <c r="H95" s="35"/>
      <c r="I95" s="30">
        <f t="shared" si="11"/>
        <v>0</v>
      </c>
      <c r="J95" s="30">
        <f t="shared" si="12"/>
        <v>0</v>
      </c>
      <c r="K95" s="4" t="s">
        <v>204</v>
      </c>
    </row>
    <row r="96" spans="1:11" ht="18" hidden="1" x14ac:dyDescent="0.25">
      <c r="A96" s="5" t="str">
        <f t="shared" si="19"/>
        <v>b</v>
      </c>
      <c r="B96" s="11" t="s">
        <v>1</v>
      </c>
      <c r="C96" s="16" t="s">
        <v>135</v>
      </c>
      <c r="D96" s="39">
        <f t="shared" si="13"/>
        <v>0</v>
      </c>
      <c r="E96" s="35">
        <f t="shared" ref="E96:H96" si="26">E97+E98</f>
        <v>0</v>
      </c>
      <c r="F96" s="35">
        <f t="shared" si="26"/>
        <v>0</v>
      </c>
      <c r="G96" s="35">
        <f t="shared" si="26"/>
        <v>0</v>
      </c>
      <c r="H96" s="35">
        <f t="shared" si="26"/>
        <v>0</v>
      </c>
      <c r="I96" s="30">
        <f t="shared" si="11"/>
        <v>0</v>
      </c>
      <c r="J96" s="30">
        <f t="shared" si="12"/>
        <v>0</v>
      </c>
      <c r="K96" s="4" t="s">
        <v>204</v>
      </c>
    </row>
    <row r="97" spans="1:11" hidden="1" x14ac:dyDescent="0.25">
      <c r="A97" s="5" t="str">
        <f t="shared" si="19"/>
        <v>b</v>
      </c>
      <c r="B97" s="19"/>
      <c r="C97" s="21" t="s">
        <v>209</v>
      </c>
      <c r="D97" s="40">
        <f t="shared" si="13"/>
        <v>0</v>
      </c>
      <c r="E97" s="20"/>
      <c r="F97" s="20"/>
      <c r="G97" s="20"/>
      <c r="H97" s="20"/>
      <c r="I97" s="31">
        <f t="shared" si="11"/>
        <v>0</v>
      </c>
      <c r="J97" s="31">
        <f t="shared" si="12"/>
        <v>0</v>
      </c>
    </row>
    <row r="98" spans="1:11" hidden="1" x14ac:dyDescent="0.25">
      <c r="A98" s="5" t="str">
        <f t="shared" si="19"/>
        <v>b</v>
      </c>
      <c r="B98" s="19"/>
      <c r="C98" s="21" t="s">
        <v>210</v>
      </c>
      <c r="D98" s="40">
        <f t="shared" si="13"/>
        <v>0</v>
      </c>
      <c r="E98" s="20"/>
      <c r="F98" s="20"/>
      <c r="G98" s="20"/>
      <c r="H98" s="20"/>
      <c r="I98" s="31">
        <f t="shared" si="11"/>
        <v>0</v>
      </c>
      <c r="J98" s="31">
        <f t="shared" si="12"/>
        <v>0</v>
      </c>
    </row>
    <row r="99" spans="1:11" ht="18" hidden="1" x14ac:dyDescent="0.25">
      <c r="A99" s="5" t="str">
        <f t="shared" si="19"/>
        <v>b</v>
      </c>
      <c r="B99" s="11" t="s">
        <v>1</v>
      </c>
      <c r="C99" s="15" t="s">
        <v>136</v>
      </c>
      <c r="D99" s="37">
        <f t="shared" si="13"/>
        <v>0</v>
      </c>
      <c r="E99" s="14"/>
      <c r="F99" s="14"/>
      <c r="G99" s="14"/>
      <c r="H99" s="14"/>
      <c r="I99" s="33">
        <f t="shared" si="11"/>
        <v>0</v>
      </c>
      <c r="J99" s="33">
        <f t="shared" si="12"/>
        <v>0</v>
      </c>
      <c r="K99" s="4" t="s">
        <v>204</v>
      </c>
    </row>
    <row r="100" spans="1:11" ht="18" hidden="1" x14ac:dyDescent="0.25">
      <c r="A100" s="5" t="str">
        <f t="shared" si="19"/>
        <v>b</v>
      </c>
      <c r="B100" s="11" t="s">
        <v>1</v>
      </c>
      <c r="C100" s="15" t="s">
        <v>137</v>
      </c>
      <c r="D100" s="37">
        <f t="shared" si="13"/>
        <v>0</v>
      </c>
      <c r="E100" s="14"/>
      <c r="F100" s="14"/>
      <c r="G100" s="14"/>
      <c r="H100" s="14"/>
      <c r="I100" s="33">
        <f t="shared" si="11"/>
        <v>0</v>
      </c>
      <c r="J100" s="33">
        <f t="shared" si="12"/>
        <v>0</v>
      </c>
      <c r="K100" s="4" t="s">
        <v>204</v>
      </c>
    </row>
    <row r="101" spans="1:11" ht="18" hidden="1" x14ac:dyDescent="0.25">
      <c r="A101" s="5" t="str">
        <f t="shared" si="19"/>
        <v>b</v>
      </c>
      <c r="B101" s="11" t="s">
        <v>1</v>
      </c>
      <c r="C101" s="15" t="s">
        <v>138</v>
      </c>
      <c r="D101" s="37">
        <f t="shared" si="13"/>
        <v>0</v>
      </c>
      <c r="E101" s="14"/>
      <c r="F101" s="14"/>
      <c r="G101" s="14"/>
      <c r="H101" s="14"/>
      <c r="I101" s="33">
        <f t="shared" si="11"/>
        <v>0</v>
      </c>
      <c r="J101" s="33">
        <f t="shared" si="12"/>
        <v>0</v>
      </c>
      <c r="K101" s="4" t="s">
        <v>204</v>
      </c>
    </row>
    <row r="102" spans="1:11" ht="18" x14ac:dyDescent="0.25">
      <c r="A102" s="5" t="str">
        <f t="shared" si="19"/>
        <v>a</v>
      </c>
      <c r="B102" s="22" t="s">
        <v>53</v>
      </c>
      <c r="C102" s="23" t="s">
        <v>153</v>
      </c>
      <c r="D102" s="41">
        <f t="shared" si="13"/>
        <v>260000</v>
      </c>
      <c r="E102" s="41">
        <f t="shared" ref="E102:H102" si="27">E103+E113+E114+E115</f>
        <v>65000</v>
      </c>
      <c r="F102" s="41">
        <f t="shared" si="27"/>
        <v>65000</v>
      </c>
      <c r="G102" s="41">
        <f t="shared" si="27"/>
        <v>65000</v>
      </c>
      <c r="H102" s="41">
        <f t="shared" si="27"/>
        <v>65000</v>
      </c>
      <c r="I102" s="30">
        <f t="shared" si="11"/>
        <v>130000</v>
      </c>
      <c r="J102" s="30">
        <f t="shared" si="12"/>
        <v>195000</v>
      </c>
      <c r="K102" s="4" t="s">
        <v>204</v>
      </c>
    </row>
    <row r="103" spans="1:11" ht="18" x14ac:dyDescent="0.25">
      <c r="A103" s="5" t="str">
        <f t="shared" si="19"/>
        <v>a</v>
      </c>
      <c r="B103" s="34" t="s">
        <v>1</v>
      </c>
      <c r="C103" s="15" t="s">
        <v>128</v>
      </c>
      <c r="D103" s="37">
        <f t="shared" si="13"/>
        <v>260000</v>
      </c>
      <c r="E103" s="14">
        <f t="shared" ref="E103:H103" si="28">E104+E105+E106+E107+E108+E109+E110</f>
        <v>65000</v>
      </c>
      <c r="F103" s="14">
        <f t="shared" si="28"/>
        <v>65000</v>
      </c>
      <c r="G103" s="14">
        <f t="shared" si="28"/>
        <v>65000</v>
      </c>
      <c r="H103" s="14">
        <f t="shared" si="28"/>
        <v>65000</v>
      </c>
      <c r="I103" s="33">
        <f t="shared" si="11"/>
        <v>130000</v>
      </c>
      <c r="J103" s="33">
        <f t="shared" si="12"/>
        <v>195000</v>
      </c>
      <c r="K103" s="4" t="s">
        <v>204</v>
      </c>
    </row>
    <row r="104" spans="1:11" ht="18" hidden="1" x14ac:dyDescent="0.25">
      <c r="A104" s="5" t="str">
        <f t="shared" si="19"/>
        <v>b</v>
      </c>
      <c r="B104" s="11" t="s">
        <v>1</v>
      </c>
      <c r="C104" s="12" t="s">
        <v>129</v>
      </c>
      <c r="D104" s="39">
        <f t="shared" si="13"/>
        <v>0</v>
      </c>
      <c r="E104" s="35"/>
      <c r="F104" s="35"/>
      <c r="G104" s="35"/>
      <c r="H104" s="35"/>
      <c r="I104" s="30">
        <f t="shared" si="11"/>
        <v>0</v>
      </c>
      <c r="J104" s="30">
        <f t="shared" si="12"/>
        <v>0</v>
      </c>
      <c r="K104" s="4" t="s">
        <v>204</v>
      </c>
    </row>
    <row r="105" spans="1:11" ht="18" x14ac:dyDescent="0.25">
      <c r="A105" s="5" t="str">
        <f t="shared" si="19"/>
        <v>a</v>
      </c>
      <c r="B105" s="11" t="s">
        <v>1</v>
      </c>
      <c r="C105" s="12" t="s">
        <v>130</v>
      </c>
      <c r="D105" s="39">
        <f t="shared" si="13"/>
        <v>260000</v>
      </c>
      <c r="E105" s="35">
        <v>65000</v>
      </c>
      <c r="F105" s="35">
        <v>65000</v>
      </c>
      <c r="G105" s="35">
        <v>65000</v>
      </c>
      <c r="H105" s="35">
        <v>65000</v>
      </c>
      <c r="I105" s="30">
        <f t="shared" si="11"/>
        <v>130000</v>
      </c>
      <c r="J105" s="30">
        <f t="shared" si="12"/>
        <v>195000</v>
      </c>
      <c r="K105" s="4" t="s">
        <v>204</v>
      </c>
    </row>
    <row r="106" spans="1:11" ht="18" hidden="1" x14ac:dyDescent="0.25">
      <c r="A106" s="5" t="str">
        <f t="shared" si="19"/>
        <v>b</v>
      </c>
      <c r="B106" s="11" t="s">
        <v>1</v>
      </c>
      <c r="C106" s="12" t="s">
        <v>131</v>
      </c>
      <c r="D106" s="39">
        <f t="shared" si="13"/>
        <v>0</v>
      </c>
      <c r="E106" s="35"/>
      <c r="F106" s="35"/>
      <c r="G106" s="35"/>
      <c r="H106" s="35"/>
      <c r="I106" s="30">
        <f t="shared" si="11"/>
        <v>0</v>
      </c>
      <c r="J106" s="30">
        <f t="shared" si="12"/>
        <v>0</v>
      </c>
      <c r="K106" s="4" t="s">
        <v>204</v>
      </c>
    </row>
    <row r="107" spans="1:11" ht="18" hidden="1" x14ac:dyDescent="0.25">
      <c r="A107" s="5" t="str">
        <f t="shared" si="19"/>
        <v>b</v>
      </c>
      <c r="B107" s="11" t="s">
        <v>1</v>
      </c>
      <c r="C107" s="16" t="s">
        <v>132</v>
      </c>
      <c r="D107" s="39">
        <f t="shared" si="13"/>
        <v>0</v>
      </c>
      <c r="E107" s="35"/>
      <c r="F107" s="35"/>
      <c r="G107" s="35"/>
      <c r="H107" s="35"/>
      <c r="I107" s="30">
        <f t="shared" ref="I107:I170" si="29">E107+F107</f>
        <v>0</v>
      </c>
      <c r="J107" s="30">
        <f t="shared" ref="J107:J170" si="30">E107+F107+G107</f>
        <v>0</v>
      </c>
      <c r="K107" s="4" t="s">
        <v>204</v>
      </c>
    </row>
    <row r="108" spans="1:11" ht="18" hidden="1" x14ac:dyDescent="0.25">
      <c r="A108" s="5" t="str">
        <f t="shared" si="19"/>
        <v>b</v>
      </c>
      <c r="B108" s="11" t="s">
        <v>1</v>
      </c>
      <c r="C108" s="16" t="s">
        <v>133</v>
      </c>
      <c r="D108" s="39">
        <f t="shared" si="13"/>
        <v>0</v>
      </c>
      <c r="E108" s="35"/>
      <c r="F108" s="35"/>
      <c r="G108" s="35"/>
      <c r="H108" s="35"/>
      <c r="I108" s="30">
        <f t="shared" si="29"/>
        <v>0</v>
      </c>
      <c r="J108" s="30">
        <f t="shared" si="30"/>
        <v>0</v>
      </c>
      <c r="K108" s="4" t="s">
        <v>204</v>
      </c>
    </row>
    <row r="109" spans="1:11" ht="18" hidden="1" x14ac:dyDescent="0.25">
      <c r="A109" s="5" t="str">
        <f t="shared" si="19"/>
        <v>b</v>
      </c>
      <c r="B109" s="11" t="s">
        <v>1</v>
      </c>
      <c r="C109" s="16" t="s">
        <v>134</v>
      </c>
      <c r="D109" s="39">
        <f t="shared" si="13"/>
        <v>0</v>
      </c>
      <c r="E109" s="35"/>
      <c r="F109" s="35"/>
      <c r="G109" s="35"/>
      <c r="H109" s="35"/>
      <c r="I109" s="30">
        <f t="shared" si="29"/>
        <v>0</v>
      </c>
      <c r="J109" s="30">
        <f t="shared" si="30"/>
        <v>0</v>
      </c>
      <c r="K109" s="4" t="s">
        <v>204</v>
      </c>
    </row>
    <row r="110" spans="1:11" ht="18" hidden="1" x14ac:dyDescent="0.25">
      <c r="A110" s="5" t="str">
        <f t="shared" si="19"/>
        <v>b</v>
      </c>
      <c r="B110" s="11" t="s">
        <v>1</v>
      </c>
      <c r="C110" s="16" t="s">
        <v>135</v>
      </c>
      <c r="D110" s="39">
        <f t="shared" ref="D110:D129" si="31">E110+F110+G110+H110</f>
        <v>0</v>
      </c>
      <c r="E110" s="35">
        <f t="shared" ref="E110:H110" si="32">E111+E112</f>
        <v>0</v>
      </c>
      <c r="F110" s="35">
        <f t="shared" si="32"/>
        <v>0</v>
      </c>
      <c r="G110" s="35">
        <f t="shared" si="32"/>
        <v>0</v>
      </c>
      <c r="H110" s="35">
        <f t="shared" si="32"/>
        <v>0</v>
      </c>
      <c r="I110" s="30">
        <f t="shared" si="29"/>
        <v>0</v>
      </c>
      <c r="J110" s="30">
        <f t="shared" si="30"/>
        <v>0</v>
      </c>
      <c r="K110" s="4" t="s">
        <v>204</v>
      </c>
    </row>
    <row r="111" spans="1:11" hidden="1" x14ac:dyDescent="0.25">
      <c r="A111" s="5" t="str">
        <f t="shared" si="19"/>
        <v>b</v>
      </c>
      <c r="B111" s="19"/>
      <c r="C111" s="21" t="s">
        <v>209</v>
      </c>
      <c r="D111" s="40">
        <f t="shared" si="31"/>
        <v>0</v>
      </c>
      <c r="E111" s="20"/>
      <c r="F111" s="20"/>
      <c r="G111" s="20"/>
      <c r="H111" s="20"/>
      <c r="I111" s="31">
        <f t="shared" si="29"/>
        <v>0</v>
      </c>
      <c r="J111" s="31">
        <f t="shared" si="30"/>
        <v>0</v>
      </c>
    </row>
    <row r="112" spans="1:11" hidden="1" x14ac:dyDescent="0.25">
      <c r="A112" s="5" t="str">
        <f t="shared" si="19"/>
        <v>b</v>
      </c>
      <c r="B112" s="19"/>
      <c r="C112" s="21" t="s">
        <v>210</v>
      </c>
      <c r="D112" s="40">
        <f t="shared" si="31"/>
        <v>0</v>
      </c>
      <c r="E112" s="20"/>
      <c r="F112" s="20"/>
      <c r="G112" s="20"/>
      <c r="H112" s="20"/>
      <c r="I112" s="31">
        <f t="shared" si="29"/>
        <v>0</v>
      </c>
      <c r="J112" s="31">
        <f t="shared" si="30"/>
        <v>0</v>
      </c>
    </row>
    <row r="113" spans="1:11" ht="18" hidden="1" x14ac:dyDescent="0.25">
      <c r="A113" s="5" t="str">
        <f t="shared" si="19"/>
        <v>b</v>
      </c>
      <c r="B113" s="11" t="s">
        <v>1</v>
      </c>
      <c r="C113" s="15" t="s">
        <v>136</v>
      </c>
      <c r="D113" s="37">
        <f t="shared" si="31"/>
        <v>0</v>
      </c>
      <c r="E113" s="14"/>
      <c r="F113" s="14"/>
      <c r="G113" s="14"/>
      <c r="H113" s="14"/>
      <c r="I113" s="33">
        <f t="shared" si="29"/>
        <v>0</v>
      </c>
      <c r="J113" s="33">
        <f t="shared" si="30"/>
        <v>0</v>
      </c>
      <c r="K113" s="4" t="s">
        <v>204</v>
      </c>
    </row>
    <row r="114" spans="1:11" ht="18" hidden="1" x14ac:dyDescent="0.25">
      <c r="A114" s="5" t="str">
        <f t="shared" si="19"/>
        <v>b</v>
      </c>
      <c r="B114" s="11" t="s">
        <v>1</v>
      </c>
      <c r="C114" s="15" t="s">
        <v>137</v>
      </c>
      <c r="D114" s="37">
        <f t="shared" si="31"/>
        <v>0</v>
      </c>
      <c r="E114" s="14"/>
      <c r="F114" s="14"/>
      <c r="G114" s="14"/>
      <c r="H114" s="14"/>
      <c r="I114" s="33">
        <f t="shared" si="29"/>
        <v>0</v>
      </c>
      <c r="J114" s="33">
        <f t="shared" si="30"/>
        <v>0</v>
      </c>
      <c r="K114" s="4" t="s">
        <v>204</v>
      </c>
    </row>
    <row r="115" spans="1:11" ht="18" hidden="1" x14ac:dyDescent="0.25">
      <c r="A115" s="5" t="str">
        <f t="shared" si="19"/>
        <v>b</v>
      </c>
      <c r="B115" s="11" t="s">
        <v>1</v>
      </c>
      <c r="C115" s="15" t="s">
        <v>138</v>
      </c>
      <c r="D115" s="37">
        <f t="shared" si="31"/>
        <v>0</v>
      </c>
      <c r="E115" s="14"/>
      <c r="F115" s="14"/>
      <c r="G115" s="14"/>
      <c r="H115" s="14"/>
      <c r="I115" s="33">
        <f t="shared" si="29"/>
        <v>0</v>
      </c>
      <c r="J115" s="33">
        <f t="shared" si="30"/>
        <v>0</v>
      </c>
      <c r="K115" s="4" t="s">
        <v>204</v>
      </c>
    </row>
    <row r="116" spans="1:11" ht="18" x14ac:dyDescent="0.25">
      <c r="A116" s="5" t="str">
        <f t="shared" si="19"/>
        <v>a</v>
      </c>
      <c r="B116" s="22" t="s">
        <v>54</v>
      </c>
      <c r="C116" s="23" t="s">
        <v>154</v>
      </c>
      <c r="D116" s="41">
        <f t="shared" si="31"/>
        <v>10500000</v>
      </c>
      <c r="E116" s="41">
        <f t="shared" ref="E116:H116" si="33">E117+E127+E128+E129</f>
        <v>2420000</v>
      </c>
      <c r="F116" s="41">
        <f t="shared" si="33"/>
        <v>2550000</v>
      </c>
      <c r="G116" s="41">
        <f t="shared" si="33"/>
        <v>2730000</v>
      </c>
      <c r="H116" s="41">
        <f t="shared" si="33"/>
        <v>2800000</v>
      </c>
      <c r="I116" s="30">
        <f t="shared" si="29"/>
        <v>4970000</v>
      </c>
      <c r="J116" s="30">
        <f t="shared" si="30"/>
        <v>7700000</v>
      </c>
      <c r="K116" s="4" t="s">
        <v>205</v>
      </c>
    </row>
    <row r="117" spans="1:11" ht="18" x14ac:dyDescent="0.25">
      <c r="A117" s="5" t="str">
        <f t="shared" si="19"/>
        <v>a</v>
      </c>
      <c r="B117" s="34" t="s">
        <v>1</v>
      </c>
      <c r="C117" s="15" t="s">
        <v>128</v>
      </c>
      <c r="D117" s="37">
        <f t="shared" si="31"/>
        <v>10500000</v>
      </c>
      <c r="E117" s="14">
        <f t="shared" ref="E117:H117" si="34">E118+E119+E120+E121+E122+E123+E124</f>
        <v>2420000</v>
      </c>
      <c r="F117" s="14">
        <f t="shared" si="34"/>
        <v>2550000</v>
      </c>
      <c r="G117" s="14">
        <f t="shared" si="34"/>
        <v>2730000</v>
      </c>
      <c r="H117" s="14">
        <f t="shared" si="34"/>
        <v>2800000</v>
      </c>
      <c r="I117" s="33">
        <f t="shared" si="29"/>
        <v>4970000</v>
      </c>
      <c r="J117" s="33">
        <f t="shared" si="30"/>
        <v>7700000</v>
      </c>
      <c r="K117" s="4" t="s">
        <v>205</v>
      </c>
    </row>
    <row r="118" spans="1:11" ht="18" hidden="1" x14ac:dyDescent="0.25">
      <c r="A118" s="5" t="str">
        <f t="shared" si="19"/>
        <v>b</v>
      </c>
      <c r="B118" s="11" t="s">
        <v>1</v>
      </c>
      <c r="C118" s="12" t="s">
        <v>129</v>
      </c>
      <c r="D118" s="39">
        <f t="shared" si="31"/>
        <v>0</v>
      </c>
      <c r="E118" s="35"/>
      <c r="F118" s="35"/>
      <c r="G118" s="35"/>
      <c r="H118" s="35"/>
      <c r="I118" s="30">
        <f t="shared" si="29"/>
        <v>0</v>
      </c>
      <c r="J118" s="30">
        <f t="shared" si="30"/>
        <v>0</v>
      </c>
      <c r="K118" s="4" t="s">
        <v>205</v>
      </c>
    </row>
    <row r="119" spans="1:11" ht="18" hidden="1" x14ac:dyDescent="0.25">
      <c r="A119" s="5" t="str">
        <f t="shared" si="19"/>
        <v>b</v>
      </c>
      <c r="B119" s="11" t="s">
        <v>1</v>
      </c>
      <c r="C119" s="12" t="s">
        <v>130</v>
      </c>
      <c r="D119" s="39">
        <f t="shared" si="31"/>
        <v>0</v>
      </c>
      <c r="E119" s="35"/>
      <c r="F119" s="35"/>
      <c r="G119" s="35"/>
      <c r="H119" s="35"/>
      <c r="I119" s="30">
        <f t="shared" si="29"/>
        <v>0</v>
      </c>
      <c r="J119" s="30">
        <f t="shared" si="30"/>
        <v>0</v>
      </c>
      <c r="K119" s="4" t="s">
        <v>205</v>
      </c>
    </row>
    <row r="120" spans="1:11" ht="18" hidden="1" x14ac:dyDescent="0.25">
      <c r="A120" s="5" t="str">
        <f t="shared" si="19"/>
        <v>b</v>
      </c>
      <c r="B120" s="11" t="s">
        <v>1</v>
      </c>
      <c r="C120" s="12" t="s">
        <v>131</v>
      </c>
      <c r="D120" s="39">
        <f t="shared" si="31"/>
        <v>0</v>
      </c>
      <c r="E120" s="35"/>
      <c r="F120" s="35"/>
      <c r="G120" s="35"/>
      <c r="H120" s="35"/>
      <c r="I120" s="30">
        <f t="shared" si="29"/>
        <v>0</v>
      </c>
      <c r="J120" s="30">
        <f t="shared" si="30"/>
        <v>0</v>
      </c>
      <c r="K120" s="4" t="s">
        <v>205</v>
      </c>
    </row>
    <row r="121" spans="1:11" ht="18" hidden="1" x14ac:dyDescent="0.25">
      <c r="A121" s="5" t="str">
        <f t="shared" si="19"/>
        <v>b</v>
      </c>
      <c r="B121" s="11" t="s">
        <v>1</v>
      </c>
      <c r="C121" s="16" t="s">
        <v>132</v>
      </c>
      <c r="D121" s="39">
        <f t="shared" si="31"/>
        <v>0</v>
      </c>
      <c r="E121" s="35"/>
      <c r="F121" s="35"/>
      <c r="G121" s="35"/>
      <c r="H121" s="35"/>
      <c r="I121" s="30">
        <f t="shared" si="29"/>
        <v>0</v>
      </c>
      <c r="J121" s="30">
        <f t="shared" si="30"/>
        <v>0</v>
      </c>
      <c r="K121" s="4" t="s">
        <v>205</v>
      </c>
    </row>
    <row r="122" spans="1:11" ht="18" hidden="1" x14ac:dyDescent="0.25">
      <c r="A122" s="5" t="str">
        <f t="shared" si="19"/>
        <v>b</v>
      </c>
      <c r="B122" s="11" t="s">
        <v>1</v>
      </c>
      <c r="C122" s="16" t="s">
        <v>133</v>
      </c>
      <c r="D122" s="39">
        <f t="shared" si="31"/>
        <v>0</v>
      </c>
      <c r="E122" s="35"/>
      <c r="F122" s="35"/>
      <c r="G122" s="35"/>
      <c r="H122" s="35"/>
      <c r="I122" s="30">
        <f t="shared" si="29"/>
        <v>0</v>
      </c>
      <c r="J122" s="30">
        <f t="shared" si="30"/>
        <v>0</v>
      </c>
      <c r="K122" s="4" t="s">
        <v>205</v>
      </c>
    </row>
    <row r="123" spans="1:11" ht="18" x14ac:dyDescent="0.25">
      <c r="A123" s="5" t="str">
        <f t="shared" si="19"/>
        <v>a</v>
      </c>
      <c r="B123" s="11" t="s">
        <v>1</v>
      </c>
      <c r="C123" s="16" t="s">
        <v>134</v>
      </c>
      <c r="D123" s="39">
        <f t="shared" si="31"/>
        <v>10500000</v>
      </c>
      <c r="E123" s="35">
        <v>2420000</v>
      </c>
      <c r="F123" s="35">
        <v>2550000</v>
      </c>
      <c r="G123" s="35">
        <v>2730000</v>
      </c>
      <c r="H123" s="35">
        <v>2800000</v>
      </c>
      <c r="I123" s="30">
        <f t="shared" si="29"/>
        <v>4970000</v>
      </c>
      <c r="J123" s="30">
        <f t="shared" si="30"/>
        <v>7700000</v>
      </c>
      <c r="K123" s="4" t="s">
        <v>205</v>
      </c>
    </row>
    <row r="124" spans="1:11" ht="18" hidden="1" x14ac:dyDescent="0.25">
      <c r="A124" s="5" t="str">
        <f t="shared" si="19"/>
        <v>b</v>
      </c>
      <c r="B124" s="11" t="s">
        <v>1</v>
      </c>
      <c r="C124" s="16" t="s">
        <v>135</v>
      </c>
      <c r="D124" s="39">
        <f t="shared" si="31"/>
        <v>0</v>
      </c>
      <c r="E124" s="35">
        <f t="shared" ref="E124:H124" si="35">E125+E126</f>
        <v>0</v>
      </c>
      <c r="F124" s="35">
        <f t="shared" si="35"/>
        <v>0</v>
      </c>
      <c r="G124" s="35">
        <f t="shared" si="35"/>
        <v>0</v>
      </c>
      <c r="H124" s="35">
        <f t="shared" si="35"/>
        <v>0</v>
      </c>
      <c r="I124" s="30">
        <f t="shared" si="29"/>
        <v>0</v>
      </c>
      <c r="J124" s="30">
        <f t="shared" si="30"/>
        <v>0</v>
      </c>
      <c r="K124" s="4" t="s">
        <v>205</v>
      </c>
    </row>
    <row r="125" spans="1:11" hidden="1" x14ac:dyDescent="0.25">
      <c r="A125" s="5" t="str">
        <f t="shared" si="19"/>
        <v>b</v>
      </c>
      <c r="B125" s="19"/>
      <c r="C125" s="21" t="s">
        <v>209</v>
      </c>
      <c r="D125" s="40">
        <f t="shared" si="31"/>
        <v>0</v>
      </c>
      <c r="E125" s="20"/>
      <c r="F125" s="20"/>
      <c r="G125" s="20"/>
      <c r="H125" s="20"/>
      <c r="I125" s="31">
        <f t="shared" si="29"/>
        <v>0</v>
      </c>
      <c r="J125" s="31">
        <f t="shared" si="30"/>
        <v>0</v>
      </c>
    </row>
    <row r="126" spans="1:11" hidden="1" x14ac:dyDescent="0.25">
      <c r="A126" s="5" t="str">
        <f t="shared" si="19"/>
        <v>b</v>
      </c>
      <c r="B126" s="19"/>
      <c r="C126" s="21" t="s">
        <v>210</v>
      </c>
      <c r="D126" s="40">
        <f t="shared" si="31"/>
        <v>0</v>
      </c>
      <c r="E126" s="20"/>
      <c r="F126" s="20"/>
      <c r="G126" s="20"/>
      <c r="H126" s="20"/>
      <c r="I126" s="31">
        <f t="shared" si="29"/>
        <v>0</v>
      </c>
      <c r="J126" s="31">
        <f t="shared" si="30"/>
        <v>0</v>
      </c>
    </row>
    <row r="127" spans="1:11" ht="18" hidden="1" x14ac:dyDescent="0.25">
      <c r="A127" s="5" t="str">
        <f t="shared" si="19"/>
        <v>b</v>
      </c>
      <c r="B127" s="11" t="s">
        <v>1</v>
      </c>
      <c r="C127" s="15" t="s">
        <v>136</v>
      </c>
      <c r="D127" s="37">
        <f t="shared" si="31"/>
        <v>0</v>
      </c>
      <c r="E127" s="14"/>
      <c r="F127" s="14"/>
      <c r="G127" s="14"/>
      <c r="H127" s="14"/>
      <c r="I127" s="33">
        <f t="shared" si="29"/>
        <v>0</v>
      </c>
      <c r="J127" s="33">
        <f t="shared" si="30"/>
        <v>0</v>
      </c>
      <c r="K127" s="4" t="s">
        <v>205</v>
      </c>
    </row>
    <row r="128" spans="1:11" ht="18" hidden="1" x14ac:dyDescent="0.25">
      <c r="A128" s="5" t="str">
        <f t="shared" si="19"/>
        <v>b</v>
      </c>
      <c r="B128" s="11" t="s">
        <v>1</v>
      </c>
      <c r="C128" s="15" t="s">
        <v>137</v>
      </c>
      <c r="D128" s="37">
        <f t="shared" si="31"/>
        <v>0</v>
      </c>
      <c r="E128" s="14"/>
      <c r="F128" s="14"/>
      <c r="G128" s="14"/>
      <c r="H128" s="14"/>
      <c r="I128" s="33">
        <f t="shared" si="29"/>
        <v>0</v>
      </c>
      <c r="J128" s="33">
        <f t="shared" si="30"/>
        <v>0</v>
      </c>
      <c r="K128" s="4" t="s">
        <v>205</v>
      </c>
    </row>
    <row r="129" spans="1:11" ht="18" hidden="1" x14ac:dyDescent="0.25">
      <c r="A129" s="5" t="str">
        <f t="shared" ref="A129:A192" si="36">IF((D129+E129+F129+H129+G129)&gt;0,"a","b")</f>
        <v>b</v>
      </c>
      <c r="B129" s="11" t="s">
        <v>1</v>
      </c>
      <c r="C129" s="15" t="s">
        <v>138</v>
      </c>
      <c r="D129" s="37">
        <f t="shared" si="31"/>
        <v>0</v>
      </c>
      <c r="E129" s="14"/>
      <c r="F129" s="14"/>
      <c r="G129" s="14"/>
      <c r="H129" s="14"/>
      <c r="I129" s="33">
        <f t="shared" si="29"/>
        <v>0</v>
      </c>
      <c r="J129" s="33">
        <f t="shared" si="30"/>
        <v>0</v>
      </c>
      <c r="K129" s="4" t="s">
        <v>205</v>
      </c>
    </row>
    <row r="130" spans="1:11" ht="18" x14ac:dyDescent="0.25">
      <c r="A130" s="5" t="str">
        <f t="shared" si="36"/>
        <v>a</v>
      </c>
      <c r="B130" s="22" t="s">
        <v>55</v>
      </c>
      <c r="C130" s="23" t="s">
        <v>155</v>
      </c>
      <c r="D130" s="36">
        <f>SUM(E130:H130)</f>
        <v>15580000</v>
      </c>
      <c r="E130" s="30">
        <f>E144+E158+E172</f>
        <v>3440000</v>
      </c>
      <c r="F130" s="30">
        <f t="shared" ref="F130:H130" si="37">F144+F158+F172</f>
        <v>3671500</v>
      </c>
      <c r="G130" s="30">
        <f t="shared" si="37"/>
        <v>3536500</v>
      </c>
      <c r="H130" s="30">
        <f t="shared" si="37"/>
        <v>4932000</v>
      </c>
      <c r="I130" s="30">
        <f t="shared" si="29"/>
        <v>7111500</v>
      </c>
      <c r="J130" s="30">
        <f t="shared" si="30"/>
        <v>10648000</v>
      </c>
    </row>
    <row r="131" spans="1:11" ht="18" x14ac:dyDescent="0.25">
      <c r="A131" s="5" t="str">
        <f t="shared" si="36"/>
        <v>a</v>
      </c>
      <c r="B131" s="32" t="s">
        <v>1</v>
      </c>
      <c r="C131" s="25" t="s">
        <v>128</v>
      </c>
      <c r="D131" s="37">
        <f t="shared" ref="D131:D143" si="38">SUM(E131:H131)</f>
        <v>15580000</v>
      </c>
      <c r="E131" s="33">
        <f t="shared" ref="E131:H143" si="39">E145+E159+E173</f>
        <v>3440000</v>
      </c>
      <c r="F131" s="33">
        <f t="shared" si="39"/>
        <v>3671500</v>
      </c>
      <c r="G131" s="33">
        <f t="shared" si="39"/>
        <v>3536500</v>
      </c>
      <c r="H131" s="33">
        <f t="shared" si="39"/>
        <v>4932000</v>
      </c>
      <c r="I131" s="33">
        <f t="shared" si="29"/>
        <v>7111500</v>
      </c>
      <c r="J131" s="33">
        <f t="shared" si="30"/>
        <v>10648000</v>
      </c>
    </row>
    <row r="132" spans="1:11" ht="18" hidden="1" x14ac:dyDescent="0.25">
      <c r="A132" s="5" t="str">
        <f t="shared" si="36"/>
        <v>b</v>
      </c>
      <c r="B132" s="24" t="s">
        <v>1</v>
      </c>
      <c r="C132" s="26" t="s">
        <v>129</v>
      </c>
      <c r="D132" s="36">
        <f t="shared" si="38"/>
        <v>0</v>
      </c>
      <c r="E132" s="30">
        <f t="shared" si="39"/>
        <v>0</v>
      </c>
      <c r="F132" s="30">
        <f t="shared" si="39"/>
        <v>0</v>
      </c>
      <c r="G132" s="30">
        <f t="shared" si="39"/>
        <v>0</v>
      </c>
      <c r="H132" s="30">
        <f t="shared" si="39"/>
        <v>0</v>
      </c>
      <c r="I132" s="30">
        <f t="shared" si="29"/>
        <v>0</v>
      </c>
      <c r="J132" s="30">
        <f t="shared" si="30"/>
        <v>0</v>
      </c>
    </row>
    <row r="133" spans="1:11" ht="18" x14ac:dyDescent="0.25">
      <c r="A133" s="5" t="str">
        <f t="shared" si="36"/>
        <v>a</v>
      </c>
      <c r="B133" s="24" t="s">
        <v>1</v>
      </c>
      <c r="C133" s="26" t="s">
        <v>130</v>
      </c>
      <c r="D133" s="36">
        <f t="shared" si="38"/>
        <v>2930000</v>
      </c>
      <c r="E133" s="30">
        <f t="shared" si="39"/>
        <v>300000</v>
      </c>
      <c r="F133" s="30">
        <f t="shared" si="39"/>
        <v>361500</v>
      </c>
      <c r="G133" s="30">
        <f t="shared" si="39"/>
        <v>361500</v>
      </c>
      <c r="H133" s="30">
        <f t="shared" si="39"/>
        <v>1907000</v>
      </c>
      <c r="I133" s="30">
        <f t="shared" si="29"/>
        <v>661500</v>
      </c>
      <c r="J133" s="30">
        <f t="shared" si="30"/>
        <v>1023000</v>
      </c>
    </row>
    <row r="134" spans="1:11" ht="18" hidden="1" x14ac:dyDescent="0.25">
      <c r="A134" s="5" t="str">
        <f t="shared" si="36"/>
        <v>b</v>
      </c>
      <c r="B134" s="24" t="s">
        <v>1</v>
      </c>
      <c r="C134" s="26" t="s">
        <v>131</v>
      </c>
      <c r="D134" s="36">
        <f t="shared" si="38"/>
        <v>0</v>
      </c>
      <c r="E134" s="30">
        <f t="shared" si="39"/>
        <v>0</v>
      </c>
      <c r="F134" s="30">
        <f t="shared" si="39"/>
        <v>0</v>
      </c>
      <c r="G134" s="30">
        <f t="shared" si="39"/>
        <v>0</v>
      </c>
      <c r="H134" s="30">
        <f t="shared" si="39"/>
        <v>0</v>
      </c>
      <c r="I134" s="30">
        <f t="shared" si="29"/>
        <v>0</v>
      </c>
      <c r="J134" s="30">
        <f t="shared" si="30"/>
        <v>0</v>
      </c>
    </row>
    <row r="135" spans="1:11" ht="18" hidden="1" x14ac:dyDescent="0.25">
      <c r="A135" s="5" t="str">
        <f t="shared" si="36"/>
        <v>b</v>
      </c>
      <c r="B135" s="24" t="s">
        <v>1</v>
      </c>
      <c r="C135" s="27" t="s">
        <v>132</v>
      </c>
      <c r="D135" s="36">
        <f t="shared" si="38"/>
        <v>0</v>
      </c>
      <c r="E135" s="30">
        <f t="shared" si="39"/>
        <v>0</v>
      </c>
      <c r="F135" s="30">
        <f t="shared" si="39"/>
        <v>0</v>
      </c>
      <c r="G135" s="30">
        <f t="shared" si="39"/>
        <v>0</v>
      </c>
      <c r="H135" s="30">
        <f t="shared" si="39"/>
        <v>0</v>
      </c>
      <c r="I135" s="30">
        <f t="shared" si="29"/>
        <v>0</v>
      </c>
      <c r="J135" s="30">
        <f t="shared" si="30"/>
        <v>0</v>
      </c>
    </row>
    <row r="136" spans="1:11" ht="18" hidden="1" x14ac:dyDescent="0.25">
      <c r="A136" s="5" t="str">
        <f t="shared" si="36"/>
        <v>b</v>
      </c>
      <c r="B136" s="24" t="s">
        <v>1</v>
      </c>
      <c r="C136" s="27" t="s">
        <v>133</v>
      </c>
      <c r="D136" s="36">
        <f t="shared" si="38"/>
        <v>0</v>
      </c>
      <c r="E136" s="30">
        <f t="shared" si="39"/>
        <v>0</v>
      </c>
      <c r="F136" s="30">
        <f t="shared" si="39"/>
        <v>0</v>
      </c>
      <c r="G136" s="30">
        <f t="shared" si="39"/>
        <v>0</v>
      </c>
      <c r="H136" s="30">
        <f t="shared" si="39"/>
        <v>0</v>
      </c>
      <c r="I136" s="30">
        <f t="shared" si="29"/>
        <v>0</v>
      </c>
      <c r="J136" s="30">
        <f t="shared" si="30"/>
        <v>0</v>
      </c>
    </row>
    <row r="137" spans="1:11" ht="18" x14ac:dyDescent="0.25">
      <c r="A137" s="5" t="str">
        <f t="shared" si="36"/>
        <v>a</v>
      </c>
      <c r="B137" s="24" t="s">
        <v>1</v>
      </c>
      <c r="C137" s="27" t="s">
        <v>134</v>
      </c>
      <c r="D137" s="36">
        <f t="shared" si="38"/>
        <v>12650000</v>
      </c>
      <c r="E137" s="30">
        <f t="shared" si="39"/>
        <v>3140000</v>
      </c>
      <c r="F137" s="30">
        <f t="shared" si="39"/>
        <v>3310000</v>
      </c>
      <c r="G137" s="30">
        <f t="shared" si="39"/>
        <v>3175000</v>
      </c>
      <c r="H137" s="30">
        <f t="shared" si="39"/>
        <v>3025000</v>
      </c>
      <c r="I137" s="30">
        <f t="shared" si="29"/>
        <v>6450000</v>
      </c>
      <c r="J137" s="30">
        <f t="shared" si="30"/>
        <v>9625000</v>
      </c>
    </row>
    <row r="138" spans="1:11" ht="18" hidden="1" x14ac:dyDescent="0.25">
      <c r="A138" s="5" t="str">
        <f t="shared" si="36"/>
        <v>b</v>
      </c>
      <c r="B138" s="24" t="s">
        <v>1</v>
      </c>
      <c r="C138" s="27" t="s">
        <v>135</v>
      </c>
      <c r="D138" s="36">
        <f t="shared" si="38"/>
        <v>0</v>
      </c>
      <c r="E138" s="30">
        <f t="shared" si="39"/>
        <v>0</v>
      </c>
      <c r="F138" s="30">
        <f t="shared" si="39"/>
        <v>0</v>
      </c>
      <c r="G138" s="30">
        <f t="shared" si="39"/>
        <v>0</v>
      </c>
      <c r="H138" s="30">
        <f t="shared" si="39"/>
        <v>0</v>
      </c>
      <c r="I138" s="30">
        <f t="shared" si="29"/>
        <v>0</v>
      </c>
      <c r="J138" s="30">
        <f t="shared" si="30"/>
        <v>0</v>
      </c>
    </row>
    <row r="139" spans="1:11" hidden="1" x14ac:dyDescent="0.25">
      <c r="A139" s="5" t="str">
        <f t="shared" si="36"/>
        <v>b</v>
      </c>
      <c r="B139" s="28"/>
      <c r="C139" s="29" t="s">
        <v>209</v>
      </c>
      <c r="D139" s="38">
        <f t="shared" si="38"/>
        <v>0</v>
      </c>
      <c r="E139" s="31">
        <f t="shared" si="39"/>
        <v>0</v>
      </c>
      <c r="F139" s="31">
        <f t="shared" si="39"/>
        <v>0</v>
      </c>
      <c r="G139" s="31">
        <f t="shared" si="39"/>
        <v>0</v>
      </c>
      <c r="H139" s="31">
        <f t="shared" si="39"/>
        <v>0</v>
      </c>
      <c r="I139" s="31">
        <f t="shared" si="29"/>
        <v>0</v>
      </c>
      <c r="J139" s="31">
        <f t="shared" si="30"/>
        <v>0</v>
      </c>
    </row>
    <row r="140" spans="1:11" hidden="1" x14ac:dyDescent="0.25">
      <c r="A140" s="5" t="str">
        <f t="shared" si="36"/>
        <v>b</v>
      </c>
      <c r="B140" s="28"/>
      <c r="C140" s="29" t="s">
        <v>210</v>
      </c>
      <c r="D140" s="38">
        <f t="shared" si="38"/>
        <v>0</v>
      </c>
      <c r="E140" s="31">
        <f t="shared" si="39"/>
        <v>0</v>
      </c>
      <c r="F140" s="31">
        <f t="shared" si="39"/>
        <v>0</v>
      </c>
      <c r="G140" s="31">
        <f t="shared" si="39"/>
        <v>0</v>
      </c>
      <c r="H140" s="31">
        <f t="shared" si="39"/>
        <v>0</v>
      </c>
      <c r="I140" s="31">
        <f t="shared" si="29"/>
        <v>0</v>
      </c>
      <c r="J140" s="31">
        <f t="shared" si="30"/>
        <v>0</v>
      </c>
    </row>
    <row r="141" spans="1:11" ht="18" hidden="1" x14ac:dyDescent="0.25">
      <c r="A141" s="5" t="str">
        <f t="shared" si="36"/>
        <v>b</v>
      </c>
      <c r="B141" s="32" t="s">
        <v>1</v>
      </c>
      <c r="C141" s="25" t="s">
        <v>136</v>
      </c>
      <c r="D141" s="37">
        <f t="shared" si="38"/>
        <v>0</v>
      </c>
      <c r="E141" s="33">
        <f t="shared" si="39"/>
        <v>0</v>
      </c>
      <c r="F141" s="33">
        <f t="shared" si="39"/>
        <v>0</v>
      </c>
      <c r="G141" s="33">
        <f t="shared" si="39"/>
        <v>0</v>
      </c>
      <c r="H141" s="33">
        <f t="shared" si="39"/>
        <v>0</v>
      </c>
      <c r="I141" s="33">
        <f t="shared" si="29"/>
        <v>0</v>
      </c>
      <c r="J141" s="33">
        <f t="shared" si="30"/>
        <v>0</v>
      </c>
    </row>
    <row r="142" spans="1:11" ht="18" hidden="1" x14ac:dyDescent="0.25">
      <c r="A142" s="5" t="str">
        <f t="shared" si="36"/>
        <v>b</v>
      </c>
      <c r="B142" s="32" t="s">
        <v>1</v>
      </c>
      <c r="C142" s="25" t="s">
        <v>137</v>
      </c>
      <c r="D142" s="37">
        <f t="shared" si="38"/>
        <v>0</v>
      </c>
      <c r="E142" s="33">
        <f t="shared" si="39"/>
        <v>0</v>
      </c>
      <c r="F142" s="33">
        <f t="shared" si="39"/>
        <v>0</v>
      </c>
      <c r="G142" s="33">
        <f t="shared" si="39"/>
        <v>0</v>
      </c>
      <c r="H142" s="33">
        <f t="shared" si="39"/>
        <v>0</v>
      </c>
      <c r="I142" s="33">
        <f t="shared" si="29"/>
        <v>0</v>
      </c>
      <c r="J142" s="33">
        <f t="shared" si="30"/>
        <v>0</v>
      </c>
    </row>
    <row r="143" spans="1:11" ht="18" hidden="1" x14ac:dyDescent="0.25">
      <c r="A143" s="5" t="str">
        <f t="shared" si="36"/>
        <v>b</v>
      </c>
      <c r="B143" s="32" t="s">
        <v>1</v>
      </c>
      <c r="C143" s="25" t="s">
        <v>138</v>
      </c>
      <c r="D143" s="37">
        <f t="shared" si="38"/>
        <v>0</v>
      </c>
      <c r="E143" s="33">
        <f t="shared" si="39"/>
        <v>0</v>
      </c>
      <c r="F143" s="33">
        <f t="shared" si="39"/>
        <v>0</v>
      </c>
      <c r="G143" s="33">
        <f t="shared" si="39"/>
        <v>0</v>
      </c>
      <c r="H143" s="33">
        <f t="shared" si="39"/>
        <v>0</v>
      </c>
      <c r="I143" s="33">
        <f t="shared" si="29"/>
        <v>0</v>
      </c>
      <c r="J143" s="33">
        <f t="shared" si="30"/>
        <v>0</v>
      </c>
    </row>
    <row r="144" spans="1:11" ht="37.5" customHeight="1" x14ac:dyDescent="0.25">
      <c r="A144" s="5" t="str">
        <f t="shared" si="36"/>
        <v>a</v>
      </c>
      <c r="B144" s="22" t="s">
        <v>56</v>
      </c>
      <c r="C144" s="23" t="s">
        <v>155</v>
      </c>
      <c r="D144" s="41">
        <f t="shared" ref="D144:D185" si="40">E144+F144+G144+H144</f>
        <v>12290000</v>
      </c>
      <c r="E144" s="41">
        <f t="shared" ref="E144:H144" si="41">E145+E155+E156+E157</f>
        <v>3050000</v>
      </c>
      <c r="F144" s="41">
        <f t="shared" si="41"/>
        <v>3220000</v>
      </c>
      <c r="G144" s="41">
        <f t="shared" si="41"/>
        <v>3085000</v>
      </c>
      <c r="H144" s="41">
        <f t="shared" si="41"/>
        <v>2935000</v>
      </c>
      <c r="I144" s="30">
        <f t="shared" si="29"/>
        <v>6270000</v>
      </c>
      <c r="J144" s="30">
        <f t="shared" si="30"/>
        <v>9355000</v>
      </c>
      <c r="K144" s="4" t="s">
        <v>205</v>
      </c>
    </row>
    <row r="145" spans="1:11" ht="18" x14ac:dyDescent="0.25">
      <c r="A145" s="5" t="str">
        <f t="shared" si="36"/>
        <v>a</v>
      </c>
      <c r="B145" s="34" t="s">
        <v>1</v>
      </c>
      <c r="C145" s="15" t="s">
        <v>128</v>
      </c>
      <c r="D145" s="37">
        <f t="shared" si="40"/>
        <v>12290000</v>
      </c>
      <c r="E145" s="14">
        <f>E146+E147+E148+E149+E150+E151+E152</f>
        <v>3050000</v>
      </c>
      <c r="F145" s="14">
        <f t="shared" ref="F145:H145" si="42">F146+F147+F148+F149+F150+F151+F152</f>
        <v>3220000</v>
      </c>
      <c r="G145" s="14">
        <f t="shared" si="42"/>
        <v>3085000</v>
      </c>
      <c r="H145" s="14">
        <f t="shared" si="42"/>
        <v>2935000</v>
      </c>
      <c r="I145" s="33">
        <f t="shared" si="29"/>
        <v>6270000</v>
      </c>
      <c r="J145" s="33">
        <f t="shared" si="30"/>
        <v>9355000</v>
      </c>
      <c r="K145" s="4" t="s">
        <v>205</v>
      </c>
    </row>
    <row r="146" spans="1:11" ht="18" hidden="1" x14ac:dyDescent="0.25">
      <c r="A146" s="5" t="str">
        <f t="shared" si="36"/>
        <v>b</v>
      </c>
      <c r="B146" s="11" t="s">
        <v>1</v>
      </c>
      <c r="C146" s="12" t="s">
        <v>129</v>
      </c>
      <c r="D146" s="39">
        <f t="shared" si="40"/>
        <v>0</v>
      </c>
      <c r="E146" s="35"/>
      <c r="F146" s="35"/>
      <c r="G146" s="35"/>
      <c r="H146" s="35"/>
      <c r="I146" s="30">
        <f t="shared" si="29"/>
        <v>0</v>
      </c>
      <c r="J146" s="30">
        <f t="shared" si="30"/>
        <v>0</v>
      </c>
      <c r="K146" s="4" t="s">
        <v>205</v>
      </c>
    </row>
    <row r="147" spans="1:11" ht="18" hidden="1" x14ac:dyDescent="0.25">
      <c r="A147" s="5" t="str">
        <f t="shared" si="36"/>
        <v>b</v>
      </c>
      <c r="B147" s="11" t="s">
        <v>1</v>
      </c>
      <c r="C147" s="12" t="s">
        <v>130</v>
      </c>
      <c r="D147" s="39">
        <f t="shared" si="40"/>
        <v>0</v>
      </c>
      <c r="E147" s="35"/>
      <c r="F147" s="35"/>
      <c r="G147" s="35"/>
      <c r="H147" s="35"/>
      <c r="I147" s="30">
        <f t="shared" si="29"/>
        <v>0</v>
      </c>
      <c r="J147" s="30">
        <f t="shared" si="30"/>
        <v>0</v>
      </c>
      <c r="K147" s="4" t="s">
        <v>205</v>
      </c>
    </row>
    <row r="148" spans="1:11" ht="18" hidden="1" x14ac:dyDescent="0.25">
      <c r="A148" s="5" t="str">
        <f t="shared" si="36"/>
        <v>b</v>
      </c>
      <c r="B148" s="11" t="s">
        <v>1</v>
      </c>
      <c r="C148" s="12" t="s">
        <v>131</v>
      </c>
      <c r="D148" s="39">
        <f t="shared" si="40"/>
        <v>0</v>
      </c>
      <c r="E148" s="35"/>
      <c r="F148" s="35"/>
      <c r="G148" s="35"/>
      <c r="H148" s="35"/>
      <c r="I148" s="30">
        <f t="shared" si="29"/>
        <v>0</v>
      </c>
      <c r="J148" s="30">
        <f t="shared" si="30"/>
        <v>0</v>
      </c>
      <c r="K148" s="4" t="s">
        <v>205</v>
      </c>
    </row>
    <row r="149" spans="1:11" ht="18" hidden="1" x14ac:dyDescent="0.25">
      <c r="A149" s="5" t="str">
        <f t="shared" si="36"/>
        <v>b</v>
      </c>
      <c r="B149" s="11" t="s">
        <v>1</v>
      </c>
      <c r="C149" s="16" t="s">
        <v>132</v>
      </c>
      <c r="D149" s="39">
        <f t="shared" si="40"/>
        <v>0</v>
      </c>
      <c r="E149" s="35"/>
      <c r="F149" s="35"/>
      <c r="G149" s="35"/>
      <c r="H149" s="35"/>
      <c r="I149" s="30">
        <f t="shared" si="29"/>
        <v>0</v>
      </c>
      <c r="J149" s="30">
        <f t="shared" si="30"/>
        <v>0</v>
      </c>
      <c r="K149" s="4" t="s">
        <v>205</v>
      </c>
    </row>
    <row r="150" spans="1:11" ht="18" hidden="1" x14ac:dyDescent="0.25">
      <c r="A150" s="5" t="str">
        <f t="shared" si="36"/>
        <v>b</v>
      </c>
      <c r="B150" s="11" t="s">
        <v>1</v>
      </c>
      <c r="C150" s="16" t="s">
        <v>133</v>
      </c>
      <c r="D150" s="39">
        <f t="shared" si="40"/>
        <v>0</v>
      </c>
      <c r="E150" s="35"/>
      <c r="F150" s="35"/>
      <c r="G150" s="35"/>
      <c r="H150" s="35"/>
      <c r="I150" s="30">
        <f t="shared" si="29"/>
        <v>0</v>
      </c>
      <c r="J150" s="30">
        <f t="shared" si="30"/>
        <v>0</v>
      </c>
      <c r="K150" s="4" t="s">
        <v>205</v>
      </c>
    </row>
    <row r="151" spans="1:11" ht="18" x14ac:dyDescent="0.25">
      <c r="A151" s="5" t="str">
        <f t="shared" si="36"/>
        <v>a</v>
      </c>
      <c r="B151" s="11" t="s">
        <v>1</v>
      </c>
      <c r="C151" s="16" t="s">
        <v>134</v>
      </c>
      <c r="D151" s="39">
        <f t="shared" si="40"/>
        <v>12290000</v>
      </c>
      <c r="E151" s="35">
        <v>3050000</v>
      </c>
      <c r="F151" s="35">
        <v>3220000</v>
      </c>
      <c r="G151" s="35">
        <v>3085000</v>
      </c>
      <c r="H151" s="35">
        <v>2935000</v>
      </c>
      <c r="I151" s="30">
        <f t="shared" si="29"/>
        <v>6270000</v>
      </c>
      <c r="J151" s="30">
        <f t="shared" si="30"/>
        <v>9355000</v>
      </c>
      <c r="K151" s="4" t="s">
        <v>205</v>
      </c>
    </row>
    <row r="152" spans="1:11" ht="18" hidden="1" x14ac:dyDescent="0.25">
      <c r="A152" s="5" t="str">
        <f t="shared" si="36"/>
        <v>b</v>
      </c>
      <c r="B152" s="11" t="s">
        <v>1</v>
      </c>
      <c r="C152" s="16" t="s">
        <v>135</v>
      </c>
      <c r="D152" s="39">
        <f t="shared" si="40"/>
        <v>0</v>
      </c>
      <c r="E152" s="35">
        <f>E153+E154</f>
        <v>0</v>
      </c>
      <c r="F152" s="35">
        <f t="shared" ref="F152:H152" si="43">F153+F154</f>
        <v>0</v>
      </c>
      <c r="G152" s="35">
        <f t="shared" si="43"/>
        <v>0</v>
      </c>
      <c r="H152" s="35">
        <f t="shared" si="43"/>
        <v>0</v>
      </c>
      <c r="I152" s="30">
        <f t="shared" si="29"/>
        <v>0</v>
      </c>
      <c r="J152" s="30">
        <f t="shared" si="30"/>
        <v>0</v>
      </c>
      <c r="K152" s="4" t="s">
        <v>205</v>
      </c>
    </row>
    <row r="153" spans="1:11" hidden="1" x14ac:dyDescent="0.25">
      <c r="A153" s="5" t="str">
        <f t="shared" si="36"/>
        <v>b</v>
      </c>
      <c r="B153" s="19"/>
      <c r="C153" s="21" t="s">
        <v>209</v>
      </c>
      <c r="D153" s="40">
        <f t="shared" si="40"/>
        <v>0</v>
      </c>
      <c r="E153" s="20"/>
      <c r="F153" s="20"/>
      <c r="G153" s="20"/>
      <c r="H153" s="20"/>
      <c r="I153" s="31">
        <f t="shared" si="29"/>
        <v>0</v>
      </c>
      <c r="J153" s="31">
        <f t="shared" si="30"/>
        <v>0</v>
      </c>
    </row>
    <row r="154" spans="1:11" hidden="1" x14ac:dyDescent="0.25">
      <c r="A154" s="5" t="str">
        <f t="shared" si="36"/>
        <v>b</v>
      </c>
      <c r="B154" s="19"/>
      <c r="C154" s="21" t="s">
        <v>210</v>
      </c>
      <c r="D154" s="40">
        <f t="shared" si="40"/>
        <v>0</v>
      </c>
      <c r="E154" s="20"/>
      <c r="F154" s="20"/>
      <c r="G154" s="20"/>
      <c r="H154" s="20"/>
      <c r="I154" s="31">
        <f t="shared" si="29"/>
        <v>0</v>
      </c>
      <c r="J154" s="31">
        <f t="shared" si="30"/>
        <v>0</v>
      </c>
    </row>
    <row r="155" spans="1:11" ht="18" hidden="1" x14ac:dyDescent="0.25">
      <c r="A155" s="5" t="str">
        <f t="shared" si="36"/>
        <v>b</v>
      </c>
      <c r="B155" s="11" t="s">
        <v>1</v>
      </c>
      <c r="C155" s="15" t="s">
        <v>136</v>
      </c>
      <c r="D155" s="37">
        <f t="shared" si="40"/>
        <v>0</v>
      </c>
      <c r="E155" s="14"/>
      <c r="F155" s="14"/>
      <c r="G155" s="14"/>
      <c r="H155" s="14"/>
      <c r="I155" s="33">
        <f t="shared" si="29"/>
        <v>0</v>
      </c>
      <c r="J155" s="33">
        <f t="shared" si="30"/>
        <v>0</v>
      </c>
      <c r="K155" s="4" t="s">
        <v>205</v>
      </c>
    </row>
    <row r="156" spans="1:11" ht="18" hidden="1" x14ac:dyDescent="0.25">
      <c r="A156" s="5" t="str">
        <f t="shared" si="36"/>
        <v>b</v>
      </c>
      <c r="B156" s="11" t="s">
        <v>1</v>
      </c>
      <c r="C156" s="15" t="s">
        <v>137</v>
      </c>
      <c r="D156" s="37">
        <f t="shared" si="40"/>
        <v>0</v>
      </c>
      <c r="E156" s="14"/>
      <c r="F156" s="14"/>
      <c r="G156" s="14"/>
      <c r="H156" s="14"/>
      <c r="I156" s="33">
        <f t="shared" si="29"/>
        <v>0</v>
      </c>
      <c r="J156" s="33">
        <f t="shared" si="30"/>
        <v>0</v>
      </c>
      <c r="K156" s="4" t="s">
        <v>205</v>
      </c>
    </row>
    <row r="157" spans="1:11" ht="18" hidden="1" x14ac:dyDescent="0.25">
      <c r="A157" s="5" t="str">
        <f t="shared" si="36"/>
        <v>b</v>
      </c>
      <c r="B157" s="11" t="s">
        <v>1</v>
      </c>
      <c r="C157" s="15" t="s">
        <v>138</v>
      </c>
      <c r="D157" s="37">
        <f t="shared" si="40"/>
        <v>0</v>
      </c>
      <c r="E157" s="14"/>
      <c r="F157" s="14"/>
      <c r="G157" s="14"/>
      <c r="H157" s="14"/>
      <c r="I157" s="33">
        <f t="shared" si="29"/>
        <v>0</v>
      </c>
      <c r="J157" s="33">
        <f t="shared" si="30"/>
        <v>0</v>
      </c>
      <c r="K157" s="4" t="s">
        <v>205</v>
      </c>
    </row>
    <row r="158" spans="1:11" ht="72" x14ac:dyDescent="0.25">
      <c r="A158" s="5" t="str">
        <f t="shared" si="36"/>
        <v>a</v>
      </c>
      <c r="B158" s="22" t="s">
        <v>57</v>
      </c>
      <c r="C158" s="23" t="s">
        <v>113</v>
      </c>
      <c r="D158" s="41">
        <f t="shared" si="40"/>
        <v>1423000</v>
      </c>
      <c r="E158" s="41">
        <f t="shared" ref="E158:H158" si="44">E159+E169+E170+E171</f>
        <v>300000</v>
      </c>
      <c r="F158" s="41">
        <f t="shared" si="44"/>
        <v>361500</v>
      </c>
      <c r="G158" s="41">
        <f t="shared" si="44"/>
        <v>361500</v>
      </c>
      <c r="H158" s="41">
        <f t="shared" si="44"/>
        <v>400000</v>
      </c>
      <c r="I158" s="30">
        <f t="shared" si="29"/>
        <v>661500</v>
      </c>
      <c r="J158" s="30">
        <f t="shared" si="30"/>
        <v>1023000</v>
      </c>
      <c r="K158" s="4" t="s">
        <v>204</v>
      </c>
    </row>
    <row r="159" spans="1:11" ht="18" x14ac:dyDescent="0.25">
      <c r="A159" s="5" t="str">
        <f t="shared" si="36"/>
        <v>a</v>
      </c>
      <c r="B159" s="34" t="s">
        <v>1</v>
      </c>
      <c r="C159" s="15" t="s">
        <v>128</v>
      </c>
      <c r="D159" s="37">
        <f t="shared" si="40"/>
        <v>1423000</v>
      </c>
      <c r="E159" s="14">
        <f>E160+E161+E162+E163+E164+E165+E166</f>
        <v>300000</v>
      </c>
      <c r="F159" s="14">
        <f t="shared" ref="F159:H159" si="45">F160+F161+F162+F163+F164+F165+F166</f>
        <v>361500</v>
      </c>
      <c r="G159" s="14">
        <f t="shared" si="45"/>
        <v>361500</v>
      </c>
      <c r="H159" s="14">
        <f t="shared" si="45"/>
        <v>400000</v>
      </c>
      <c r="I159" s="33">
        <f t="shared" si="29"/>
        <v>661500</v>
      </c>
      <c r="J159" s="33">
        <f t="shared" si="30"/>
        <v>1023000</v>
      </c>
      <c r="K159" s="4" t="s">
        <v>204</v>
      </c>
    </row>
    <row r="160" spans="1:11" ht="18" hidden="1" x14ac:dyDescent="0.25">
      <c r="A160" s="5" t="str">
        <f t="shared" si="36"/>
        <v>b</v>
      </c>
      <c r="B160" s="11" t="s">
        <v>1</v>
      </c>
      <c r="C160" s="12" t="s">
        <v>129</v>
      </c>
      <c r="D160" s="39">
        <f t="shared" si="40"/>
        <v>0</v>
      </c>
      <c r="E160" s="35"/>
      <c r="F160" s="35"/>
      <c r="G160" s="35"/>
      <c r="H160" s="35"/>
      <c r="I160" s="30">
        <f t="shared" si="29"/>
        <v>0</v>
      </c>
      <c r="J160" s="30">
        <f t="shared" si="30"/>
        <v>0</v>
      </c>
      <c r="K160" s="4" t="s">
        <v>204</v>
      </c>
    </row>
    <row r="161" spans="1:11" ht="18" x14ac:dyDescent="0.25">
      <c r="A161" s="5" t="str">
        <f t="shared" si="36"/>
        <v>a</v>
      </c>
      <c r="B161" s="11" t="s">
        <v>1</v>
      </c>
      <c r="C161" s="12" t="s">
        <v>130</v>
      </c>
      <c r="D161" s="39">
        <f t="shared" si="40"/>
        <v>1423000</v>
      </c>
      <c r="E161" s="35">
        <v>300000</v>
      </c>
      <c r="F161" s="35">
        <v>361500</v>
      </c>
      <c r="G161" s="35">
        <v>361500</v>
      </c>
      <c r="H161" s="35">
        <v>400000</v>
      </c>
      <c r="I161" s="30">
        <f t="shared" si="29"/>
        <v>661500</v>
      </c>
      <c r="J161" s="30">
        <f t="shared" si="30"/>
        <v>1023000</v>
      </c>
      <c r="K161" s="4" t="s">
        <v>204</v>
      </c>
    </row>
    <row r="162" spans="1:11" ht="18" hidden="1" x14ac:dyDescent="0.25">
      <c r="A162" s="5" t="str">
        <f t="shared" si="36"/>
        <v>b</v>
      </c>
      <c r="B162" s="11" t="s">
        <v>1</v>
      </c>
      <c r="C162" s="12" t="s">
        <v>131</v>
      </c>
      <c r="D162" s="39">
        <f t="shared" si="40"/>
        <v>0</v>
      </c>
      <c r="E162" s="35"/>
      <c r="F162" s="35"/>
      <c r="G162" s="35"/>
      <c r="H162" s="35"/>
      <c r="I162" s="30">
        <f t="shared" si="29"/>
        <v>0</v>
      </c>
      <c r="J162" s="30">
        <f t="shared" si="30"/>
        <v>0</v>
      </c>
      <c r="K162" s="4" t="s">
        <v>204</v>
      </c>
    </row>
    <row r="163" spans="1:11" ht="18" hidden="1" x14ac:dyDescent="0.25">
      <c r="A163" s="5" t="str">
        <f t="shared" si="36"/>
        <v>b</v>
      </c>
      <c r="B163" s="11" t="s">
        <v>1</v>
      </c>
      <c r="C163" s="16" t="s">
        <v>132</v>
      </c>
      <c r="D163" s="39">
        <f t="shared" si="40"/>
        <v>0</v>
      </c>
      <c r="E163" s="35"/>
      <c r="F163" s="35"/>
      <c r="G163" s="35"/>
      <c r="H163" s="35"/>
      <c r="I163" s="30">
        <f t="shared" si="29"/>
        <v>0</v>
      </c>
      <c r="J163" s="30">
        <f t="shared" si="30"/>
        <v>0</v>
      </c>
      <c r="K163" s="4" t="s">
        <v>204</v>
      </c>
    </row>
    <row r="164" spans="1:11" ht="18" hidden="1" x14ac:dyDescent="0.25">
      <c r="A164" s="5" t="str">
        <f t="shared" si="36"/>
        <v>b</v>
      </c>
      <c r="B164" s="11" t="s">
        <v>1</v>
      </c>
      <c r="C164" s="16" t="s">
        <v>133</v>
      </c>
      <c r="D164" s="39">
        <f t="shared" si="40"/>
        <v>0</v>
      </c>
      <c r="E164" s="35"/>
      <c r="F164" s="35"/>
      <c r="G164" s="35"/>
      <c r="H164" s="35"/>
      <c r="I164" s="30">
        <f t="shared" si="29"/>
        <v>0</v>
      </c>
      <c r="J164" s="30">
        <f t="shared" si="30"/>
        <v>0</v>
      </c>
      <c r="K164" s="4" t="s">
        <v>204</v>
      </c>
    </row>
    <row r="165" spans="1:11" ht="18" hidden="1" x14ac:dyDescent="0.25">
      <c r="A165" s="5" t="str">
        <f t="shared" si="36"/>
        <v>b</v>
      </c>
      <c r="B165" s="11" t="s">
        <v>1</v>
      </c>
      <c r="C165" s="16" t="s">
        <v>134</v>
      </c>
      <c r="D165" s="39">
        <f t="shared" si="40"/>
        <v>0</v>
      </c>
      <c r="E165" s="35"/>
      <c r="F165" s="35"/>
      <c r="G165" s="35"/>
      <c r="H165" s="35"/>
      <c r="I165" s="30">
        <f t="shared" si="29"/>
        <v>0</v>
      </c>
      <c r="J165" s="30">
        <f t="shared" si="30"/>
        <v>0</v>
      </c>
      <c r="K165" s="4" t="s">
        <v>204</v>
      </c>
    </row>
    <row r="166" spans="1:11" ht="18" hidden="1" x14ac:dyDescent="0.25">
      <c r="A166" s="5" t="str">
        <f t="shared" si="36"/>
        <v>b</v>
      </c>
      <c r="B166" s="11" t="s">
        <v>1</v>
      </c>
      <c r="C166" s="16" t="s">
        <v>135</v>
      </c>
      <c r="D166" s="39">
        <f t="shared" si="40"/>
        <v>0</v>
      </c>
      <c r="E166" s="35">
        <f>E167+E168</f>
        <v>0</v>
      </c>
      <c r="F166" s="35">
        <f t="shared" ref="F166:H166" si="46">F167+F168</f>
        <v>0</v>
      </c>
      <c r="G166" s="35">
        <f t="shared" si="46"/>
        <v>0</v>
      </c>
      <c r="H166" s="35">
        <f t="shared" si="46"/>
        <v>0</v>
      </c>
      <c r="I166" s="30">
        <f t="shared" si="29"/>
        <v>0</v>
      </c>
      <c r="J166" s="30">
        <f t="shared" si="30"/>
        <v>0</v>
      </c>
      <c r="K166" s="4" t="s">
        <v>204</v>
      </c>
    </row>
    <row r="167" spans="1:11" hidden="1" x14ac:dyDescent="0.25">
      <c r="A167" s="5" t="str">
        <f t="shared" si="36"/>
        <v>b</v>
      </c>
      <c r="B167" s="19"/>
      <c r="C167" s="21" t="s">
        <v>209</v>
      </c>
      <c r="D167" s="40">
        <f t="shared" si="40"/>
        <v>0</v>
      </c>
      <c r="E167" s="20"/>
      <c r="F167" s="20"/>
      <c r="G167" s="20"/>
      <c r="H167" s="20"/>
      <c r="I167" s="31">
        <f t="shared" si="29"/>
        <v>0</v>
      </c>
      <c r="J167" s="31">
        <f t="shared" si="30"/>
        <v>0</v>
      </c>
    </row>
    <row r="168" spans="1:11" hidden="1" x14ac:dyDescent="0.25">
      <c r="A168" s="5" t="str">
        <f t="shared" si="36"/>
        <v>b</v>
      </c>
      <c r="B168" s="19"/>
      <c r="C168" s="21" t="s">
        <v>210</v>
      </c>
      <c r="D168" s="40">
        <f t="shared" si="40"/>
        <v>0</v>
      </c>
      <c r="E168" s="20"/>
      <c r="F168" s="20"/>
      <c r="G168" s="20"/>
      <c r="H168" s="20"/>
      <c r="I168" s="31">
        <f t="shared" si="29"/>
        <v>0</v>
      </c>
      <c r="J168" s="31">
        <f t="shared" si="30"/>
        <v>0</v>
      </c>
    </row>
    <row r="169" spans="1:11" ht="18" hidden="1" x14ac:dyDescent="0.25">
      <c r="A169" s="5" t="str">
        <f t="shared" si="36"/>
        <v>b</v>
      </c>
      <c r="B169" s="11" t="s">
        <v>1</v>
      </c>
      <c r="C169" s="15" t="s">
        <v>136</v>
      </c>
      <c r="D169" s="37">
        <f t="shared" si="40"/>
        <v>0</v>
      </c>
      <c r="E169" s="14"/>
      <c r="F169" s="14"/>
      <c r="G169" s="14"/>
      <c r="H169" s="14"/>
      <c r="I169" s="33">
        <f t="shared" si="29"/>
        <v>0</v>
      </c>
      <c r="J169" s="33">
        <f t="shared" si="30"/>
        <v>0</v>
      </c>
      <c r="K169" s="4" t="s">
        <v>204</v>
      </c>
    </row>
    <row r="170" spans="1:11" ht="18" hidden="1" x14ac:dyDescent="0.25">
      <c r="A170" s="5" t="str">
        <f t="shared" si="36"/>
        <v>b</v>
      </c>
      <c r="B170" s="11" t="s">
        <v>1</v>
      </c>
      <c r="C170" s="15" t="s">
        <v>137</v>
      </c>
      <c r="D170" s="37">
        <f t="shared" si="40"/>
        <v>0</v>
      </c>
      <c r="E170" s="14"/>
      <c r="F170" s="14"/>
      <c r="G170" s="14"/>
      <c r="H170" s="14"/>
      <c r="I170" s="33">
        <f t="shared" si="29"/>
        <v>0</v>
      </c>
      <c r="J170" s="33">
        <f t="shared" si="30"/>
        <v>0</v>
      </c>
      <c r="K170" s="4" t="s">
        <v>204</v>
      </c>
    </row>
    <row r="171" spans="1:11" ht="18" hidden="1" x14ac:dyDescent="0.25">
      <c r="A171" s="5" t="str">
        <f t="shared" si="36"/>
        <v>b</v>
      </c>
      <c r="B171" s="11" t="s">
        <v>1</v>
      </c>
      <c r="C171" s="15" t="s">
        <v>138</v>
      </c>
      <c r="D171" s="37">
        <f t="shared" si="40"/>
        <v>0</v>
      </c>
      <c r="E171" s="14"/>
      <c r="F171" s="14"/>
      <c r="G171" s="14"/>
      <c r="H171" s="14"/>
      <c r="I171" s="33">
        <f t="shared" ref="I171:I234" si="47">E171+F171</f>
        <v>0</v>
      </c>
      <c r="J171" s="33">
        <f t="shared" ref="J171:J234" si="48">E171+F171+G171</f>
        <v>0</v>
      </c>
      <c r="K171" s="4" t="s">
        <v>204</v>
      </c>
    </row>
    <row r="172" spans="1:11" ht="60.75" customHeight="1" x14ac:dyDescent="0.25">
      <c r="A172" s="5" t="str">
        <f t="shared" si="36"/>
        <v>a</v>
      </c>
      <c r="B172" s="22" t="s">
        <v>58</v>
      </c>
      <c r="C172" s="23" t="s">
        <v>156</v>
      </c>
      <c r="D172" s="41">
        <f t="shared" si="40"/>
        <v>1867000</v>
      </c>
      <c r="E172" s="41">
        <f t="shared" ref="E172:H172" si="49">E173+E183+E184+E185</f>
        <v>90000</v>
      </c>
      <c r="F172" s="41">
        <f t="shared" si="49"/>
        <v>90000</v>
      </c>
      <c r="G172" s="41">
        <f t="shared" si="49"/>
        <v>90000</v>
      </c>
      <c r="H172" s="41">
        <f t="shared" si="49"/>
        <v>1597000</v>
      </c>
      <c r="I172" s="30">
        <f t="shared" si="47"/>
        <v>180000</v>
      </c>
      <c r="J172" s="30">
        <f t="shared" si="48"/>
        <v>270000</v>
      </c>
      <c r="K172" s="4" t="s">
        <v>204</v>
      </c>
    </row>
    <row r="173" spans="1:11" ht="18" x14ac:dyDescent="0.25">
      <c r="A173" s="5" t="str">
        <f t="shared" si="36"/>
        <v>a</v>
      </c>
      <c r="B173" s="34" t="s">
        <v>1</v>
      </c>
      <c r="C173" s="15" t="s">
        <v>128</v>
      </c>
      <c r="D173" s="37">
        <f t="shared" si="40"/>
        <v>1867000</v>
      </c>
      <c r="E173" s="14">
        <f>E174+E175+E176+E177+E178+E179+E180</f>
        <v>90000</v>
      </c>
      <c r="F173" s="14">
        <f t="shared" ref="F173:H173" si="50">F174+F175+F176+F177+F178+F179+F180</f>
        <v>90000</v>
      </c>
      <c r="G173" s="14">
        <f t="shared" si="50"/>
        <v>90000</v>
      </c>
      <c r="H173" s="14">
        <f t="shared" si="50"/>
        <v>1597000</v>
      </c>
      <c r="I173" s="33">
        <f t="shared" si="47"/>
        <v>180000</v>
      </c>
      <c r="J173" s="33">
        <f t="shared" si="48"/>
        <v>270000</v>
      </c>
      <c r="K173" s="4" t="s">
        <v>204</v>
      </c>
    </row>
    <row r="174" spans="1:11" ht="18" hidden="1" x14ac:dyDescent="0.25">
      <c r="A174" s="5" t="str">
        <f t="shared" si="36"/>
        <v>b</v>
      </c>
      <c r="B174" s="11" t="s">
        <v>1</v>
      </c>
      <c r="C174" s="12" t="s">
        <v>129</v>
      </c>
      <c r="D174" s="39">
        <f t="shared" si="40"/>
        <v>0</v>
      </c>
      <c r="E174" s="35"/>
      <c r="F174" s="35"/>
      <c r="G174" s="35"/>
      <c r="H174" s="35"/>
      <c r="I174" s="30">
        <f t="shared" si="47"/>
        <v>0</v>
      </c>
      <c r="J174" s="30">
        <f t="shared" si="48"/>
        <v>0</v>
      </c>
      <c r="K174" s="4" t="s">
        <v>204</v>
      </c>
    </row>
    <row r="175" spans="1:11" ht="18" x14ac:dyDescent="0.25">
      <c r="A175" s="5" t="str">
        <f t="shared" si="36"/>
        <v>a</v>
      </c>
      <c r="B175" s="11" t="s">
        <v>1</v>
      </c>
      <c r="C175" s="12" t="s">
        <v>130</v>
      </c>
      <c r="D175" s="39">
        <f t="shared" si="40"/>
        <v>1507000</v>
      </c>
      <c r="E175" s="35">
        <v>0</v>
      </c>
      <c r="F175" s="35">
        <v>0</v>
      </c>
      <c r="G175" s="35">
        <v>0</v>
      </c>
      <c r="H175" s="35">
        <v>1507000</v>
      </c>
      <c r="I175" s="30">
        <f t="shared" si="47"/>
        <v>0</v>
      </c>
      <c r="J175" s="30">
        <f t="shared" si="48"/>
        <v>0</v>
      </c>
      <c r="K175" s="4" t="s">
        <v>204</v>
      </c>
    </row>
    <row r="176" spans="1:11" ht="18" hidden="1" x14ac:dyDescent="0.25">
      <c r="A176" s="5" t="str">
        <f t="shared" si="36"/>
        <v>b</v>
      </c>
      <c r="B176" s="11" t="s">
        <v>1</v>
      </c>
      <c r="C176" s="12" t="s">
        <v>131</v>
      </c>
      <c r="D176" s="39">
        <f t="shared" si="40"/>
        <v>0</v>
      </c>
      <c r="E176" s="35"/>
      <c r="F176" s="35"/>
      <c r="G176" s="35"/>
      <c r="H176" s="35"/>
      <c r="I176" s="30">
        <f t="shared" si="47"/>
        <v>0</v>
      </c>
      <c r="J176" s="30">
        <f t="shared" si="48"/>
        <v>0</v>
      </c>
      <c r="K176" s="4" t="s">
        <v>204</v>
      </c>
    </row>
    <row r="177" spans="1:11" ht="18" hidden="1" x14ac:dyDescent="0.25">
      <c r="A177" s="5" t="str">
        <f t="shared" si="36"/>
        <v>b</v>
      </c>
      <c r="B177" s="11" t="s">
        <v>1</v>
      </c>
      <c r="C177" s="16" t="s">
        <v>132</v>
      </c>
      <c r="D177" s="39">
        <f t="shared" si="40"/>
        <v>0</v>
      </c>
      <c r="E177" s="35"/>
      <c r="F177" s="35"/>
      <c r="G177" s="35"/>
      <c r="H177" s="35"/>
      <c r="I177" s="30">
        <f t="shared" si="47"/>
        <v>0</v>
      </c>
      <c r="J177" s="30">
        <f t="shared" si="48"/>
        <v>0</v>
      </c>
      <c r="K177" s="4" t="s">
        <v>204</v>
      </c>
    </row>
    <row r="178" spans="1:11" ht="18" hidden="1" x14ac:dyDescent="0.25">
      <c r="A178" s="5" t="str">
        <f t="shared" si="36"/>
        <v>b</v>
      </c>
      <c r="B178" s="11" t="s">
        <v>1</v>
      </c>
      <c r="C178" s="16" t="s">
        <v>133</v>
      </c>
      <c r="D178" s="39">
        <f t="shared" si="40"/>
        <v>0</v>
      </c>
      <c r="E178" s="35"/>
      <c r="F178" s="35"/>
      <c r="G178" s="35"/>
      <c r="H178" s="35"/>
      <c r="I178" s="30">
        <f t="shared" si="47"/>
        <v>0</v>
      </c>
      <c r="J178" s="30">
        <f t="shared" si="48"/>
        <v>0</v>
      </c>
      <c r="K178" s="4" t="s">
        <v>204</v>
      </c>
    </row>
    <row r="179" spans="1:11" ht="18" x14ac:dyDescent="0.25">
      <c r="A179" s="5" t="str">
        <f t="shared" si="36"/>
        <v>a</v>
      </c>
      <c r="B179" s="11" t="s">
        <v>1</v>
      </c>
      <c r="C179" s="16" t="s">
        <v>134</v>
      </c>
      <c r="D179" s="39">
        <f t="shared" si="40"/>
        <v>360000</v>
      </c>
      <c r="E179" s="35">
        <v>90000</v>
      </c>
      <c r="F179" s="35">
        <v>90000</v>
      </c>
      <c r="G179" s="35">
        <v>90000</v>
      </c>
      <c r="H179" s="35">
        <v>90000</v>
      </c>
      <c r="I179" s="30">
        <f t="shared" si="47"/>
        <v>180000</v>
      </c>
      <c r="J179" s="30">
        <f t="shared" si="48"/>
        <v>270000</v>
      </c>
      <c r="K179" s="4" t="s">
        <v>204</v>
      </c>
    </row>
    <row r="180" spans="1:11" ht="18" hidden="1" x14ac:dyDescent="0.25">
      <c r="A180" s="5" t="str">
        <f t="shared" si="36"/>
        <v>b</v>
      </c>
      <c r="B180" s="11" t="s">
        <v>1</v>
      </c>
      <c r="C180" s="16" t="s">
        <v>135</v>
      </c>
      <c r="D180" s="39">
        <f t="shared" si="40"/>
        <v>0</v>
      </c>
      <c r="E180" s="35">
        <f>E181+E182</f>
        <v>0</v>
      </c>
      <c r="F180" s="35">
        <f t="shared" ref="F180:H180" si="51">F181+F182</f>
        <v>0</v>
      </c>
      <c r="G180" s="35">
        <f t="shared" si="51"/>
        <v>0</v>
      </c>
      <c r="H180" s="35">
        <f t="shared" si="51"/>
        <v>0</v>
      </c>
      <c r="I180" s="30">
        <f t="shared" si="47"/>
        <v>0</v>
      </c>
      <c r="J180" s="30">
        <f t="shared" si="48"/>
        <v>0</v>
      </c>
      <c r="K180" s="4" t="s">
        <v>204</v>
      </c>
    </row>
    <row r="181" spans="1:11" hidden="1" x14ac:dyDescent="0.25">
      <c r="A181" s="5" t="str">
        <f t="shared" si="36"/>
        <v>b</v>
      </c>
      <c r="B181" s="19"/>
      <c r="C181" s="21" t="s">
        <v>209</v>
      </c>
      <c r="D181" s="40">
        <f t="shared" si="40"/>
        <v>0</v>
      </c>
      <c r="E181" s="20"/>
      <c r="F181" s="20"/>
      <c r="G181" s="20"/>
      <c r="H181" s="20"/>
      <c r="I181" s="31">
        <f t="shared" si="47"/>
        <v>0</v>
      </c>
      <c r="J181" s="31">
        <f t="shared" si="48"/>
        <v>0</v>
      </c>
    </row>
    <row r="182" spans="1:11" hidden="1" x14ac:dyDescent="0.25">
      <c r="A182" s="5" t="str">
        <f t="shared" si="36"/>
        <v>b</v>
      </c>
      <c r="B182" s="19"/>
      <c r="C182" s="21" t="s">
        <v>210</v>
      </c>
      <c r="D182" s="40">
        <f t="shared" si="40"/>
        <v>0</v>
      </c>
      <c r="E182" s="20"/>
      <c r="F182" s="20"/>
      <c r="G182" s="20"/>
      <c r="H182" s="20"/>
      <c r="I182" s="31">
        <f t="shared" si="47"/>
        <v>0</v>
      </c>
      <c r="J182" s="31">
        <f t="shared" si="48"/>
        <v>0</v>
      </c>
    </row>
    <row r="183" spans="1:11" ht="18" hidden="1" x14ac:dyDescent="0.25">
      <c r="A183" s="5" t="str">
        <f t="shared" si="36"/>
        <v>b</v>
      </c>
      <c r="B183" s="11" t="s">
        <v>1</v>
      </c>
      <c r="C183" s="15" t="s">
        <v>136</v>
      </c>
      <c r="D183" s="37">
        <f t="shared" si="40"/>
        <v>0</v>
      </c>
      <c r="E183" s="14"/>
      <c r="F183" s="14"/>
      <c r="G183" s="14"/>
      <c r="H183" s="14"/>
      <c r="I183" s="33">
        <f t="shared" si="47"/>
        <v>0</v>
      </c>
      <c r="J183" s="33">
        <f t="shared" si="48"/>
        <v>0</v>
      </c>
      <c r="K183" s="4" t="s">
        <v>204</v>
      </c>
    </row>
    <row r="184" spans="1:11" ht="18" hidden="1" x14ac:dyDescent="0.25">
      <c r="A184" s="5" t="str">
        <f t="shared" si="36"/>
        <v>b</v>
      </c>
      <c r="B184" s="11" t="s">
        <v>1</v>
      </c>
      <c r="C184" s="15" t="s">
        <v>137</v>
      </c>
      <c r="D184" s="37">
        <f t="shared" si="40"/>
        <v>0</v>
      </c>
      <c r="E184" s="14"/>
      <c r="F184" s="14"/>
      <c r="G184" s="14"/>
      <c r="H184" s="14"/>
      <c r="I184" s="33">
        <f t="shared" si="47"/>
        <v>0</v>
      </c>
      <c r="J184" s="33">
        <f t="shared" si="48"/>
        <v>0</v>
      </c>
      <c r="K184" s="4" t="s">
        <v>204</v>
      </c>
    </row>
    <row r="185" spans="1:11" ht="18" hidden="1" x14ac:dyDescent="0.25">
      <c r="A185" s="5" t="str">
        <f t="shared" si="36"/>
        <v>b</v>
      </c>
      <c r="B185" s="11" t="s">
        <v>1</v>
      </c>
      <c r="C185" s="15" t="s">
        <v>138</v>
      </c>
      <c r="D185" s="37">
        <f t="shared" si="40"/>
        <v>0</v>
      </c>
      <c r="E185" s="14"/>
      <c r="F185" s="14"/>
      <c r="G185" s="14"/>
      <c r="H185" s="14"/>
      <c r="I185" s="33">
        <f t="shared" si="47"/>
        <v>0</v>
      </c>
      <c r="J185" s="33">
        <f t="shared" si="48"/>
        <v>0</v>
      </c>
      <c r="K185" s="4" t="s">
        <v>204</v>
      </c>
    </row>
    <row r="186" spans="1:11" ht="18" x14ac:dyDescent="0.25">
      <c r="A186" s="5" t="str">
        <f t="shared" si="36"/>
        <v>a</v>
      </c>
      <c r="B186" s="22" t="s">
        <v>59</v>
      </c>
      <c r="C186" s="23" t="s">
        <v>93</v>
      </c>
      <c r="D186" s="36">
        <f>SUM(E186:H186)</f>
        <v>10030000</v>
      </c>
      <c r="E186" s="30">
        <f>E200+E214+E228</f>
        <v>1840000</v>
      </c>
      <c r="F186" s="30">
        <f t="shared" ref="F186:H186" si="52">F200+F214+F228</f>
        <v>2220000</v>
      </c>
      <c r="G186" s="30">
        <f t="shared" si="52"/>
        <v>1990000</v>
      </c>
      <c r="H186" s="30">
        <f t="shared" si="52"/>
        <v>3980000</v>
      </c>
      <c r="I186" s="30">
        <f t="shared" si="47"/>
        <v>4060000</v>
      </c>
      <c r="J186" s="30">
        <f t="shared" si="48"/>
        <v>6050000</v>
      </c>
    </row>
    <row r="187" spans="1:11" ht="18" x14ac:dyDescent="0.25">
      <c r="A187" s="5" t="str">
        <f t="shared" si="36"/>
        <v>a</v>
      </c>
      <c r="B187" s="32" t="s">
        <v>1</v>
      </c>
      <c r="C187" s="25" t="s">
        <v>128</v>
      </c>
      <c r="D187" s="37">
        <f t="shared" ref="D187:D199" si="53">SUM(E187:H187)</f>
        <v>10030000</v>
      </c>
      <c r="E187" s="33">
        <f t="shared" ref="E187:H199" si="54">E201+E215+E229</f>
        <v>1840000</v>
      </c>
      <c r="F187" s="33">
        <f t="shared" si="54"/>
        <v>2220000</v>
      </c>
      <c r="G187" s="33">
        <f t="shared" si="54"/>
        <v>1990000</v>
      </c>
      <c r="H187" s="33">
        <f t="shared" si="54"/>
        <v>3980000</v>
      </c>
      <c r="I187" s="33">
        <f t="shared" si="47"/>
        <v>4060000</v>
      </c>
      <c r="J187" s="33">
        <f t="shared" si="48"/>
        <v>6050000</v>
      </c>
    </row>
    <row r="188" spans="1:11" ht="18" hidden="1" x14ac:dyDescent="0.25">
      <c r="A188" s="5" t="str">
        <f t="shared" si="36"/>
        <v>b</v>
      </c>
      <c r="B188" s="24" t="s">
        <v>1</v>
      </c>
      <c r="C188" s="26" t="s">
        <v>129</v>
      </c>
      <c r="D188" s="36">
        <f t="shared" si="53"/>
        <v>0</v>
      </c>
      <c r="E188" s="30">
        <f t="shared" si="54"/>
        <v>0</v>
      </c>
      <c r="F188" s="30">
        <f t="shared" si="54"/>
        <v>0</v>
      </c>
      <c r="G188" s="30">
        <f t="shared" si="54"/>
        <v>0</v>
      </c>
      <c r="H188" s="30">
        <f t="shared" si="54"/>
        <v>0</v>
      </c>
      <c r="I188" s="30">
        <f t="shared" si="47"/>
        <v>0</v>
      </c>
      <c r="J188" s="30">
        <f t="shared" si="48"/>
        <v>0</v>
      </c>
    </row>
    <row r="189" spans="1:11" ht="18" x14ac:dyDescent="0.25">
      <c r="A189" s="5" t="str">
        <f t="shared" si="36"/>
        <v>a</v>
      </c>
      <c r="B189" s="24" t="s">
        <v>1</v>
      </c>
      <c r="C189" s="26" t="s">
        <v>130</v>
      </c>
      <c r="D189" s="36">
        <f t="shared" si="53"/>
        <v>4030000</v>
      </c>
      <c r="E189" s="30">
        <f t="shared" si="54"/>
        <v>400000</v>
      </c>
      <c r="F189" s="30">
        <f t="shared" si="54"/>
        <v>700000</v>
      </c>
      <c r="G189" s="30">
        <f t="shared" si="54"/>
        <v>500000</v>
      </c>
      <c r="H189" s="30">
        <f t="shared" si="54"/>
        <v>2430000</v>
      </c>
      <c r="I189" s="30">
        <f t="shared" si="47"/>
        <v>1100000</v>
      </c>
      <c r="J189" s="30">
        <f t="shared" si="48"/>
        <v>1600000</v>
      </c>
    </row>
    <row r="190" spans="1:11" ht="18" hidden="1" x14ac:dyDescent="0.25">
      <c r="A190" s="5" t="str">
        <f t="shared" si="36"/>
        <v>b</v>
      </c>
      <c r="B190" s="24" t="s">
        <v>1</v>
      </c>
      <c r="C190" s="26" t="s">
        <v>131</v>
      </c>
      <c r="D190" s="36">
        <f t="shared" si="53"/>
        <v>0</v>
      </c>
      <c r="E190" s="30">
        <f t="shared" si="54"/>
        <v>0</v>
      </c>
      <c r="F190" s="30">
        <f t="shared" si="54"/>
        <v>0</v>
      </c>
      <c r="G190" s="30">
        <f t="shared" si="54"/>
        <v>0</v>
      </c>
      <c r="H190" s="30">
        <f t="shared" si="54"/>
        <v>0</v>
      </c>
      <c r="I190" s="30">
        <f t="shared" si="47"/>
        <v>0</v>
      </c>
      <c r="J190" s="30">
        <f t="shared" si="48"/>
        <v>0</v>
      </c>
    </row>
    <row r="191" spans="1:11" ht="18" hidden="1" x14ac:dyDescent="0.25">
      <c r="A191" s="5" t="str">
        <f t="shared" si="36"/>
        <v>b</v>
      </c>
      <c r="B191" s="24" t="s">
        <v>1</v>
      </c>
      <c r="C191" s="27" t="s">
        <v>132</v>
      </c>
      <c r="D191" s="36">
        <f t="shared" si="53"/>
        <v>0</v>
      </c>
      <c r="E191" s="30">
        <f t="shared" si="54"/>
        <v>0</v>
      </c>
      <c r="F191" s="30">
        <f t="shared" si="54"/>
        <v>0</v>
      </c>
      <c r="G191" s="30">
        <f t="shared" si="54"/>
        <v>0</v>
      </c>
      <c r="H191" s="30">
        <f t="shared" si="54"/>
        <v>0</v>
      </c>
      <c r="I191" s="30">
        <f t="shared" si="47"/>
        <v>0</v>
      </c>
      <c r="J191" s="30">
        <f t="shared" si="48"/>
        <v>0</v>
      </c>
    </row>
    <row r="192" spans="1:11" ht="18" hidden="1" x14ac:dyDescent="0.25">
      <c r="A192" s="5" t="str">
        <f t="shared" si="36"/>
        <v>b</v>
      </c>
      <c r="B192" s="24" t="s">
        <v>1</v>
      </c>
      <c r="C192" s="27" t="s">
        <v>133</v>
      </c>
      <c r="D192" s="36">
        <f t="shared" si="53"/>
        <v>0</v>
      </c>
      <c r="E192" s="30">
        <f t="shared" si="54"/>
        <v>0</v>
      </c>
      <c r="F192" s="30">
        <f t="shared" si="54"/>
        <v>0</v>
      </c>
      <c r="G192" s="30">
        <f t="shared" si="54"/>
        <v>0</v>
      </c>
      <c r="H192" s="30">
        <f t="shared" si="54"/>
        <v>0</v>
      </c>
      <c r="I192" s="30">
        <f t="shared" si="47"/>
        <v>0</v>
      </c>
      <c r="J192" s="30">
        <f t="shared" si="48"/>
        <v>0</v>
      </c>
    </row>
    <row r="193" spans="1:11" ht="18" x14ac:dyDescent="0.25">
      <c r="A193" s="5" t="str">
        <f t="shared" ref="A193:A256" si="55">IF((D193+E193+F193+H193+G193)&gt;0,"a","b")</f>
        <v>a</v>
      </c>
      <c r="B193" s="24" t="s">
        <v>1</v>
      </c>
      <c r="C193" s="27" t="s">
        <v>134</v>
      </c>
      <c r="D193" s="36">
        <f t="shared" si="53"/>
        <v>6000000</v>
      </c>
      <c r="E193" s="30">
        <f t="shared" si="54"/>
        <v>1440000</v>
      </c>
      <c r="F193" s="30">
        <f t="shared" si="54"/>
        <v>1520000</v>
      </c>
      <c r="G193" s="30">
        <f t="shared" si="54"/>
        <v>1490000</v>
      </c>
      <c r="H193" s="30">
        <f t="shared" si="54"/>
        <v>1550000</v>
      </c>
      <c r="I193" s="30">
        <f t="shared" si="47"/>
        <v>2960000</v>
      </c>
      <c r="J193" s="30">
        <f t="shared" si="48"/>
        <v>4450000</v>
      </c>
    </row>
    <row r="194" spans="1:11" ht="18" hidden="1" x14ac:dyDescent="0.25">
      <c r="A194" s="5" t="str">
        <f t="shared" si="55"/>
        <v>b</v>
      </c>
      <c r="B194" s="24" t="s">
        <v>1</v>
      </c>
      <c r="C194" s="27" t="s">
        <v>135</v>
      </c>
      <c r="D194" s="36">
        <f t="shared" si="53"/>
        <v>0</v>
      </c>
      <c r="E194" s="30">
        <f t="shared" si="54"/>
        <v>0</v>
      </c>
      <c r="F194" s="30">
        <f t="shared" si="54"/>
        <v>0</v>
      </c>
      <c r="G194" s="30">
        <f t="shared" si="54"/>
        <v>0</v>
      </c>
      <c r="H194" s="30">
        <f t="shared" si="54"/>
        <v>0</v>
      </c>
      <c r="I194" s="30">
        <f t="shared" si="47"/>
        <v>0</v>
      </c>
      <c r="J194" s="30">
        <f t="shared" si="48"/>
        <v>0</v>
      </c>
    </row>
    <row r="195" spans="1:11" hidden="1" x14ac:dyDescent="0.25">
      <c r="A195" s="5" t="str">
        <f t="shared" si="55"/>
        <v>b</v>
      </c>
      <c r="B195" s="28"/>
      <c r="C195" s="29" t="s">
        <v>209</v>
      </c>
      <c r="D195" s="38">
        <f t="shared" si="53"/>
        <v>0</v>
      </c>
      <c r="E195" s="31">
        <f t="shared" si="54"/>
        <v>0</v>
      </c>
      <c r="F195" s="31">
        <f t="shared" si="54"/>
        <v>0</v>
      </c>
      <c r="G195" s="31">
        <f t="shared" si="54"/>
        <v>0</v>
      </c>
      <c r="H195" s="31">
        <f t="shared" si="54"/>
        <v>0</v>
      </c>
      <c r="I195" s="31">
        <f t="shared" si="47"/>
        <v>0</v>
      </c>
      <c r="J195" s="31">
        <f t="shared" si="48"/>
        <v>0</v>
      </c>
    </row>
    <row r="196" spans="1:11" hidden="1" x14ac:dyDescent="0.25">
      <c r="A196" s="5" t="str">
        <f t="shared" si="55"/>
        <v>b</v>
      </c>
      <c r="B196" s="28"/>
      <c r="C196" s="29" t="s">
        <v>210</v>
      </c>
      <c r="D196" s="38">
        <f t="shared" si="53"/>
        <v>0</v>
      </c>
      <c r="E196" s="31">
        <f t="shared" si="54"/>
        <v>0</v>
      </c>
      <c r="F196" s="31">
        <f t="shared" si="54"/>
        <v>0</v>
      </c>
      <c r="G196" s="31">
        <f t="shared" si="54"/>
        <v>0</v>
      </c>
      <c r="H196" s="31">
        <f t="shared" si="54"/>
        <v>0</v>
      </c>
      <c r="I196" s="31">
        <f t="shared" si="47"/>
        <v>0</v>
      </c>
      <c r="J196" s="31">
        <f t="shared" si="48"/>
        <v>0</v>
      </c>
    </row>
    <row r="197" spans="1:11" ht="18" hidden="1" x14ac:dyDescent="0.25">
      <c r="A197" s="5" t="str">
        <f t="shared" si="55"/>
        <v>b</v>
      </c>
      <c r="B197" s="32" t="s">
        <v>1</v>
      </c>
      <c r="C197" s="25" t="s">
        <v>136</v>
      </c>
      <c r="D197" s="37">
        <f t="shared" si="53"/>
        <v>0</v>
      </c>
      <c r="E197" s="33">
        <f t="shared" si="54"/>
        <v>0</v>
      </c>
      <c r="F197" s="33">
        <f t="shared" si="54"/>
        <v>0</v>
      </c>
      <c r="G197" s="33">
        <f t="shared" si="54"/>
        <v>0</v>
      </c>
      <c r="H197" s="33">
        <f t="shared" si="54"/>
        <v>0</v>
      </c>
      <c r="I197" s="33">
        <f t="shared" si="47"/>
        <v>0</v>
      </c>
      <c r="J197" s="33">
        <f t="shared" si="48"/>
        <v>0</v>
      </c>
    </row>
    <row r="198" spans="1:11" ht="18" hidden="1" x14ac:dyDescent="0.25">
      <c r="A198" s="5" t="str">
        <f t="shared" si="55"/>
        <v>b</v>
      </c>
      <c r="B198" s="32" t="s">
        <v>1</v>
      </c>
      <c r="C198" s="25" t="s">
        <v>137</v>
      </c>
      <c r="D198" s="37">
        <f t="shared" si="53"/>
        <v>0</v>
      </c>
      <c r="E198" s="33">
        <f t="shared" si="54"/>
        <v>0</v>
      </c>
      <c r="F198" s="33">
        <f t="shared" si="54"/>
        <v>0</v>
      </c>
      <c r="G198" s="33">
        <f t="shared" si="54"/>
        <v>0</v>
      </c>
      <c r="H198" s="33">
        <f t="shared" si="54"/>
        <v>0</v>
      </c>
      <c r="I198" s="33">
        <f t="shared" si="47"/>
        <v>0</v>
      </c>
      <c r="J198" s="33">
        <f t="shared" si="48"/>
        <v>0</v>
      </c>
    </row>
    <row r="199" spans="1:11" ht="18" hidden="1" x14ac:dyDescent="0.25">
      <c r="A199" s="5" t="str">
        <f t="shared" si="55"/>
        <v>b</v>
      </c>
      <c r="B199" s="32" t="s">
        <v>1</v>
      </c>
      <c r="C199" s="25" t="s">
        <v>138</v>
      </c>
      <c r="D199" s="37">
        <f t="shared" si="53"/>
        <v>0</v>
      </c>
      <c r="E199" s="33">
        <f t="shared" si="54"/>
        <v>0</v>
      </c>
      <c r="F199" s="33">
        <f t="shared" si="54"/>
        <v>0</v>
      </c>
      <c r="G199" s="33">
        <f t="shared" si="54"/>
        <v>0</v>
      </c>
      <c r="H199" s="33">
        <f t="shared" si="54"/>
        <v>0</v>
      </c>
      <c r="I199" s="33">
        <f t="shared" si="47"/>
        <v>0</v>
      </c>
      <c r="J199" s="33">
        <f t="shared" si="48"/>
        <v>0</v>
      </c>
    </row>
    <row r="200" spans="1:11" ht="18" x14ac:dyDescent="0.25">
      <c r="A200" s="5" t="str">
        <f t="shared" si="55"/>
        <v>a</v>
      </c>
      <c r="B200" s="22" t="s">
        <v>60</v>
      </c>
      <c r="C200" s="23" t="s">
        <v>94</v>
      </c>
      <c r="D200" s="41">
        <f t="shared" ref="D200:D241" si="56">E200+F200+G200+H200</f>
        <v>6000000</v>
      </c>
      <c r="E200" s="41">
        <f t="shared" ref="E200:H200" si="57">E201+E211+E212+E213</f>
        <v>1440000</v>
      </c>
      <c r="F200" s="41">
        <f t="shared" si="57"/>
        <v>1520000</v>
      </c>
      <c r="G200" s="41">
        <f t="shared" si="57"/>
        <v>1490000</v>
      </c>
      <c r="H200" s="41">
        <f t="shared" si="57"/>
        <v>1550000</v>
      </c>
      <c r="I200" s="30">
        <f t="shared" si="47"/>
        <v>2960000</v>
      </c>
      <c r="J200" s="30">
        <f t="shared" si="48"/>
        <v>4450000</v>
      </c>
      <c r="K200" s="4" t="s">
        <v>205</v>
      </c>
    </row>
    <row r="201" spans="1:11" ht="18" x14ac:dyDescent="0.25">
      <c r="A201" s="5" t="str">
        <f t="shared" si="55"/>
        <v>a</v>
      </c>
      <c r="B201" s="34" t="s">
        <v>1</v>
      </c>
      <c r="C201" s="15" t="s">
        <v>128</v>
      </c>
      <c r="D201" s="37">
        <f t="shared" si="56"/>
        <v>6000000</v>
      </c>
      <c r="E201" s="14">
        <f>E202+E203+E204+E205+E206+E207+E208</f>
        <v>1440000</v>
      </c>
      <c r="F201" s="14">
        <f t="shared" ref="F201:H201" si="58">F202+F203+F204+F205+F206+F207+F208</f>
        <v>1520000</v>
      </c>
      <c r="G201" s="14">
        <f t="shared" si="58"/>
        <v>1490000</v>
      </c>
      <c r="H201" s="14">
        <f t="shared" si="58"/>
        <v>1550000</v>
      </c>
      <c r="I201" s="33">
        <f t="shared" si="47"/>
        <v>2960000</v>
      </c>
      <c r="J201" s="33">
        <f t="shared" si="48"/>
        <v>4450000</v>
      </c>
      <c r="K201" s="4" t="s">
        <v>205</v>
      </c>
    </row>
    <row r="202" spans="1:11" ht="18" hidden="1" x14ac:dyDescent="0.25">
      <c r="A202" s="5" t="str">
        <f t="shared" si="55"/>
        <v>b</v>
      </c>
      <c r="B202" s="11" t="s">
        <v>1</v>
      </c>
      <c r="C202" s="12" t="s">
        <v>129</v>
      </c>
      <c r="D202" s="39">
        <f t="shared" si="56"/>
        <v>0</v>
      </c>
      <c r="E202" s="35"/>
      <c r="F202" s="35"/>
      <c r="G202" s="35"/>
      <c r="H202" s="35"/>
      <c r="I202" s="30">
        <f t="shared" si="47"/>
        <v>0</v>
      </c>
      <c r="J202" s="30">
        <f t="shared" si="48"/>
        <v>0</v>
      </c>
      <c r="K202" s="4" t="s">
        <v>205</v>
      </c>
    </row>
    <row r="203" spans="1:11" ht="18" hidden="1" x14ac:dyDescent="0.25">
      <c r="A203" s="5" t="str">
        <f t="shared" si="55"/>
        <v>b</v>
      </c>
      <c r="B203" s="11" t="s">
        <v>1</v>
      </c>
      <c r="C203" s="12" t="s">
        <v>130</v>
      </c>
      <c r="D203" s="39">
        <f t="shared" si="56"/>
        <v>0</v>
      </c>
      <c r="E203" s="35"/>
      <c r="F203" s="35"/>
      <c r="G203" s="35"/>
      <c r="H203" s="35"/>
      <c r="I203" s="30">
        <f t="shared" si="47"/>
        <v>0</v>
      </c>
      <c r="J203" s="30">
        <f t="shared" si="48"/>
        <v>0</v>
      </c>
      <c r="K203" s="4" t="s">
        <v>205</v>
      </c>
    </row>
    <row r="204" spans="1:11" ht="18" hidden="1" x14ac:dyDescent="0.25">
      <c r="A204" s="5" t="str">
        <f t="shared" si="55"/>
        <v>b</v>
      </c>
      <c r="B204" s="11" t="s">
        <v>1</v>
      </c>
      <c r="C204" s="12" t="s">
        <v>131</v>
      </c>
      <c r="D204" s="39">
        <f t="shared" si="56"/>
        <v>0</v>
      </c>
      <c r="E204" s="35"/>
      <c r="F204" s="35"/>
      <c r="G204" s="35"/>
      <c r="H204" s="35"/>
      <c r="I204" s="30">
        <f t="shared" si="47"/>
        <v>0</v>
      </c>
      <c r="J204" s="30">
        <f t="shared" si="48"/>
        <v>0</v>
      </c>
      <c r="K204" s="4" t="s">
        <v>205</v>
      </c>
    </row>
    <row r="205" spans="1:11" ht="18" hidden="1" x14ac:dyDescent="0.25">
      <c r="A205" s="5" t="str">
        <f t="shared" si="55"/>
        <v>b</v>
      </c>
      <c r="B205" s="11" t="s">
        <v>1</v>
      </c>
      <c r="C205" s="16" t="s">
        <v>132</v>
      </c>
      <c r="D205" s="39">
        <f t="shared" si="56"/>
        <v>0</v>
      </c>
      <c r="E205" s="35"/>
      <c r="F205" s="35"/>
      <c r="G205" s="35"/>
      <c r="H205" s="35"/>
      <c r="I205" s="30">
        <f t="shared" si="47"/>
        <v>0</v>
      </c>
      <c r="J205" s="30">
        <f t="shared" si="48"/>
        <v>0</v>
      </c>
      <c r="K205" s="4" t="s">
        <v>205</v>
      </c>
    </row>
    <row r="206" spans="1:11" ht="18" hidden="1" x14ac:dyDescent="0.25">
      <c r="A206" s="5" t="str">
        <f t="shared" si="55"/>
        <v>b</v>
      </c>
      <c r="B206" s="11" t="s">
        <v>1</v>
      </c>
      <c r="C206" s="16" t="s">
        <v>133</v>
      </c>
      <c r="D206" s="39">
        <f t="shared" si="56"/>
        <v>0</v>
      </c>
      <c r="E206" s="35"/>
      <c r="F206" s="35"/>
      <c r="G206" s="35"/>
      <c r="H206" s="35"/>
      <c r="I206" s="30">
        <f t="shared" si="47"/>
        <v>0</v>
      </c>
      <c r="J206" s="30">
        <f t="shared" si="48"/>
        <v>0</v>
      </c>
      <c r="K206" s="4" t="s">
        <v>205</v>
      </c>
    </row>
    <row r="207" spans="1:11" ht="18" x14ac:dyDescent="0.25">
      <c r="A207" s="5" t="str">
        <f t="shared" si="55"/>
        <v>a</v>
      </c>
      <c r="B207" s="11" t="s">
        <v>1</v>
      </c>
      <c r="C207" s="16" t="s">
        <v>134</v>
      </c>
      <c r="D207" s="39">
        <f t="shared" si="56"/>
        <v>6000000</v>
      </c>
      <c r="E207" s="35">
        <v>1440000</v>
      </c>
      <c r="F207" s="35">
        <v>1520000</v>
      </c>
      <c r="G207" s="35">
        <v>1490000</v>
      </c>
      <c r="H207" s="35">
        <v>1550000</v>
      </c>
      <c r="I207" s="30">
        <f t="shared" si="47"/>
        <v>2960000</v>
      </c>
      <c r="J207" s="30">
        <f t="shared" si="48"/>
        <v>4450000</v>
      </c>
      <c r="K207" s="4" t="s">
        <v>205</v>
      </c>
    </row>
    <row r="208" spans="1:11" ht="18" hidden="1" x14ac:dyDescent="0.25">
      <c r="A208" s="5" t="str">
        <f t="shared" si="55"/>
        <v>b</v>
      </c>
      <c r="B208" s="11" t="s">
        <v>1</v>
      </c>
      <c r="C208" s="16" t="s">
        <v>135</v>
      </c>
      <c r="D208" s="39">
        <f t="shared" si="56"/>
        <v>0</v>
      </c>
      <c r="E208" s="35">
        <f>E209+E210</f>
        <v>0</v>
      </c>
      <c r="F208" s="35">
        <f t="shared" ref="F208:H208" si="59">F209+F210</f>
        <v>0</v>
      </c>
      <c r="G208" s="35">
        <f t="shared" si="59"/>
        <v>0</v>
      </c>
      <c r="H208" s="35">
        <f t="shared" si="59"/>
        <v>0</v>
      </c>
      <c r="I208" s="30">
        <f t="shared" si="47"/>
        <v>0</v>
      </c>
      <c r="J208" s="30">
        <f t="shared" si="48"/>
        <v>0</v>
      </c>
      <c r="K208" s="4" t="s">
        <v>205</v>
      </c>
    </row>
    <row r="209" spans="1:11" hidden="1" x14ac:dyDescent="0.25">
      <c r="A209" s="5" t="str">
        <f t="shared" si="55"/>
        <v>b</v>
      </c>
      <c r="B209" s="19"/>
      <c r="C209" s="21" t="s">
        <v>209</v>
      </c>
      <c r="D209" s="40">
        <f t="shared" si="56"/>
        <v>0</v>
      </c>
      <c r="E209" s="20"/>
      <c r="F209" s="20"/>
      <c r="G209" s="20"/>
      <c r="H209" s="20"/>
      <c r="I209" s="31">
        <f t="shared" si="47"/>
        <v>0</v>
      </c>
      <c r="J209" s="31">
        <f t="shared" si="48"/>
        <v>0</v>
      </c>
    </row>
    <row r="210" spans="1:11" hidden="1" x14ac:dyDescent="0.25">
      <c r="A210" s="5" t="str">
        <f t="shared" si="55"/>
        <v>b</v>
      </c>
      <c r="B210" s="19"/>
      <c r="C210" s="21" t="s">
        <v>210</v>
      </c>
      <c r="D210" s="40">
        <f t="shared" si="56"/>
        <v>0</v>
      </c>
      <c r="E210" s="20"/>
      <c r="F210" s="20"/>
      <c r="G210" s="20"/>
      <c r="H210" s="20"/>
      <c r="I210" s="31">
        <f t="shared" si="47"/>
        <v>0</v>
      </c>
      <c r="J210" s="31">
        <f t="shared" si="48"/>
        <v>0</v>
      </c>
    </row>
    <row r="211" spans="1:11" ht="18" hidden="1" x14ac:dyDescent="0.25">
      <c r="A211" s="5" t="str">
        <f t="shared" si="55"/>
        <v>b</v>
      </c>
      <c r="B211" s="11" t="s">
        <v>1</v>
      </c>
      <c r="C211" s="15" t="s">
        <v>136</v>
      </c>
      <c r="D211" s="37">
        <f t="shared" si="56"/>
        <v>0</v>
      </c>
      <c r="E211" s="14"/>
      <c r="F211" s="14"/>
      <c r="G211" s="14"/>
      <c r="H211" s="14"/>
      <c r="I211" s="33">
        <f t="shared" si="47"/>
        <v>0</v>
      </c>
      <c r="J211" s="33">
        <f t="shared" si="48"/>
        <v>0</v>
      </c>
      <c r="K211" s="4" t="s">
        <v>205</v>
      </c>
    </row>
    <row r="212" spans="1:11" ht="18" hidden="1" x14ac:dyDescent="0.25">
      <c r="A212" s="5" t="str">
        <f t="shared" si="55"/>
        <v>b</v>
      </c>
      <c r="B212" s="11" t="s">
        <v>1</v>
      </c>
      <c r="C212" s="15" t="s">
        <v>137</v>
      </c>
      <c r="D212" s="37">
        <f t="shared" si="56"/>
        <v>0</v>
      </c>
      <c r="E212" s="14"/>
      <c r="F212" s="14"/>
      <c r="G212" s="14"/>
      <c r="H212" s="14"/>
      <c r="I212" s="33">
        <f t="shared" si="47"/>
        <v>0</v>
      </c>
      <c r="J212" s="33">
        <f t="shared" si="48"/>
        <v>0</v>
      </c>
      <c r="K212" s="4" t="s">
        <v>205</v>
      </c>
    </row>
    <row r="213" spans="1:11" ht="18" hidden="1" x14ac:dyDescent="0.25">
      <c r="A213" s="5" t="str">
        <f t="shared" si="55"/>
        <v>b</v>
      </c>
      <c r="B213" s="11" t="s">
        <v>1</v>
      </c>
      <c r="C213" s="15" t="s">
        <v>138</v>
      </c>
      <c r="D213" s="37">
        <f t="shared" si="56"/>
        <v>0</v>
      </c>
      <c r="E213" s="14"/>
      <c r="F213" s="14"/>
      <c r="G213" s="14"/>
      <c r="H213" s="14"/>
      <c r="I213" s="33">
        <f t="shared" si="47"/>
        <v>0</v>
      </c>
      <c r="J213" s="33">
        <f t="shared" si="48"/>
        <v>0</v>
      </c>
      <c r="K213" s="4" t="s">
        <v>205</v>
      </c>
    </row>
    <row r="214" spans="1:11" ht="72" x14ac:dyDescent="0.25">
      <c r="A214" s="5" t="str">
        <f t="shared" si="55"/>
        <v>a</v>
      </c>
      <c r="B214" s="22" t="s">
        <v>61</v>
      </c>
      <c r="C214" s="23" t="s">
        <v>157</v>
      </c>
      <c r="D214" s="41">
        <f t="shared" si="56"/>
        <v>2075000</v>
      </c>
      <c r="E214" s="41">
        <f t="shared" ref="E214:H214" si="60">E215+E225+E226+E227</f>
        <v>400000</v>
      </c>
      <c r="F214" s="41">
        <f t="shared" si="60"/>
        <v>700000</v>
      </c>
      <c r="G214" s="41">
        <f t="shared" si="60"/>
        <v>500000</v>
      </c>
      <c r="H214" s="41">
        <f t="shared" si="60"/>
        <v>475000</v>
      </c>
      <c r="I214" s="30">
        <f t="shared" si="47"/>
        <v>1100000</v>
      </c>
      <c r="J214" s="30">
        <f t="shared" si="48"/>
        <v>1600000</v>
      </c>
      <c r="K214" s="4" t="s">
        <v>204</v>
      </c>
    </row>
    <row r="215" spans="1:11" ht="18" x14ac:dyDescent="0.25">
      <c r="A215" s="5" t="str">
        <f t="shared" si="55"/>
        <v>a</v>
      </c>
      <c r="B215" s="34" t="s">
        <v>1</v>
      </c>
      <c r="C215" s="15" t="s">
        <v>128</v>
      </c>
      <c r="D215" s="37">
        <f t="shared" si="56"/>
        <v>2075000</v>
      </c>
      <c r="E215" s="14">
        <f>E216+E217+E218+E219+E220+E221+E222</f>
        <v>400000</v>
      </c>
      <c r="F215" s="14">
        <f t="shared" ref="F215:H215" si="61">F216+F217+F218+F219+F220+F221+F222</f>
        <v>700000</v>
      </c>
      <c r="G215" s="14">
        <f t="shared" si="61"/>
        <v>500000</v>
      </c>
      <c r="H215" s="14">
        <f t="shared" si="61"/>
        <v>475000</v>
      </c>
      <c r="I215" s="33">
        <f t="shared" si="47"/>
        <v>1100000</v>
      </c>
      <c r="J215" s="33">
        <f t="shared" si="48"/>
        <v>1600000</v>
      </c>
      <c r="K215" s="4" t="s">
        <v>204</v>
      </c>
    </row>
    <row r="216" spans="1:11" ht="18" hidden="1" x14ac:dyDescent="0.25">
      <c r="A216" s="5" t="str">
        <f t="shared" si="55"/>
        <v>b</v>
      </c>
      <c r="B216" s="11" t="s">
        <v>1</v>
      </c>
      <c r="C216" s="12" t="s">
        <v>129</v>
      </c>
      <c r="D216" s="39">
        <f t="shared" si="56"/>
        <v>0</v>
      </c>
      <c r="E216" s="35"/>
      <c r="F216" s="35"/>
      <c r="G216" s="35"/>
      <c r="H216" s="35"/>
      <c r="I216" s="30">
        <f t="shared" si="47"/>
        <v>0</v>
      </c>
      <c r="J216" s="30">
        <f t="shared" si="48"/>
        <v>0</v>
      </c>
      <c r="K216" s="4" t="s">
        <v>204</v>
      </c>
    </row>
    <row r="217" spans="1:11" ht="18" x14ac:dyDescent="0.25">
      <c r="A217" s="5" t="str">
        <f t="shared" si="55"/>
        <v>a</v>
      </c>
      <c r="B217" s="11" t="s">
        <v>1</v>
      </c>
      <c r="C217" s="12" t="s">
        <v>130</v>
      </c>
      <c r="D217" s="39">
        <f t="shared" si="56"/>
        <v>2075000</v>
      </c>
      <c r="E217" s="35">
        <v>400000</v>
      </c>
      <c r="F217" s="35">
        <v>700000</v>
      </c>
      <c r="G217" s="35">
        <v>500000</v>
      </c>
      <c r="H217" s="35">
        <v>475000</v>
      </c>
      <c r="I217" s="30">
        <f t="shared" si="47"/>
        <v>1100000</v>
      </c>
      <c r="J217" s="30">
        <f t="shared" si="48"/>
        <v>1600000</v>
      </c>
      <c r="K217" s="4" t="s">
        <v>204</v>
      </c>
    </row>
    <row r="218" spans="1:11" ht="18" hidden="1" x14ac:dyDescent="0.25">
      <c r="A218" s="5" t="str">
        <f t="shared" si="55"/>
        <v>b</v>
      </c>
      <c r="B218" s="11" t="s">
        <v>1</v>
      </c>
      <c r="C218" s="12" t="s">
        <v>131</v>
      </c>
      <c r="D218" s="39">
        <f t="shared" si="56"/>
        <v>0</v>
      </c>
      <c r="E218" s="35"/>
      <c r="F218" s="35"/>
      <c r="G218" s="35"/>
      <c r="H218" s="35"/>
      <c r="I218" s="30">
        <f t="shared" si="47"/>
        <v>0</v>
      </c>
      <c r="J218" s="30">
        <f t="shared" si="48"/>
        <v>0</v>
      </c>
      <c r="K218" s="4" t="s">
        <v>204</v>
      </c>
    </row>
    <row r="219" spans="1:11" ht="18" hidden="1" x14ac:dyDescent="0.25">
      <c r="A219" s="5" t="str">
        <f t="shared" si="55"/>
        <v>b</v>
      </c>
      <c r="B219" s="11" t="s">
        <v>1</v>
      </c>
      <c r="C219" s="16" t="s">
        <v>132</v>
      </c>
      <c r="D219" s="39">
        <f t="shared" si="56"/>
        <v>0</v>
      </c>
      <c r="E219" s="35"/>
      <c r="F219" s="35"/>
      <c r="G219" s="35"/>
      <c r="H219" s="35"/>
      <c r="I219" s="30">
        <f t="shared" si="47"/>
        <v>0</v>
      </c>
      <c r="J219" s="30">
        <f t="shared" si="48"/>
        <v>0</v>
      </c>
      <c r="K219" s="4" t="s">
        <v>204</v>
      </c>
    </row>
    <row r="220" spans="1:11" ht="18" hidden="1" x14ac:dyDescent="0.25">
      <c r="A220" s="5" t="str">
        <f t="shared" si="55"/>
        <v>b</v>
      </c>
      <c r="B220" s="11" t="s">
        <v>1</v>
      </c>
      <c r="C220" s="16" t="s">
        <v>133</v>
      </c>
      <c r="D220" s="39">
        <f t="shared" si="56"/>
        <v>0</v>
      </c>
      <c r="E220" s="35"/>
      <c r="F220" s="35"/>
      <c r="G220" s="35"/>
      <c r="H220" s="35"/>
      <c r="I220" s="30">
        <f t="shared" si="47"/>
        <v>0</v>
      </c>
      <c r="J220" s="30">
        <f t="shared" si="48"/>
        <v>0</v>
      </c>
      <c r="K220" s="4" t="s">
        <v>204</v>
      </c>
    </row>
    <row r="221" spans="1:11" ht="18" hidden="1" x14ac:dyDescent="0.25">
      <c r="A221" s="5" t="str">
        <f t="shared" si="55"/>
        <v>b</v>
      </c>
      <c r="B221" s="11" t="s">
        <v>1</v>
      </c>
      <c r="C221" s="16" t="s">
        <v>134</v>
      </c>
      <c r="D221" s="39">
        <f t="shared" si="56"/>
        <v>0</v>
      </c>
      <c r="E221" s="35"/>
      <c r="F221" s="35"/>
      <c r="G221" s="35"/>
      <c r="H221" s="35"/>
      <c r="I221" s="30">
        <f t="shared" si="47"/>
        <v>0</v>
      </c>
      <c r="J221" s="30">
        <f t="shared" si="48"/>
        <v>0</v>
      </c>
      <c r="K221" s="4" t="s">
        <v>204</v>
      </c>
    </row>
    <row r="222" spans="1:11" ht="18" hidden="1" x14ac:dyDescent="0.25">
      <c r="A222" s="5" t="str">
        <f t="shared" si="55"/>
        <v>b</v>
      </c>
      <c r="B222" s="11" t="s">
        <v>1</v>
      </c>
      <c r="C222" s="16" t="s">
        <v>135</v>
      </c>
      <c r="D222" s="39">
        <f t="shared" si="56"/>
        <v>0</v>
      </c>
      <c r="E222" s="35">
        <f>E223+E224</f>
        <v>0</v>
      </c>
      <c r="F222" s="35">
        <f t="shared" ref="F222:H222" si="62">F223+F224</f>
        <v>0</v>
      </c>
      <c r="G222" s="35">
        <f t="shared" si="62"/>
        <v>0</v>
      </c>
      <c r="H222" s="35">
        <f t="shared" si="62"/>
        <v>0</v>
      </c>
      <c r="I222" s="30">
        <f t="shared" si="47"/>
        <v>0</v>
      </c>
      <c r="J222" s="30">
        <f t="shared" si="48"/>
        <v>0</v>
      </c>
      <c r="K222" s="4" t="s">
        <v>204</v>
      </c>
    </row>
    <row r="223" spans="1:11" hidden="1" x14ac:dyDescent="0.25">
      <c r="A223" s="5" t="str">
        <f t="shared" si="55"/>
        <v>b</v>
      </c>
      <c r="B223" s="19"/>
      <c r="C223" s="21" t="s">
        <v>209</v>
      </c>
      <c r="D223" s="40">
        <f t="shared" si="56"/>
        <v>0</v>
      </c>
      <c r="E223" s="20"/>
      <c r="F223" s="20"/>
      <c r="G223" s="20"/>
      <c r="H223" s="20"/>
      <c r="I223" s="31">
        <f t="shared" si="47"/>
        <v>0</v>
      </c>
      <c r="J223" s="31">
        <f t="shared" si="48"/>
        <v>0</v>
      </c>
    </row>
    <row r="224" spans="1:11" hidden="1" x14ac:dyDescent="0.25">
      <c r="A224" s="5" t="str">
        <f t="shared" si="55"/>
        <v>b</v>
      </c>
      <c r="B224" s="19"/>
      <c r="C224" s="21" t="s">
        <v>210</v>
      </c>
      <c r="D224" s="40">
        <f t="shared" si="56"/>
        <v>0</v>
      </c>
      <c r="E224" s="20"/>
      <c r="F224" s="20"/>
      <c r="G224" s="20"/>
      <c r="H224" s="20"/>
      <c r="I224" s="31">
        <f t="shared" si="47"/>
        <v>0</v>
      </c>
      <c r="J224" s="31">
        <f t="shared" si="48"/>
        <v>0</v>
      </c>
    </row>
    <row r="225" spans="1:11" ht="18" hidden="1" x14ac:dyDescent="0.25">
      <c r="A225" s="5" t="str">
        <f t="shared" si="55"/>
        <v>b</v>
      </c>
      <c r="B225" s="11" t="s">
        <v>1</v>
      </c>
      <c r="C225" s="15" t="s">
        <v>136</v>
      </c>
      <c r="D225" s="37">
        <f t="shared" si="56"/>
        <v>0</v>
      </c>
      <c r="E225" s="14"/>
      <c r="F225" s="14"/>
      <c r="G225" s="14"/>
      <c r="H225" s="14"/>
      <c r="I225" s="33">
        <f t="shared" si="47"/>
        <v>0</v>
      </c>
      <c r="J225" s="33">
        <f t="shared" si="48"/>
        <v>0</v>
      </c>
      <c r="K225" s="4" t="s">
        <v>204</v>
      </c>
    </row>
    <row r="226" spans="1:11" ht="18" hidden="1" x14ac:dyDescent="0.25">
      <c r="A226" s="5" t="str">
        <f t="shared" si="55"/>
        <v>b</v>
      </c>
      <c r="B226" s="11" t="s">
        <v>1</v>
      </c>
      <c r="C226" s="15" t="s">
        <v>137</v>
      </c>
      <c r="D226" s="37">
        <f t="shared" si="56"/>
        <v>0</v>
      </c>
      <c r="E226" s="14"/>
      <c r="F226" s="14"/>
      <c r="G226" s="14"/>
      <c r="H226" s="14"/>
      <c r="I226" s="33">
        <f t="shared" si="47"/>
        <v>0</v>
      </c>
      <c r="J226" s="33">
        <f t="shared" si="48"/>
        <v>0</v>
      </c>
      <c r="K226" s="4" t="s">
        <v>204</v>
      </c>
    </row>
    <row r="227" spans="1:11" ht="18" hidden="1" x14ac:dyDescent="0.25">
      <c r="A227" s="5" t="str">
        <f t="shared" si="55"/>
        <v>b</v>
      </c>
      <c r="B227" s="11" t="s">
        <v>1</v>
      </c>
      <c r="C227" s="15" t="s">
        <v>138</v>
      </c>
      <c r="D227" s="37">
        <f t="shared" si="56"/>
        <v>0</v>
      </c>
      <c r="E227" s="14"/>
      <c r="F227" s="14"/>
      <c r="G227" s="14"/>
      <c r="H227" s="14"/>
      <c r="I227" s="33">
        <f t="shared" si="47"/>
        <v>0</v>
      </c>
      <c r="J227" s="33">
        <f t="shared" si="48"/>
        <v>0</v>
      </c>
      <c r="K227" s="4" t="s">
        <v>204</v>
      </c>
    </row>
    <row r="228" spans="1:11" ht="126" x14ac:dyDescent="0.25">
      <c r="A228" s="5" t="str">
        <f t="shared" si="55"/>
        <v>a</v>
      </c>
      <c r="B228" s="22" t="s">
        <v>62</v>
      </c>
      <c r="C228" s="23" t="s">
        <v>95</v>
      </c>
      <c r="D228" s="41">
        <f t="shared" si="56"/>
        <v>1955000</v>
      </c>
      <c r="E228" s="41">
        <f t="shared" ref="E228:H228" si="63">E229+E239+E240+E241</f>
        <v>0</v>
      </c>
      <c r="F228" s="41">
        <f t="shared" si="63"/>
        <v>0</v>
      </c>
      <c r="G228" s="41">
        <f t="shared" si="63"/>
        <v>0</v>
      </c>
      <c r="H228" s="41">
        <f t="shared" si="63"/>
        <v>1955000</v>
      </c>
      <c r="I228" s="30">
        <f t="shared" si="47"/>
        <v>0</v>
      </c>
      <c r="J228" s="30">
        <f t="shared" si="48"/>
        <v>0</v>
      </c>
      <c r="K228" s="4" t="s">
        <v>204</v>
      </c>
    </row>
    <row r="229" spans="1:11" ht="18" x14ac:dyDescent="0.25">
      <c r="A229" s="5" t="str">
        <f t="shared" si="55"/>
        <v>a</v>
      </c>
      <c r="B229" s="34" t="s">
        <v>1</v>
      </c>
      <c r="C229" s="15" t="s">
        <v>128</v>
      </c>
      <c r="D229" s="37">
        <f t="shared" si="56"/>
        <v>1955000</v>
      </c>
      <c r="E229" s="14">
        <f>E230+E231+E232+E233+E234+E235+E236</f>
        <v>0</v>
      </c>
      <c r="F229" s="14">
        <f t="shared" ref="F229:H229" si="64">F230+F231+F232+F233+F234+F235+F236</f>
        <v>0</v>
      </c>
      <c r="G229" s="14">
        <f t="shared" si="64"/>
        <v>0</v>
      </c>
      <c r="H229" s="14">
        <f t="shared" si="64"/>
        <v>1955000</v>
      </c>
      <c r="I229" s="33">
        <f t="shared" si="47"/>
        <v>0</v>
      </c>
      <c r="J229" s="33">
        <f t="shared" si="48"/>
        <v>0</v>
      </c>
      <c r="K229" s="4" t="s">
        <v>204</v>
      </c>
    </row>
    <row r="230" spans="1:11" ht="18" hidden="1" x14ac:dyDescent="0.25">
      <c r="A230" s="5" t="str">
        <f t="shared" si="55"/>
        <v>b</v>
      </c>
      <c r="B230" s="11" t="s">
        <v>1</v>
      </c>
      <c r="C230" s="12" t="s">
        <v>129</v>
      </c>
      <c r="D230" s="39">
        <f t="shared" si="56"/>
        <v>0</v>
      </c>
      <c r="E230" s="35"/>
      <c r="F230" s="35"/>
      <c r="G230" s="35"/>
      <c r="H230" s="35"/>
      <c r="I230" s="30">
        <f t="shared" si="47"/>
        <v>0</v>
      </c>
      <c r="J230" s="30">
        <f t="shared" si="48"/>
        <v>0</v>
      </c>
      <c r="K230" s="4" t="s">
        <v>204</v>
      </c>
    </row>
    <row r="231" spans="1:11" ht="18" x14ac:dyDescent="0.25">
      <c r="A231" s="5" t="str">
        <f t="shared" si="55"/>
        <v>a</v>
      </c>
      <c r="B231" s="11" t="s">
        <v>1</v>
      </c>
      <c r="C231" s="12" t="s">
        <v>130</v>
      </c>
      <c r="D231" s="39">
        <f t="shared" si="56"/>
        <v>1955000</v>
      </c>
      <c r="E231" s="35">
        <v>0</v>
      </c>
      <c r="F231" s="35">
        <v>0</v>
      </c>
      <c r="G231" s="35">
        <v>0</v>
      </c>
      <c r="H231" s="35">
        <v>1955000</v>
      </c>
      <c r="I231" s="30">
        <f t="shared" si="47"/>
        <v>0</v>
      </c>
      <c r="J231" s="30">
        <f t="shared" si="48"/>
        <v>0</v>
      </c>
      <c r="K231" s="4" t="s">
        <v>204</v>
      </c>
    </row>
    <row r="232" spans="1:11" ht="18" hidden="1" x14ac:dyDescent="0.25">
      <c r="A232" s="5" t="str">
        <f t="shared" si="55"/>
        <v>b</v>
      </c>
      <c r="B232" s="11" t="s">
        <v>1</v>
      </c>
      <c r="C232" s="12" t="s">
        <v>131</v>
      </c>
      <c r="D232" s="39">
        <f t="shared" si="56"/>
        <v>0</v>
      </c>
      <c r="E232" s="35"/>
      <c r="F232" s="35"/>
      <c r="G232" s="35"/>
      <c r="H232" s="35"/>
      <c r="I232" s="30">
        <f t="shared" si="47"/>
        <v>0</v>
      </c>
      <c r="J232" s="30">
        <f t="shared" si="48"/>
        <v>0</v>
      </c>
      <c r="K232" s="4" t="s">
        <v>204</v>
      </c>
    </row>
    <row r="233" spans="1:11" ht="18" hidden="1" x14ac:dyDescent="0.25">
      <c r="A233" s="5" t="str">
        <f t="shared" si="55"/>
        <v>b</v>
      </c>
      <c r="B233" s="11" t="s">
        <v>1</v>
      </c>
      <c r="C233" s="16" t="s">
        <v>132</v>
      </c>
      <c r="D233" s="39">
        <f t="shared" si="56"/>
        <v>0</v>
      </c>
      <c r="E233" s="35"/>
      <c r="F233" s="35"/>
      <c r="G233" s="35"/>
      <c r="H233" s="35"/>
      <c r="I233" s="30">
        <f t="shared" si="47"/>
        <v>0</v>
      </c>
      <c r="J233" s="30">
        <f t="shared" si="48"/>
        <v>0</v>
      </c>
      <c r="K233" s="4" t="s">
        <v>204</v>
      </c>
    </row>
    <row r="234" spans="1:11" ht="18" hidden="1" x14ac:dyDescent="0.25">
      <c r="A234" s="5" t="str">
        <f t="shared" si="55"/>
        <v>b</v>
      </c>
      <c r="B234" s="11" t="s">
        <v>1</v>
      </c>
      <c r="C234" s="16" t="s">
        <v>133</v>
      </c>
      <c r="D234" s="39">
        <f t="shared" si="56"/>
        <v>0</v>
      </c>
      <c r="E234" s="35"/>
      <c r="F234" s="35"/>
      <c r="G234" s="35"/>
      <c r="H234" s="35"/>
      <c r="I234" s="30">
        <f t="shared" si="47"/>
        <v>0</v>
      </c>
      <c r="J234" s="30">
        <f t="shared" si="48"/>
        <v>0</v>
      </c>
      <c r="K234" s="4" t="s">
        <v>204</v>
      </c>
    </row>
    <row r="235" spans="1:11" ht="18" hidden="1" x14ac:dyDescent="0.25">
      <c r="A235" s="5" t="str">
        <f t="shared" si="55"/>
        <v>b</v>
      </c>
      <c r="B235" s="11" t="s">
        <v>1</v>
      </c>
      <c r="C235" s="16" t="s">
        <v>134</v>
      </c>
      <c r="D235" s="39">
        <f t="shared" si="56"/>
        <v>0</v>
      </c>
      <c r="E235" s="35"/>
      <c r="F235" s="35"/>
      <c r="G235" s="35"/>
      <c r="H235" s="35"/>
      <c r="I235" s="30">
        <f t="shared" ref="I235:I298" si="65">E235+F235</f>
        <v>0</v>
      </c>
      <c r="J235" s="30">
        <f t="shared" ref="J235:J298" si="66">E235+F235+G235</f>
        <v>0</v>
      </c>
      <c r="K235" s="4" t="s">
        <v>204</v>
      </c>
    </row>
    <row r="236" spans="1:11" ht="18" hidden="1" x14ac:dyDescent="0.25">
      <c r="A236" s="5" t="str">
        <f t="shared" si="55"/>
        <v>b</v>
      </c>
      <c r="B236" s="11" t="s">
        <v>1</v>
      </c>
      <c r="C236" s="16" t="s">
        <v>135</v>
      </c>
      <c r="D236" s="39">
        <f t="shared" si="56"/>
        <v>0</v>
      </c>
      <c r="E236" s="35">
        <f>E237+E238</f>
        <v>0</v>
      </c>
      <c r="F236" s="35">
        <f t="shared" ref="F236:H236" si="67">F237+F238</f>
        <v>0</v>
      </c>
      <c r="G236" s="35">
        <f t="shared" si="67"/>
        <v>0</v>
      </c>
      <c r="H236" s="35">
        <f t="shared" si="67"/>
        <v>0</v>
      </c>
      <c r="I236" s="30">
        <f t="shared" si="65"/>
        <v>0</v>
      </c>
      <c r="J236" s="30">
        <f t="shared" si="66"/>
        <v>0</v>
      </c>
      <c r="K236" s="4" t="s">
        <v>204</v>
      </c>
    </row>
    <row r="237" spans="1:11" hidden="1" x14ac:dyDescent="0.25">
      <c r="A237" s="5" t="str">
        <f t="shared" si="55"/>
        <v>b</v>
      </c>
      <c r="B237" s="19"/>
      <c r="C237" s="21" t="s">
        <v>209</v>
      </c>
      <c r="D237" s="40">
        <f t="shared" si="56"/>
        <v>0</v>
      </c>
      <c r="E237" s="20"/>
      <c r="F237" s="20"/>
      <c r="G237" s="20"/>
      <c r="H237" s="20"/>
      <c r="I237" s="31">
        <f t="shared" si="65"/>
        <v>0</v>
      </c>
      <c r="J237" s="31">
        <f t="shared" si="66"/>
        <v>0</v>
      </c>
    </row>
    <row r="238" spans="1:11" hidden="1" x14ac:dyDescent="0.25">
      <c r="A238" s="5" t="str">
        <f t="shared" si="55"/>
        <v>b</v>
      </c>
      <c r="B238" s="19"/>
      <c r="C238" s="21" t="s">
        <v>210</v>
      </c>
      <c r="D238" s="40">
        <f t="shared" si="56"/>
        <v>0</v>
      </c>
      <c r="E238" s="20"/>
      <c r="F238" s="20"/>
      <c r="G238" s="20"/>
      <c r="H238" s="20"/>
      <c r="I238" s="31">
        <f t="shared" si="65"/>
        <v>0</v>
      </c>
      <c r="J238" s="31">
        <f t="shared" si="66"/>
        <v>0</v>
      </c>
    </row>
    <row r="239" spans="1:11" ht="18" hidden="1" x14ac:dyDescent="0.25">
      <c r="A239" s="5" t="str">
        <f t="shared" si="55"/>
        <v>b</v>
      </c>
      <c r="B239" s="11" t="s">
        <v>1</v>
      </c>
      <c r="C239" s="15" t="s">
        <v>136</v>
      </c>
      <c r="D239" s="37">
        <f t="shared" si="56"/>
        <v>0</v>
      </c>
      <c r="E239" s="14"/>
      <c r="F239" s="14"/>
      <c r="G239" s="14"/>
      <c r="H239" s="14"/>
      <c r="I239" s="33">
        <f t="shared" si="65"/>
        <v>0</v>
      </c>
      <c r="J239" s="33">
        <f t="shared" si="66"/>
        <v>0</v>
      </c>
      <c r="K239" s="4" t="s">
        <v>204</v>
      </c>
    </row>
    <row r="240" spans="1:11" ht="18" hidden="1" x14ac:dyDescent="0.25">
      <c r="A240" s="5" t="str">
        <f t="shared" si="55"/>
        <v>b</v>
      </c>
      <c r="B240" s="11" t="s">
        <v>1</v>
      </c>
      <c r="C240" s="15" t="s">
        <v>137</v>
      </c>
      <c r="D240" s="37">
        <f t="shared" si="56"/>
        <v>0</v>
      </c>
      <c r="E240" s="14"/>
      <c r="F240" s="14"/>
      <c r="G240" s="14"/>
      <c r="H240" s="14"/>
      <c r="I240" s="33">
        <f t="shared" si="65"/>
        <v>0</v>
      </c>
      <c r="J240" s="33">
        <f t="shared" si="66"/>
        <v>0</v>
      </c>
      <c r="K240" s="4" t="s">
        <v>204</v>
      </c>
    </row>
    <row r="241" spans="1:11" ht="18" hidden="1" x14ac:dyDescent="0.25">
      <c r="A241" s="5" t="str">
        <f t="shared" si="55"/>
        <v>b</v>
      </c>
      <c r="B241" s="11" t="s">
        <v>1</v>
      </c>
      <c r="C241" s="15" t="s">
        <v>138</v>
      </c>
      <c r="D241" s="37">
        <f t="shared" si="56"/>
        <v>0</v>
      </c>
      <c r="E241" s="14"/>
      <c r="F241" s="14"/>
      <c r="G241" s="14"/>
      <c r="H241" s="14"/>
      <c r="I241" s="33">
        <f t="shared" si="65"/>
        <v>0</v>
      </c>
      <c r="J241" s="33">
        <f t="shared" si="66"/>
        <v>0</v>
      </c>
      <c r="K241" s="4" t="s">
        <v>204</v>
      </c>
    </row>
    <row r="242" spans="1:11" ht="18" x14ac:dyDescent="0.25">
      <c r="A242" s="5" t="str">
        <f t="shared" si="55"/>
        <v>a</v>
      </c>
      <c r="B242" s="22" t="s">
        <v>63</v>
      </c>
      <c r="C242" s="23" t="s">
        <v>158</v>
      </c>
      <c r="D242" s="36">
        <f>SUM(E242:H242)</f>
        <v>8000000</v>
      </c>
      <c r="E242" s="30">
        <f>E256+E270</f>
        <v>1361000</v>
      </c>
      <c r="F242" s="30">
        <f t="shared" ref="F242:H242" si="68">F256+F270</f>
        <v>2500000</v>
      </c>
      <c r="G242" s="30">
        <f t="shared" si="68"/>
        <v>2083000</v>
      </c>
      <c r="H242" s="30">
        <f t="shared" si="68"/>
        <v>2056000</v>
      </c>
      <c r="I242" s="30">
        <f t="shared" si="65"/>
        <v>3861000</v>
      </c>
      <c r="J242" s="30">
        <f t="shared" si="66"/>
        <v>5944000</v>
      </c>
    </row>
    <row r="243" spans="1:11" ht="18" x14ac:dyDescent="0.25">
      <c r="A243" s="5" t="str">
        <f t="shared" si="55"/>
        <v>a</v>
      </c>
      <c r="B243" s="32" t="s">
        <v>1</v>
      </c>
      <c r="C243" s="25" t="s">
        <v>128</v>
      </c>
      <c r="D243" s="37">
        <f t="shared" ref="D243:D255" si="69">SUM(E243:H243)</f>
        <v>8000000</v>
      </c>
      <c r="E243" s="33">
        <f t="shared" ref="E243:H255" si="70">E257+E271</f>
        <v>1361000</v>
      </c>
      <c r="F243" s="33">
        <f t="shared" si="70"/>
        <v>2500000</v>
      </c>
      <c r="G243" s="33">
        <f t="shared" si="70"/>
        <v>2083000</v>
      </c>
      <c r="H243" s="33">
        <f t="shared" si="70"/>
        <v>2056000</v>
      </c>
      <c r="I243" s="33">
        <f t="shared" si="65"/>
        <v>3861000</v>
      </c>
      <c r="J243" s="33">
        <f t="shared" si="66"/>
        <v>5944000</v>
      </c>
    </row>
    <row r="244" spans="1:11" ht="18" hidden="1" x14ac:dyDescent="0.25">
      <c r="A244" s="5" t="str">
        <f t="shared" si="55"/>
        <v>b</v>
      </c>
      <c r="B244" s="24" t="s">
        <v>1</v>
      </c>
      <c r="C244" s="26" t="s">
        <v>129</v>
      </c>
      <c r="D244" s="36">
        <f t="shared" si="69"/>
        <v>0</v>
      </c>
      <c r="E244" s="30">
        <f t="shared" si="70"/>
        <v>0</v>
      </c>
      <c r="F244" s="30">
        <f t="shared" si="70"/>
        <v>0</v>
      </c>
      <c r="G244" s="30">
        <f t="shared" si="70"/>
        <v>0</v>
      </c>
      <c r="H244" s="30">
        <f t="shared" si="70"/>
        <v>0</v>
      </c>
      <c r="I244" s="30">
        <f t="shared" si="65"/>
        <v>0</v>
      </c>
      <c r="J244" s="30">
        <f t="shared" si="66"/>
        <v>0</v>
      </c>
    </row>
    <row r="245" spans="1:11" ht="18" x14ac:dyDescent="0.25">
      <c r="A245" s="5" t="str">
        <f t="shared" si="55"/>
        <v>a</v>
      </c>
      <c r="B245" s="24" t="s">
        <v>1</v>
      </c>
      <c r="C245" s="26" t="s">
        <v>130</v>
      </c>
      <c r="D245" s="36">
        <f t="shared" si="69"/>
        <v>149000</v>
      </c>
      <c r="E245" s="30">
        <f t="shared" si="70"/>
        <v>37500</v>
      </c>
      <c r="F245" s="30">
        <f t="shared" si="70"/>
        <v>37500</v>
      </c>
      <c r="G245" s="30">
        <f t="shared" si="70"/>
        <v>37500</v>
      </c>
      <c r="H245" s="30">
        <f t="shared" si="70"/>
        <v>36500</v>
      </c>
      <c r="I245" s="30">
        <f t="shared" si="65"/>
        <v>75000</v>
      </c>
      <c r="J245" s="30">
        <f t="shared" si="66"/>
        <v>112500</v>
      </c>
    </row>
    <row r="246" spans="1:11" ht="18" hidden="1" x14ac:dyDescent="0.25">
      <c r="A246" s="5" t="str">
        <f t="shared" si="55"/>
        <v>b</v>
      </c>
      <c r="B246" s="24" t="s">
        <v>1</v>
      </c>
      <c r="C246" s="26" t="s">
        <v>131</v>
      </c>
      <c r="D246" s="36">
        <f t="shared" si="69"/>
        <v>0</v>
      </c>
      <c r="E246" s="30">
        <f t="shared" si="70"/>
        <v>0</v>
      </c>
      <c r="F246" s="30">
        <f t="shared" si="70"/>
        <v>0</v>
      </c>
      <c r="G246" s="30">
        <f t="shared" si="70"/>
        <v>0</v>
      </c>
      <c r="H246" s="30">
        <f t="shared" si="70"/>
        <v>0</v>
      </c>
      <c r="I246" s="30">
        <f t="shared" si="65"/>
        <v>0</v>
      </c>
      <c r="J246" s="30">
        <f t="shared" si="66"/>
        <v>0</v>
      </c>
    </row>
    <row r="247" spans="1:11" ht="18" hidden="1" x14ac:dyDescent="0.25">
      <c r="A247" s="5" t="str">
        <f t="shared" si="55"/>
        <v>b</v>
      </c>
      <c r="B247" s="24" t="s">
        <v>1</v>
      </c>
      <c r="C247" s="27" t="s">
        <v>132</v>
      </c>
      <c r="D247" s="36">
        <f t="shared" si="69"/>
        <v>0</v>
      </c>
      <c r="E247" s="30">
        <f t="shared" si="70"/>
        <v>0</v>
      </c>
      <c r="F247" s="30">
        <f t="shared" si="70"/>
        <v>0</v>
      </c>
      <c r="G247" s="30">
        <f t="shared" si="70"/>
        <v>0</v>
      </c>
      <c r="H247" s="30">
        <f t="shared" si="70"/>
        <v>0</v>
      </c>
      <c r="I247" s="30">
        <f t="shared" si="65"/>
        <v>0</v>
      </c>
      <c r="J247" s="30">
        <f t="shared" si="66"/>
        <v>0</v>
      </c>
    </row>
    <row r="248" spans="1:11" ht="18" hidden="1" x14ac:dyDescent="0.25">
      <c r="A248" s="5" t="str">
        <f t="shared" si="55"/>
        <v>b</v>
      </c>
      <c r="B248" s="24" t="s">
        <v>1</v>
      </c>
      <c r="C248" s="27" t="s">
        <v>133</v>
      </c>
      <c r="D248" s="36">
        <f t="shared" si="69"/>
        <v>0</v>
      </c>
      <c r="E248" s="30">
        <f t="shared" si="70"/>
        <v>0</v>
      </c>
      <c r="F248" s="30">
        <f t="shared" si="70"/>
        <v>0</v>
      </c>
      <c r="G248" s="30">
        <f t="shared" si="70"/>
        <v>0</v>
      </c>
      <c r="H248" s="30">
        <f t="shared" si="70"/>
        <v>0</v>
      </c>
      <c r="I248" s="30">
        <f t="shared" si="65"/>
        <v>0</v>
      </c>
      <c r="J248" s="30">
        <f t="shared" si="66"/>
        <v>0</v>
      </c>
    </row>
    <row r="249" spans="1:11" ht="18" x14ac:dyDescent="0.25">
      <c r="A249" s="5" t="str">
        <f t="shared" si="55"/>
        <v>a</v>
      </c>
      <c r="B249" s="24" t="s">
        <v>1</v>
      </c>
      <c r="C249" s="27" t="s">
        <v>134</v>
      </c>
      <c r="D249" s="36">
        <f t="shared" si="69"/>
        <v>7851000</v>
      </c>
      <c r="E249" s="30">
        <f t="shared" si="70"/>
        <v>1323500</v>
      </c>
      <c r="F249" s="30">
        <f t="shared" si="70"/>
        <v>2462500</v>
      </c>
      <c r="G249" s="30">
        <f t="shared" si="70"/>
        <v>2045500</v>
      </c>
      <c r="H249" s="30">
        <f t="shared" si="70"/>
        <v>2019500</v>
      </c>
      <c r="I249" s="30">
        <f t="shared" si="65"/>
        <v>3786000</v>
      </c>
      <c r="J249" s="30">
        <f t="shared" si="66"/>
        <v>5831500</v>
      </c>
    </row>
    <row r="250" spans="1:11" ht="18" hidden="1" x14ac:dyDescent="0.25">
      <c r="A250" s="5" t="str">
        <f t="shared" si="55"/>
        <v>b</v>
      </c>
      <c r="B250" s="24" t="s">
        <v>1</v>
      </c>
      <c r="C250" s="27" t="s">
        <v>135</v>
      </c>
      <c r="D250" s="36">
        <f t="shared" si="69"/>
        <v>0</v>
      </c>
      <c r="E250" s="30">
        <f t="shared" si="70"/>
        <v>0</v>
      </c>
      <c r="F250" s="30">
        <f t="shared" si="70"/>
        <v>0</v>
      </c>
      <c r="G250" s="30">
        <f t="shared" si="70"/>
        <v>0</v>
      </c>
      <c r="H250" s="30">
        <f t="shared" si="70"/>
        <v>0</v>
      </c>
      <c r="I250" s="30">
        <f t="shared" si="65"/>
        <v>0</v>
      </c>
      <c r="J250" s="30">
        <f t="shared" si="66"/>
        <v>0</v>
      </c>
    </row>
    <row r="251" spans="1:11" hidden="1" x14ac:dyDescent="0.25">
      <c r="A251" s="5" t="str">
        <f t="shared" si="55"/>
        <v>b</v>
      </c>
      <c r="B251" s="28"/>
      <c r="C251" s="29" t="s">
        <v>209</v>
      </c>
      <c r="D251" s="38">
        <f t="shared" si="69"/>
        <v>0</v>
      </c>
      <c r="E251" s="31">
        <f t="shared" si="70"/>
        <v>0</v>
      </c>
      <c r="F251" s="31">
        <f t="shared" si="70"/>
        <v>0</v>
      </c>
      <c r="G251" s="31">
        <f t="shared" si="70"/>
        <v>0</v>
      </c>
      <c r="H251" s="31">
        <f t="shared" si="70"/>
        <v>0</v>
      </c>
      <c r="I251" s="31">
        <f t="shared" si="65"/>
        <v>0</v>
      </c>
      <c r="J251" s="31">
        <f t="shared" si="66"/>
        <v>0</v>
      </c>
    </row>
    <row r="252" spans="1:11" hidden="1" x14ac:dyDescent="0.25">
      <c r="A252" s="5" t="str">
        <f t="shared" si="55"/>
        <v>b</v>
      </c>
      <c r="B252" s="28"/>
      <c r="C252" s="29" t="s">
        <v>210</v>
      </c>
      <c r="D252" s="38">
        <f t="shared" si="69"/>
        <v>0</v>
      </c>
      <c r="E252" s="31">
        <f t="shared" si="70"/>
        <v>0</v>
      </c>
      <c r="F252" s="31">
        <f t="shared" si="70"/>
        <v>0</v>
      </c>
      <c r="G252" s="31">
        <f t="shared" si="70"/>
        <v>0</v>
      </c>
      <c r="H252" s="31">
        <f t="shared" si="70"/>
        <v>0</v>
      </c>
      <c r="I252" s="31">
        <f t="shared" si="65"/>
        <v>0</v>
      </c>
      <c r="J252" s="31">
        <f t="shared" si="66"/>
        <v>0</v>
      </c>
    </row>
    <row r="253" spans="1:11" ht="18" hidden="1" x14ac:dyDescent="0.25">
      <c r="A253" s="5" t="str">
        <f t="shared" si="55"/>
        <v>b</v>
      </c>
      <c r="B253" s="32" t="s">
        <v>1</v>
      </c>
      <c r="C253" s="25" t="s">
        <v>136</v>
      </c>
      <c r="D253" s="37">
        <f t="shared" si="69"/>
        <v>0</v>
      </c>
      <c r="E253" s="33">
        <f t="shared" si="70"/>
        <v>0</v>
      </c>
      <c r="F253" s="33">
        <f t="shared" si="70"/>
        <v>0</v>
      </c>
      <c r="G253" s="33">
        <f t="shared" si="70"/>
        <v>0</v>
      </c>
      <c r="H253" s="33">
        <f t="shared" si="70"/>
        <v>0</v>
      </c>
      <c r="I253" s="33">
        <f t="shared" si="65"/>
        <v>0</v>
      </c>
      <c r="J253" s="33">
        <f t="shared" si="66"/>
        <v>0</v>
      </c>
    </row>
    <row r="254" spans="1:11" ht="18" hidden="1" x14ac:dyDescent="0.25">
      <c r="A254" s="5" t="str">
        <f t="shared" si="55"/>
        <v>b</v>
      </c>
      <c r="B254" s="32" t="s">
        <v>1</v>
      </c>
      <c r="C254" s="25" t="s">
        <v>137</v>
      </c>
      <c r="D254" s="37">
        <f t="shared" si="69"/>
        <v>0</v>
      </c>
      <c r="E254" s="33">
        <f t="shared" si="70"/>
        <v>0</v>
      </c>
      <c r="F254" s="33">
        <f t="shared" si="70"/>
        <v>0</v>
      </c>
      <c r="G254" s="33">
        <f t="shared" si="70"/>
        <v>0</v>
      </c>
      <c r="H254" s="33">
        <f t="shared" si="70"/>
        <v>0</v>
      </c>
      <c r="I254" s="33">
        <f t="shared" si="65"/>
        <v>0</v>
      </c>
      <c r="J254" s="33">
        <f t="shared" si="66"/>
        <v>0</v>
      </c>
    </row>
    <row r="255" spans="1:11" ht="18" hidden="1" x14ac:dyDescent="0.25">
      <c r="A255" s="5" t="str">
        <f t="shared" si="55"/>
        <v>b</v>
      </c>
      <c r="B255" s="32" t="s">
        <v>1</v>
      </c>
      <c r="C255" s="25" t="s">
        <v>138</v>
      </c>
      <c r="D255" s="37">
        <f t="shared" si="69"/>
        <v>0</v>
      </c>
      <c r="E255" s="33">
        <f t="shared" si="70"/>
        <v>0</v>
      </c>
      <c r="F255" s="33">
        <f t="shared" si="70"/>
        <v>0</v>
      </c>
      <c r="G255" s="33">
        <f t="shared" si="70"/>
        <v>0</v>
      </c>
      <c r="H255" s="33">
        <f t="shared" si="70"/>
        <v>0</v>
      </c>
      <c r="I255" s="33">
        <f t="shared" si="65"/>
        <v>0</v>
      </c>
      <c r="J255" s="33">
        <f t="shared" si="66"/>
        <v>0</v>
      </c>
    </row>
    <row r="256" spans="1:11" ht="18" x14ac:dyDescent="0.25">
      <c r="A256" s="5" t="str">
        <f t="shared" si="55"/>
        <v>a</v>
      </c>
      <c r="B256" s="22" t="s">
        <v>64</v>
      </c>
      <c r="C256" s="23" t="s">
        <v>158</v>
      </c>
      <c r="D256" s="41">
        <f t="shared" ref="D256:D311" si="71">E256+F256+G256+H256</f>
        <v>7526000</v>
      </c>
      <c r="E256" s="41">
        <f t="shared" ref="E256:H256" si="72">E257+E267+E268+E269</f>
        <v>1337000</v>
      </c>
      <c r="F256" s="41">
        <f t="shared" si="72"/>
        <v>2146000</v>
      </c>
      <c r="G256" s="41">
        <f t="shared" si="72"/>
        <v>2017000</v>
      </c>
      <c r="H256" s="41">
        <f t="shared" si="72"/>
        <v>2026000</v>
      </c>
      <c r="I256" s="30">
        <f t="shared" si="65"/>
        <v>3483000</v>
      </c>
      <c r="J256" s="30">
        <f t="shared" si="66"/>
        <v>5500000</v>
      </c>
      <c r="K256" s="4" t="s">
        <v>205</v>
      </c>
    </row>
    <row r="257" spans="1:11" ht="18" x14ac:dyDescent="0.25">
      <c r="A257" s="5" t="str">
        <f t="shared" ref="A257:A320" si="73">IF((D257+E257+F257+H257+G257)&gt;0,"a","b")</f>
        <v>a</v>
      </c>
      <c r="B257" s="34" t="s">
        <v>1</v>
      </c>
      <c r="C257" s="15" t="s">
        <v>128</v>
      </c>
      <c r="D257" s="37">
        <f t="shared" si="71"/>
        <v>7526000</v>
      </c>
      <c r="E257" s="14">
        <f>E258+E259+E260+E261+E262+E263+E264</f>
        <v>1337000</v>
      </c>
      <c r="F257" s="14">
        <f t="shared" ref="F257:H257" si="74">F258+F259+F260+F261+F262+F263+F264</f>
        <v>2146000</v>
      </c>
      <c r="G257" s="14">
        <f t="shared" si="74"/>
        <v>2017000</v>
      </c>
      <c r="H257" s="14">
        <f t="shared" si="74"/>
        <v>2026000</v>
      </c>
      <c r="I257" s="33">
        <f t="shared" si="65"/>
        <v>3483000</v>
      </c>
      <c r="J257" s="33">
        <f t="shared" si="66"/>
        <v>5500000</v>
      </c>
      <c r="K257" s="4" t="s">
        <v>205</v>
      </c>
    </row>
    <row r="258" spans="1:11" ht="18" hidden="1" x14ac:dyDescent="0.25">
      <c r="A258" s="5" t="str">
        <f t="shared" si="73"/>
        <v>b</v>
      </c>
      <c r="B258" s="11" t="s">
        <v>1</v>
      </c>
      <c r="C258" s="12" t="s">
        <v>129</v>
      </c>
      <c r="D258" s="39">
        <f t="shared" si="71"/>
        <v>0</v>
      </c>
      <c r="E258" s="35"/>
      <c r="F258" s="35"/>
      <c r="G258" s="35"/>
      <c r="H258" s="35"/>
      <c r="I258" s="30">
        <f t="shared" si="65"/>
        <v>0</v>
      </c>
      <c r="J258" s="30">
        <f t="shared" si="66"/>
        <v>0</v>
      </c>
      <c r="K258" s="4" t="s">
        <v>205</v>
      </c>
    </row>
    <row r="259" spans="1:11" ht="18" x14ac:dyDescent="0.25">
      <c r="A259" s="5" t="str">
        <f t="shared" si="73"/>
        <v>a</v>
      </c>
      <c r="B259" s="11" t="s">
        <v>1</v>
      </c>
      <c r="C259" s="12" t="s">
        <v>130</v>
      </c>
      <c r="D259" s="39">
        <f t="shared" si="71"/>
        <v>54000</v>
      </c>
      <c r="E259" s="35">
        <v>13500</v>
      </c>
      <c r="F259" s="35">
        <v>13500</v>
      </c>
      <c r="G259" s="35">
        <v>13500</v>
      </c>
      <c r="H259" s="35">
        <v>13500</v>
      </c>
      <c r="I259" s="30">
        <f t="shared" si="65"/>
        <v>27000</v>
      </c>
      <c r="J259" s="30">
        <f t="shared" si="66"/>
        <v>40500</v>
      </c>
      <c r="K259" s="4" t="s">
        <v>205</v>
      </c>
    </row>
    <row r="260" spans="1:11" ht="18" hidden="1" x14ac:dyDescent="0.25">
      <c r="A260" s="5" t="str">
        <f t="shared" si="73"/>
        <v>b</v>
      </c>
      <c r="B260" s="11" t="s">
        <v>1</v>
      </c>
      <c r="C260" s="12" t="s">
        <v>131</v>
      </c>
      <c r="D260" s="39">
        <f t="shared" si="71"/>
        <v>0</v>
      </c>
      <c r="E260" s="35"/>
      <c r="F260" s="35"/>
      <c r="G260" s="35"/>
      <c r="H260" s="35"/>
      <c r="I260" s="30">
        <f t="shared" si="65"/>
        <v>0</v>
      </c>
      <c r="J260" s="30">
        <f t="shared" si="66"/>
        <v>0</v>
      </c>
      <c r="K260" s="4" t="s">
        <v>205</v>
      </c>
    </row>
    <row r="261" spans="1:11" ht="18" hidden="1" x14ac:dyDescent="0.25">
      <c r="A261" s="5" t="str">
        <f t="shared" si="73"/>
        <v>b</v>
      </c>
      <c r="B261" s="11" t="s">
        <v>1</v>
      </c>
      <c r="C261" s="16" t="s">
        <v>132</v>
      </c>
      <c r="D261" s="39">
        <f t="shared" si="71"/>
        <v>0</v>
      </c>
      <c r="E261" s="35"/>
      <c r="F261" s="35"/>
      <c r="G261" s="35"/>
      <c r="H261" s="35"/>
      <c r="I261" s="30">
        <f t="shared" si="65"/>
        <v>0</v>
      </c>
      <c r="J261" s="30">
        <f t="shared" si="66"/>
        <v>0</v>
      </c>
      <c r="K261" s="4" t="s">
        <v>205</v>
      </c>
    </row>
    <row r="262" spans="1:11" ht="18" hidden="1" x14ac:dyDescent="0.25">
      <c r="A262" s="5" t="str">
        <f t="shared" si="73"/>
        <v>b</v>
      </c>
      <c r="B262" s="11" t="s">
        <v>1</v>
      </c>
      <c r="C262" s="16" t="s">
        <v>133</v>
      </c>
      <c r="D262" s="39">
        <f t="shared" si="71"/>
        <v>0</v>
      </c>
      <c r="E262" s="35"/>
      <c r="F262" s="35"/>
      <c r="G262" s="35"/>
      <c r="H262" s="35"/>
      <c r="I262" s="30">
        <f t="shared" si="65"/>
        <v>0</v>
      </c>
      <c r="J262" s="30">
        <f t="shared" si="66"/>
        <v>0</v>
      </c>
      <c r="K262" s="4" t="s">
        <v>205</v>
      </c>
    </row>
    <row r="263" spans="1:11" ht="18" x14ac:dyDescent="0.25">
      <c r="A263" s="5" t="str">
        <f t="shared" si="73"/>
        <v>a</v>
      </c>
      <c r="B263" s="11" t="s">
        <v>1</v>
      </c>
      <c r="C263" s="16" t="s">
        <v>134</v>
      </c>
      <c r="D263" s="39">
        <f t="shared" si="71"/>
        <v>7472000</v>
      </c>
      <c r="E263" s="35">
        <v>1323500</v>
      </c>
      <c r="F263" s="35">
        <v>2132500</v>
      </c>
      <c r="G263" s="35">
        <v>2003500</v>
      </c>
      <c r="H263" s="35">
        <v>2012500</v>
      </c>
      <c r="I263" s="30">
        <f t="shared" si="65"/>
        <v>3456000</v>
      </c>
      <c r="J263" s="30">
        <f t="shared" si="66"/>
        <v>5459500</v>
      </c>
      <c r="K263" s="4" t="s">
        <v>205</v>
      </c>
    </row>
    <row r="264" spans="1:11" ht="18" hidden="1" x14ac:dyDescent="0.25">
      <c r="A264" s="5" t="str">
        <f t="shared" si="73"/>
        <v>b</v>
      </c>
      <c r="B264" s="11" t="s">
        <v>1</v>
      </c>
      <c r="C264" s="16" t="s">
        <v>135</v>
      </c>
      <c r="D264" s="39">
        <f t="shared" si="71"/>
        <v>0</v>
      </c>
      <c r="E264" s="35">
        <f>E265+E266</f>
        <v>0</v>
      </c>
      <c r="F264" s="35">
        <f t="shared" ref="F264:H264" si="75">F265+F266</f>
        <v>0</v>
      </c>
      <c r="G264" s="35">
        <f t="shared" si="75"/>
        <v>0</v>
      </c>
      <c r="H264" s="35">
        <f t="shared" si="75"/>
        <v>0</v>
      </c>
      <c r="I264" s="30">
        <f t="shared" si="65"/>
        <v>0</v>
      </c>
      <c r="J264" s="30">
        <f t="shared" si="66"/>
        <v>0</v>
      </c>
      <c r="K264" s="4" t="s">
        <v>205</v>
      </c>
    </row>
    <row r="265" spans="1:11" hidden="1" x14ac:dyDescent="0.25">
      <c r="A265" s="5" t="str">
        <f t="shared" si="73"/>
        <v>b</v>
      </c>
      <c r="B265" s="19"/>
      <c r="C265" s="21" t="s">
        <v>209</v>
      </c>
      <c r="D265" s="40">
        <f t="shared" si="71"/>
        <v>0</v>
      </c>
      <c r="E265" s="20"/>
      <c r="F265" s="20"/>
      <c r="G265" s="20"/>
      <c r="H265" s="20"/>
      <c r="I265" s="31">
        <f t="shared" si="65"/>
        <v>0</v>
      </c>
      <c r="J265" s="31">
        <f t="shared" si="66"/>
        <v>0</v>
      </c>
    </row>
    <row r="266" spans="1:11" hidden="1" x14ac:dyDescent="0.25">
      <c r="A266" s="5" t="str">
        <f t="shared" si="73"/>
        <v>b</v>
      </c>
      <c r="B266" s="19"/>
      <c r="C266" s="21" t="s">
        <v>210</v>
      </c>
      <c r="D266" s="40">
        <f t="shared" si="71"/>
        <v>0</v>
      </c>
      <c r="E266" s="20"/>
      <c r="F266" s="20"/>
      <c r="G266" s="20"/>
      <c r="H266" s="20"/>
      <c r="I266" s="31">
        <f t="shared" si="65"/>
        <v>0</v>
      </c>
      <c r="J266" s="31">
        <f t="shared" si="66"/>
        <v>0</v>
      </c>
    </row>
    <row r="267" spans="1:11" ht="18" hidden="1" x14ac:dyDescent="0.25">
      <c r="A267" s="5" t="str">
        <f t="shared" si="73"/>
        <v>b</v>
      </c>
      <c r="B267" s="11" t="s">
        <v>1</v>
      </c>
      <c r="C267" s="15" t="s">
        <v>136</v>
      </c>
      <c r="D267" s="37">
        <f t="shared" si="71"/>
        <v>0</v>
      </c>
      <c r="E267" s="14"/>
      <c r="F267" s="14"/>
      <c r="G267" s="14"/>
      <c r="H267" s="14"/>
      <c r="I267" s="33">
        <f t="shared" si="65"/>
        <v>0</v>
      </c>
      <c r="J267" s="33">
        <f t="shared" si="66"/>
        <v>0</v>
      </c>
      <c r="K267" s="4" t="s">
        <v>205</v>
      </c>
    </row>
    <row r="268" spans="1:11" ht="18" hidden="1" x14ac:dyDescent="0.25">
      <c r="A268" s="5" t="str">
        <f t="shared" si="73"/>
        <v>b</v>
      </c>
      <c r="B268" s="11" t="s">
        <v>1</v>
      </c>
      <c r="C268" s="15" t="s">
        <v>137</v>
      </c>
      <c r="D268" s="37">
        <f t="shared" si="71"/>
        <v>0</v>
      </c>
      <c r="E268" s="14"/>
      <c r="F268" s="14"/>
      <c r="G268" s="14"/>
      <c r="H268" s="14"/>
      <c r="I268" s="33">
        <f t="shared" si="65"/>
        <v>0</v>
      </c>
      <c r="J268" s="33">
        <f t="shared" si="66"/>
        <v>0</v>
      </c>
      <c r="K268" s="4" t="s">
        <v>205</v>
      </c>
    </row>
    <row r="269" spans="1:11" ht="18" hidden="1" x14ac:dyDescent="0.25">
      <c r="A269" s="5" t="str">
        <f t="shared" si="73"/>
        <v>b</v>
      </c>
      <c r="B269" s="11" t="s">
        <v>1</v>
      </c>
      <c r="C269" s="15" t="s">
        <v>138</v>
      </c>
      <c r="D269" s="37">
        <f t="shared" si="71"/>
        <v>0</v>
      </c>
      <c r="E269" s="14"/>
      <c r="F269" s="14"/>
      <c r="G269" s="14"/>
      <c r="H269" s="14"/>
      <c r="I269" s="33">
        <f t="shared" si="65"/>
        <v>0</v>
      </c>
      <c r="J269" s="33">
        <f t="shared" si="66"/>
        <v>0</v>
      </c>
      <c r="K269" s="4" t="s">
        <v>205</v>
      </c>
    </row>
    <row r="270" spans="1:11" ht="72" x14ac:dyDescent="0.25">
      <c r="A270" s="5" t="str">
        <f t="shared" si="73"/>
        <v>a</v>
      </c>
      <c r="B270" s="22" t="s">
        <v>65</v>
      </c>
      <c r="C270" s="23" t="s">
        <v>125</v>
      </c>
      <c r="D270" s="41">
        <f t="shared" si="71"/>
        <v>474000</v>
      </c>
      <c r="E270" s="41">
        <f t="shared" ref="E270:H270" si="76">E271+E281+E282+E283</f>
        <v>24000</v>
      </c>
      <c r="F270" s="41">
        <f t="shared" si="76"/>
        <v>354000</v>
      </c>
      <c r="G270" s="41">
        <f t="shared" si="76"/>
        <v>66000</v>
      </c>
      <c r="H270" s="41">
        <f t="shared" si="76"/>
        <v>30000</v>
      </c>
      <c r="I270" s="30">
        <f t="shared" si="65"/>
        <v>378000</v>
      </c>
      <c r="J270" s="30">
        <f t="shared" si="66"/>
        <v>444000</v>
      </c>
      <c r="K270" s="4" t="s">
        <v>204</v>
      </c>
    </row>
    <row r="271" spans="1:11" ht="18" x14ac:dyDescent="0.25">
      <c r="A271" s="5" t="str">
        <f t="shared" si="73"/>
        <v>a</v>
      </c>
      <c r="B271" s="34" t="s">
        <v>1</v>
      </c>
      <c r="C271" s="15" t="s">
        <v>128</v>
      </c>
      <c r="D271" s="37">
        <f t="shared" si="71"/>
        <v>474000</v>
      </c>
      <c r="E271" s="14">
        <f>E272+E273+E274+E275+E276+E277+E278</f>
        <v>24000</v>
      </c>
      <c r="F271" s="14">
        <f t="shared" ref="F271:H271" si="77">F272+F273+F274+F275+F276+F277+F278</f>
        <v>354000</v>
      </c>
      <c r="G271" s="14">
        <f t="shared" si="77"/>
        <v>66000</v>
      </c>
      <c r="H271" s="14">
        <f t="shared" si="77"/>
        <v>30000</v>
      </c>
      <c r="I271" s="33">
        <f t="shared" si="65"/>
        <v>378000</v>
      </c>
      <c r="J271" s="33">
        <f t="shared" si="66"/>
        <v>444000</v>
      </c>
      <c r="K271" s="4" t="s">
        <v>204</v>
      </c>
    </row>
    <row r="272" spans="1:11" ht="18" hidden="1" x14ac:dyDescent="0.25">
      <c r="A272" s="5" t="str">
        <f t="shared" si="73"/>
        <v>b</v>
      </c>
      <c r="B272" s="11" t="s">
        <v>1</v>
      </c>
      <c r="C272" s="12" t="s">
        <v>129</v>
      </c>
      <c r="D272" s="39">
        <f t="shared" si="71"/>
        <v>0</v>
      </c>
      <c r="E272" s="35"/>
      <c r="F272" s="35"/>
      <c r="G272" s="35"/>
      <c r="H272" s="35"/>
      <c r="I272" s="30">
        <f t="shared" si="65"/>
        <v>0</v>
      </c>
      <c r="J272" s="30">
        <f t="shared" si="66"/>
        <v>0</v>
      </c>
      <c r="K272" s="4" t="s">
        <v>204</v>
      </c>
    </row>
    <row r="273" spans="1:11" ht="18" x14ac:dyDescent="0.25">
      <c r="A273" s="5" t="str">
        <f t="shared" si="73"/>
        <v>a</v>
      </c>
      <c r="B273" s="11" t="s">
        <v>1</v>
      </c>
      <c r="C273" s="12" t="s">
        <v>130</v>
      </c>
      <c r="D273" s="39">
        <f t="shared" si="71"/>
        <v>95000</v>
      </c>
      <c r="E273" s="35">
        <v>24000</v>
      </c>
      <c r="F273" s="35">
        <v>24000</v>
      </c>
      <c r="G273" s="35">
        <v>24000</v>
      </c>
      <c r="H273" s="35">
        <v>23000</v>
      </c>
      <c r="I273" s="30">
        <f t="shared" si="65"/>
        <v>48000</v>
      </c>
      <c r="J273" s="30">
        <f t="shared" si="66"/>
        <v>72000</v>
      </c>
      <c r="K273" s="4" t="s">
        <v>204</v>
      </c>
    </row>
    <row r="274" spans="1:11" ht="18" hidden="1" x14ac:dyDescent="0.25">
      <c r="A274" s="5" t="str">
        <f t="shared" si="73"/>
        <v>b</v>
      </c>
      <c r="B274" s="11" t="s">
        <v>1</v>
      </c>
      <c r="C274" s="12" t="s">
        <v>131</v>
      </c>
      <c r="D274" s="39">
        <f t="shared" si="71"/>
        <v>0</v>
      </c>
      <c r="E274" s="35"/>
      <c r="F274" s="35"/>
      <c r="G274" s="35"/>
      <c r="H274" s="35"/>
      <c r="I274" s="30">
        <f t="shared" si="65"/>
        <v>0</v>
      </c>
      <c r="J274" s="30">
        <f t="shared" si="66"/>
        <v>0</v>
      </c>
      <c r="K274" s="4" t="s">
        <v>204</v>
      </c>
    </row>
    <row r="275" spans="1:11" ht="18" hidden="1" x14ac:dyDescent="0.25">
      <c r="A275" s="5" t="str">
        <f t="shared" si="73"/>
        <v>b</v>
      </c>
      <c r="B275" s="11" t="s">
        <v>1</v>
      </c>
      <c r="C275" s="16" t="s">
        <v>132</v>
      </c>
      <c r="D275" s="39">
        <f t="shared" si="71"/>
        <v>0</v>
      </c>
      <c r="E275" s="35"/>
      <c r="F275" s="35"/>
      <c r="G275" s="35"/>
      <c r="H275" s="35"/>
      <c r="I275" s="30">
        <f t="shared" si="65"/>
        <v>0</v>
      </c>
      <c r="J275" s="30">
        <f t="shared" si="66"/>
        <v>0</v>
      </c>
      <c r="K275" s="4" t="s">
        <v>204</v>
      </c>
    </row>
    <row r="276" spans="1:11" ht="18" hidden="1" x14ac:dyDescent="0.25">
      <c r="A276" s="5" t="str">
        <f t="shared" si="73"/>
        <v>b</v>
      </c>
      <c r="B276" s="11" t="s">
        <v>1</v>
      </c>
      <c r="C276" s="16" t="s">
        <v>133</v>
      </c>
      <c r="D276" s="39">
        <f t="shared" si="71"/>
        <v>0</v>
      </c>
      <c r="E276" s="35"/>
      <c r="F276" s="35"/>
      <c r="G276" s="35"/>
      <c r="H276" s="35"/>
      <c r="I276" s="30">
        <f t="shared" si="65"/>
        <v>0</v>
      </c>
      <c r="J276" s="30">
        <f t="shared" si="66"/>
        <v>0</v>
      </c>
      <c r="K276" s="4" t="s">
        <v>204</v>
      </c>
    </row>
    <row r="277" spans="1:11" ht="18" x14ac:dyDescent="0.25">
      <c r="A277" s="5" t="str">
        <f t="shared" si="73"/>
        <v>a</v>
      </c>
      <c r="B277" s="11" t="s">
        <v>1</v>
      </c>
      <c r="C277" s="16" t="s">
        <v>134</v>
      </c>
      <c r="D277" s="39">
        <f t="shared" si="71"/>
        <v>379000</v>
      </c>
      <c r="E277" s="35">
        <v>0</v>
      </c>
      <c r="F277" s="35">
        <v>330000</v>
      </c>
      <c r="G277" s="35">
        <v>42000</v>
      </c>
      <c r="H277" s="35">
        <v>7000</v>
      </c>
      <c r="I277" s="30">
        <f t="shared" si="65"/>
        <v>330000</v>
      </c>
      <c r="J277" s="30">
        <f t="shared" si="66"/>
        <v>372000</v>
      </c>
      <c r="K277" s="4" t="s">
        <v>204</v>
      </c>
    </row>
    <row r="278" spans="1:11" ht="18" hidden="1" x14ac:dyDescent="0.25">
      <c r="A278" s="5" t="str">
        <f t="shared" si="73"/>
        <v>b</v>
      </c>
      <c r="B278" s="11" t="s">
        <v>1</v>
      </c>
      <c r="C278" s="16" t="s">
        <v>135</v>
      </c>
      <c r="D278" s="39">
        <f t="shared" si="71"/>
        <v>0</v>
      </c>
      <c r="E278" s="35">
        <f>E279+E280</f>
        <v>0</v>
      </c>
      <c r="F278" s="35">
        <f t="shared" ref="F278:H278" si="78">F279+F280</f>
        <v>0</v>
      </c>
      <c r="G278" s="35">
        <f t="shared" si="78"/>
        <v>0</v>
      </c>
      <c r="H278" s="35">
        <f t="shared" si="78"/>
        <v>0</v>
      </c>
      <c r="I278" s="30">
        <f t="shared" si="65"/>
        <v>0</v>
      </c>
      <c r="J278" s="30">
        <f t="shared" si="66"/>
        <v>0</v>
      </c>
      <c r="K278" s="4" t="s">
        <v>204</v>
      </c>
    </row>
    <row r="279" spans="1:11" hidden="1" x14ac:dyDescent="0.25">
      <c r="A279" s="5" t="str">
        <f t="shared" si="73"/>
        <v>b</v>
      </c>
      <c r="B279" s="19"/>
      <c r="C279" s="21" t="s">
        <v>209</v>
      </c>
      <c r="D279" s="40">
        <f t="shared" si="71"/>
        <v>0</v>
      </c>
      <c r="E279" s="20"/>
      <c r="F279" s="20"/>
      <c r="G279" s="20"/>
      <c r="H279" s="20"/>
      <c r="I279" s="31">
        <f t="shared" si="65"/>
        <v>0</v>
      </c>
      <c r="J279" s="31">
        <f t="shared" si="66"/>
        <v>0</v>
      </c>
    </row>
    <row r="280" spans="1:11" hidden="1" x14ac:dyDescent="0.25">
      <c r="A280" s="5" t="str">
        <f t="shared" si="73"/>
        <v>b</v>
      </c>
      <c r="B280" s="19"/>
      <c r="C280" s="21" t="s">
        <v>210</v>
      </c>
      <c r="D280" s="40">
        <f t="shared" si="71"/>
        <v>0</v>
      </c>
      <c r="E280" s="20"/>
      <c r="F280" s="20"/>
      <c r="G280" s="20"/>
      <c r="H280" s="20"/>
      <c r="I280" s="31">
        <f t="shared" si="65"/>
        <v>0</v>
      </c>
      <c r="J280" s="31">
        <f t="shared" si="66"/>
        <v>0</v>
      </c>
    </row>
    <row r="281" spans="1:11" ht="18" hidden="1" x14ac:dyDescent="0.25">
      <c r="A281" s="5" t="str">
        <f t="shared" si="73"/>
        <v>b</v>
      </c>
      <c r="B281" s="11" t="s">
        <v>1</v>
      </c>
      <c r="C281" s="15" t="s">
        <v>136</v>
      </c>
      <c r="D281" s="37">
        <f t="shared" si="71"/>
        <v>0</v>
      </c>
      <c r="E281" s="14"/>
      <c r="F281" s="14"/>
      <c r="G281" s="14"/>
      <c r="H281" s="14"/>
      <c r="I281" s="33">
        <f t="shared" si="65"/>
        <v>0</v>
      </c>
      <c r="J281" s="33">
        <f t="shared" si="66"/>
        <v>0</v>
      </c>
      <c r="K281" s="4" t="s">
        <v>204</v>
      </c>
    </row>
    <row r="282" spans="1:11" ht="18" hidden="1" x14ac:dyDescent="0.25">
      <c r="A282" s="5" t="str">
        <f t="shared" si="73"/>
        <v>b</v>
      </c>
      <c r="B282" s="11" t="s">
        <v>1</v>
      </c>
      <c r="C282" s="15" t="s">
        <v>137</v>
      </c>
      <c r="D282" s="37">
        <f t="shared" si="71"/>
        <v>0</v>
      </c>
      <c r="E282" s="14"/>
      <c r="F282" s="14"/>
      <c r="G282" s="14"/>
      <c r="H282" s="14"/>
      <c r="I282" s="33">
        <f t="shared" si="65"/>
        <v>0</v>
      </c>
      <c r="J282" s="33">
        <f t="shared" si="66"/>
        <v>0</v>
      </c>
      <c r="K282" s="4" t="s">
        <v>204</v>
      </c>
    </row>
    <row r="283" spans="1:11" ht="18" hidden="1" x14ac:dyDescent="0.25">
      <c r="A283" s="5" t="str">
        <f t="shared" si="73"/>
        <v>b</v>
      </c>
      <c r="B283" s="11" t="s">
        <v>1</v>
      </c>
      <c r="C283" s="15" t="s">
        <v>138</v>
      </c>
      <c r="D283" s="37">
        <f t="shared" si="71"/>
        <v>0</v>
      </c>
      <c r="E283" s="14"/>
      <c r="F283" s="14"/>
      <c r="G283" s="14"/>
      <c r="H283" s="14"/>
      <c r="I283" s="33">
        <f t="shared" si="65"/>
        <v>0</v>
      </c>
      <c r="J283" s="33">
        <f t="shared" si="66"/>
        <v>0</v>
      </c>
      <c r="K283" s="4" t="s">
        <v>204</v>
      </c>
    </row>
    <row r="284" spans="1:11" ht="36" x14ac:dyDescent="0.25">
      <c r="A284" s="5" t="str">
        <f t="shared" si="73"/>
        <v>a</v>
      </c>
      <c r="B284" s="22" t="s">
        <v>66</v>
      </c>
      <c r="C284" s="23" t="s">
        <v>96</v>
      </c>
      <c r="D284" s="41">
        <f t="shared" si="71"/>
        <v>9200000</v>
      </c>
      <c r="E284" s="41">
        <f t="shared" ref="E284:H284" si="79">E285+E295+E296+E297</f>
        <v>2492500</v>
      </c>
      <c r="F284" s="41">
        <f t="shared" si="79"/>
        <v>2492500</v>
      </c>
      <c r="G284" s="41">
        <f t="shared" si="79"/>
        <v>2107500</v>
      </c>
      <c r="H284" s="41">
        <f t="shared" si="79"/>
        <v>2107500</v>
      </c>
      <c r="I284" s="30">
        <f t="shared" si="65"/>
        <v>4985000</v>
      </c>
      <c r="J284" s="30">
        <f t="shared" si="66"/>
        <v>7092500</v>
      </c>
      <c r="K284" s="4" t="s">
        <v>205</v>
      </c>
    </row>
    <row r="285" spans="1:11" ht="18" x14ac:dyDescent="0.25">
      <c r="A285" s="5" t="str">
        <f t="shared" si="73"/>
        <v>a</v>
      </c>
      <c r="B285" s="34" t="s">
        <v>1</v>
      </c>
      <c r="C285" s="15" t="s">
        <v>128</v>
      </c>
      <c r="D285" s="37">
        <f t="shared" si="71"/>
        <v>9200000</v>
      </c>
      <c r="E285" s="14">
        <f t="shared" ref="E285:H285" si="80">E286+E287+E288+E289+E290+E291+E292</f>
        <v>2492500</v>
      </c>
      <c r="F285" s="14">
        <f t="shared" si="80"/>
        <v>2492500</v>
      </c>
      <c r="G285" s="14">
        <f t="shared" si="80"/>
        <v>2107500</v>
      </c>
      <c r="H285" s="14">
        <f t="shared" si="80"/>
        <v>2107500</v>
      </c>
      <c r="I285" s="33">
        <f t="shared" si="65"/>
        <v>4985000</v>
      </c>
      <c r="J285" s="33">
        <f t="shared" si="66"/>
        <v>7092500</v>
      </c>
      <c r="K285" s="4" t="s">
        <v>205</v>
      </c>
    </row>
    <row r="286" spans="1:11" ht="18" hidden="1" x14ac:dyDescent="0.25">
      <c r="A286" s="5" t="str">
        <f t="shared" si="73"/>
        <v>b</v>
      </c>
      <c r="B286" s="11" t="s">
        <v>1</v>
      </c>
      <c r="C286" s="12" t="s">
        <v>129</v>
      </c>
      <c r="D286" s="39">
        <f t="shared" si="71"/>
        <v>0</v>
      </c>
      <c r="E286" s="35"/>
      <c r="F286" s="35"/>
      <c r="G286" s="35"/>
      <c r="H286" s="35"/>
      <c r="I286" s="30">
        <f t="shared" si="65"/>
        <v>0</v>
      </c>
      <c r="J286" s="30">
        <f t="shared" si="66"/>
        <v>0</v>
      </c>
      <c r="K286" s="4" t="s">
        <v>205</v>
      </c>
    </row>
    <row r="287" spans="1:11" ht="18" x14ac:dyDescent="0.25">
      <c r="A287" s="5" t="str">
        <f t="shared" si="73"/>
        <v>a</v>
      </c>
      <c r="B287" s="11" t="s">
        <v>1</v>
      </c>
      <c r="C287" s="12" t="s">
        <v>130</v>
      </c>
      <c r="D287" s="39">
        <f t="shared" si="71"/>
        <v>166000</v>
      </c>
      <c r="E287" s="35">
        <v>39000</v>
      </c>
      <c r="F287" s="35">
        <v>39000</v>
      </c>
      <c r="G287" s="35">
        <v>39000</v>
      </c>
      <c r="H287" s="35">
        <v>49000</v>
      </c>
      <c r="I287" s="30">
        <f t="shared" si="65"/>
        <v>78000</v>
      </c>
      <c r="J287" s="30">
        <f t="shared" si="66"/>
        <v>117000</v>
      </c>
      <c r="K287" s="4" t="s">
        <v>205</v>
      </c>
    </row>
    <row r="288" spans="1:11" ht="18" hidden="1" x14ac:dyDescent="0.25">
      <c r="A288" s="5" t="str">
        <f t="shared" si="73"/>
        <v>b</v>
      </c>
      <c r="B288" s="11" t="s">
        <v>1</v>
      </c>
      <c r="C288" s="12" t="s">
        <v>131</v>
      </c>
      <c r="D288" s="39">
        <f t="shared" si="71"/>
        <v>0</v>
      </c>
      <c r="E288" s="35"/>
      <c r="F288" s="35"/>
      <c r="G288" s="35"/>
      <c r="H288" s="35"/>
      <c r="I288" s="30">
        <f t="shared" si="65"/>
        <v>0</v>
      </c>
      <c r="J288" s="30">
        <f t="shared" si="66"/>
        <v>0</v>
      </c>
      <c r="K288" s="4" t="s">
        <v>205</v>
      </c>
    </row>
    <row r="289" spans="1:11" ht="18" hidden="1" x14ac:dyDescent="0.25">
      <c r="A289" s="5" t="str">
        <f t="shared" si="73"/>
        <v>b</v>
      </c>
      <c r="B289" s="11" t="s">
        <v>1</v>
      </c>
      <c r="C289" s="16" t="s">
        <v>132</v>
      </c>
      <c r="D289" s="39">
        <f t="shared" si="71"/>
        <v>0</v>
      </c>
      <c r="E289" s="35"/>
      <c r="F289" s="35"/>
      <c r="G289" s="35"/>
      <c r="H289" s="35"/>
      <c r="I289" s="30">
        <f t="shared" si="65"/>
        <v>0</v>
      </c>
      <c r="J289" s="30">
        <f t="shared" si="66"/>
        <v>0</v>
      </c>
      <c r="K289" s="4" t="s">
        <v>205</v>
      </c>
    </row>
    <row r="290" spans="1:11" ht="18" hidden="1" x14ac:dyDescent="0.25">
      <c r="A290" s="5" t="str">
        <f t="shared" si="73"/>
        <v>b</v>
      </c>
      <c r="B290" s="11" t="s">
        <v>1</v>
      </c>
      <c r="C290" s="16" t="s">
        <v>133</v>
      </c>
      <c r="D290" s="39">
        <f t="shared" si="71"/>
        <v>0</v>
      </c>
      <c r="E290" s="35"/>
      <c r="F290" s="35"/>
      <c r="G290" s="35"/>
      <c r="H290" s="35"/>
      <c r="I290" s="30">
        <f t="shared" si="65"/>
        <v>0</v>
      </c>
      <c r="J290" s="30">
        <f t="shared" si="66"/>
        <v>0</v>
      </c>
      <c r="K290" s="4" t="s">
        <v>205</v>
      </c>
    </row>
    <row r="291" spans="1:11" ht="18" x14ac:dyDescent="0.25">
      <c r="A291" s="5" t="str">
        <f t="shared" si="73"/>
        <v>a</v>
      </c>
      <c r="B291" s="11" t="s">
        <v>1</v>
      </c>
      <c r="C291" s="16" t="s">
        <v>134</v>
      </c>
      <c r="D291" s="39">
        <f t="shared" si="71"/>
        <v>9034000</v>
      </c>
      <c r="E291" s="35">
        <v>2453500</v>
      </c>
      <c r="F291" s="35">
        <v>2453500</v>
      </c>
      <c r="G291" s="35">
        <v>2068500</v>
      </c>
      <c r="H291" s="35">
        <v>2058500</v>
      </c>
      <c r="I291" s="30">
        <f t="shared" si="65"/>
        <v>4907000</v>
      </c>
      <c r="J291" s="30">
        <f t="shared" si="66"/>
        <v>6975500</v>
      </c>
      <c r="K291" s="4" t="s">
        <v>205</v>
      </c>
    </row>
    <row r="292" spans="1:11" ht="18" hidden="1" x14ac:dyDescent="0.25">
      <c r="A292" s="5" t="str">
        <f t="shared" si="73"/>
        <v>b</v>
      </c>
      <c r="B292" s="11" t="s">
        <v>1</v>
      </c>
      <c r="C292" s="16" t="s">
        <v>135</v>
      </c>
      <c r="D292" s="39">
        <f t="shared" si="71"/>
        <v>0</v>
      </c>
      <c r="E292" s="35">
        <f t="shared" ref="E292:H292" si="81">E293+E294</f>
        <v>0</v>
      </c>
      <c r="F292" s="35">
        <f t="shared" si="81"/>
        <v>0</v>
      </c>
      <c r="G292" s="35">
        <f t="shared" si="81"/>
        <v>0</v>
      </c>
      <c r="H292" s="35">
        <f t="shared" si="81"/>
        <v>0</v>
      </c>
      <c r="I292" s="30">
        <f t="shared" si="65"/>
        <v>0</v>
      </c>
      <c r="J292" s="30">
        <f t="shared" si="66"/>
        <v>0</v>
      </c>
      <c r="K292" s="4" t="s">
        <v>205</v>
      </c>
    </row>
    <row r="293" spans="1:11" hidden="1" x14ac:dyDescent="0.25">
      <c r="A293" s="5" t="str">
        <f t="shared" si="73"/>
        <v>b</v>
      </c>
      <c r="B293" s="19"/>
      <c r="C293" s="21" t="s">
        <v>209</v>
      </c>
      <c r="D293" s="40">
        <f t="shared" si="71"/>
        <v>0</v>
      </c>
      <c r="E293" s="20"/>
      <c r="F293" s="20"/>
      <c r="G293" s="20"/>
      <c r="H293" s="20"/>
      <c r="I293" s="31">
        <f t="shared" si="65"/>
        <v>0</v>
      </c>
      <c r="J293" s="31">
        <f t="shared" si="66"/>
        <v>0</v>
      </c>
    </row>
    <row r="294" spans="1:11" hidden="1" x14ac:dyDescent="0.25">
      <c r="A294" s="5" t="str">
        <f t="shared" si="73"/>
        <v>b</v>
      </c>
      <c r="B294" s="19"/>
      <c r="C294" s="21" t="s">
        <v>210</v>
      </c>
      <c r="D294" s="40">
        <f t="shared" si="71"/>
        <v>0</v>
      </c>
      <c r="E294" s="20"/>
      <c r="F294" s="20"/>
      <c r="G294" s="20"/>
      <c r="H294" s="20"/>
      <c r="I294" s="31">
        <f t="shared" si="65"/>
        <v>0</v>
      </c>
      <c r="J294" s="31">
        <f t="shared" si="66"/>
        <v>0</v>
      </c>
    </row>
    <row r="295" spans="1:11" ht="18" hidden="1" x14ac:dyDescent="0.25">
      <c r="A295" s="5" t="str">
        <f t="shared" si="73"/>
        <v>b</v>
      </c>
      <c r="B295" s="11" t="s">
        <v>1</v>
      </c>
      <c r="C295" s="15" t="s">
        <v>136</v>
      </c>
      <c r="D295" s="37">
        <f t="shared" si="71"/>
        <v>0</v>
      </c>
      <c r="E295" s="14"/>
      <c r="F295" s="14"/>
      <c r="G295" s="14"/>
      <c r="H295" s="14"/>
      <c r="I295" s="33">
        <f t="shared" si="65"/>
        <v>0</v>
      </c>
      <c r="J295" s="33">
        <f t="shared" si="66"/>
        <v>0</v>
      </c>
      <c r="K295" s="4" t="s">
        <v>205</v>
      </c>
    </row>
    <row r="296" spans="1:11" ht="18" hidden="1" x14ac:dyDescent="0.25">
      <c r="A296" s="5" t="str">
        <f t="shared" si="73"/>
        <v>b</v>
      </c>
      <c r="B296" s="11" t="s">
        <v>1</v>
      </c>
      <c r="C296" s="15" t="s">
        <v>137</v>
      </c>
      <c r="D296" s="37">
        <f t="shared" si="71"/>
        <v>0</v>
      </c>
      <c r="E296" s="14"/>
      <c r="F296" s="14"/>
      <c r="G296" s="14"/>
      <c r="H296" s="14"/>
      <c r="I296" s="33">
        <f t="shared" si="65"/>
        <v>0</v>
      </c>
      <c r="J296" s="33">
        <f t="shared" si="66"/>
        <v>0</v>
      </c>
      <c r="K296" s="4" t="s">
        <v>205</v>
      </c>
    </row>
    <row r="297" spans="1:11" ht="18" hidden="1" x14ac:dyDescent="0.25">
      <c r="A297" s="5" t="str">
        <f t="shared" si="73"/>
        <v>b</v>
      </c>
      <c r="B297" s="11" t="s">
        <v>1</v>
      </c>
      <c r="C297" s="15" t="s">
        <v>138</v>
      </c>
      <c r="D297" s="37">
        <f t="shared" si="71"/>
        <v>0</v>
      </c>
      <c r="E297" s="14"/>
      <c r="F297" s="14"/>
      <c r="G297" s="14"/>
      <c r="H297" s="14"/>
      <c r="I297" s="33">
        <f t="shared" si="65"/>
        <v>0</v>
      </c>
      <c r="J297" s="33">
        <f t="shared" si="66"/>
        <v>0</v>
      </c>
      <c r="K297" s="4" t="s">
        <v>205</v>
      </c>
    </row>
    <row r="298" spans="1:11" ht="18" x14ac:dyDescent="0.25">
      <c r="A298" s="5" t="str">
        <f t="shared" si="73"/>
        <v>a</v>
      </c>
      <c r="B298" s="22" t="s">
        <v>67</v>
      </c>
      <c r="C298" s="23" t="s">
        <v>97</v>
      </c>
      <c r="D298" s="41">
        <f t="shared" si="71"/>
        <v>1100000</v>
      </c>
      <c r="E298" s="41">
        <f t="shared" ref="E298:H298" si="82">E299+E309+E310+E311</f>
        <v>200000</v>
      </c>
      <c r="F298" s="41">
        <f t="shared" si="82"/>
        <v>300000</v>
      </c>
      <c r="G298" s="41">
        <f t="shared" si="82"/>
        <v>300000</v>
      </c>
      <c r="H298" s="41">
        <f t="shared" si="82"/>
        <v>300000</v>
      </c>
      <c r="I298" s="30">
        <f t="shared" si="65"/>
        <v>500000</v>
      </c>
      <c r="J298" s="30">
        <f t="shared" si="66"/>
        <v>800000</v>
      </c>
      <c r="K298" s="4" t="s">
        <v>204</v>
      </c>
    </row>
    <row r="299" spans="1:11" ht="18" x14ac:dyDescent="0.25">
      <c r="A299" s="5" t="str">
        <f t="shared" si="73"/>
        <v>a</v>
      </c>
      <c r="B299" s="34" t="s">
        <v>1</v>
      </c>
      <c r="C299" s="15" t="s">
        <v>128</v>
      </c>
      <c r="D299" s="37">
        <f t="shared" si="71"/>
        <v>1100000</v>
      </c>
      <c r="E299" s="14">
        <f t="shared" ref="E299:H299" si="83">E300+E301+E302+E303+E304+E305+E306</f>
        <v>200000</v>
      </c>
      <c r="F299" s="14">
        <f t="shared" si="83"/>
        <v>300000</v>
      </c>
      <c r="G299" s="14">
        <f t="shared" si="83"/>
        <v>300000</v>
      </c>
      <c r="H299" s="14">
        <f t="shared" si="83"/>
        <v>300000</v>
      </c>
      <c r="I299" s="33">
        <f t="shared" ref="I299:I362" si="84">E299+F299</f>
        <v>500000</v>
      </c>
      <c r="J299" s="33">
        <f t="shared" ref="J299:J362" si="85">E299+F299+G299</f>
        <v>800000</v>
      </c>
      <c r="K299" s="4" t="s">
        <v>204</v>
      </c>
    </row>
    <row r="300" spans="1:11" ht="18" hidden="1" x14ac:dyDescent="0.25">
      <c r="A300" s="5" t="str">
        <f t="shared" si="73"/>
        <v>b</v>
      </c>
      <c r="B300" s="11" t="s">
        <v>1</v>
      </c>
      <c r="C300" s="12" t="s">
        <v>129</v>
      </c>
      <c r="D300" s="39">
        <f t="shared" si="71"/>
        <v>0</v>
      </c>
      <c r="E300" s="35"/>
      <c r="F300" s="35"/>
      <c r="G300" s="35"/>
      <c r="H300" s="35"/>
      <c r="I300" s="30">
        <f t="shared" si="84"/>
        <v>0</v>
      </c>
      <c r="J300" s="30">
        <f t="shared" si="85"/>
        <v>0</v>
      </c>
      <c r="K300" s="4" t="s">
        <v>204</v>
      </c>
    </row>
    <row r="301" spans="1:11" ht="18" x14ac:dyDescent="0.25">
      <c r="A301" s="5" t="str">
        <f t="shared" si="73"/>
        <v>a</v>
      </c>
      <c r="B301" s="11" t="s">
        <v>1</v>
      </c>
      <c r="C301" s="12" t="s">
        <v>130</v>
      </c>
      <c r="D301" s="39">
        <f t="shared" si="71"/>
        <v>1100000</v>
      </c>
      <c r="E301" s="35">
        <v>200000</v>
      </c>
      <c r="F301" s="35">
        <v>300000</v>
      </c>
      <c r="G301" s="35">
        <v>300000</v>
      </c>
      <c r="H301" s="35">
        <v>300000</v>
      </c>
      <c r="I301" s="30">
        <f t="shared" si="84"/>
        <v>500000</v>
      </c>
      <c r="J301" s="30">
        <f t="shared" si="85"/>
        <v>800000</v>
      </c>
      <c r="K301" s="4" t="s">
        <v>204</v>
      </c>
    </row>
    <row r="302" spans="1:11" ht="18" hidden="1" x14ac:dyDescent="0.25">
      <c r="A302" s="5" t="str">
        <f t="shared" si="73"/>
        <v>b</v>
      </c>
      <c r="B302" s="11" t="s">
        <v>1</v>
      </c>
      <c r="C302" s="12" t="s">
        <v>131</v>
      </c>
      <c r="D302" s="39">
        <f t="shared" si="71"/>
        <v>0</v>
      </c>
      <c r="E302" s="35"/>
      <c r="F302" s="35"/>
      <c r="G302" s="35"/>
      <c r="H302" s="35"/>
      <c r="I302" s="30">
        <f t="shared" si="84"/>
        <v>0</v>
      </c>
      <c r="J302" s="30">
        <f t="shared" si="85"/>
        <v>0</v>
      </c>
      <c r="K302" s="4" t="s">
        <v>204</v>
      </c>
    </row>
    <row r="303" spans="1:11" ht="18" hidden="1" x14ac:dyDescent="0.25">
      <c r="A303" s="5" t="str">
        <f t="shared" si="73"/>
        <v>b</v>
      </c>
      <c r="B303" s="11" t="s">
        <v>1</v>
      </c>
      <c r="C303" s="16" t="s">
        <v>132</v>
      </c>
      <c r="D303" s="39">
        <f t="shared" si="71"/>
        <v>0</v>
      </c>
      <c r="E303" s="35"/>
      <c r="F303" s="35"/>
      <c r="G303" s="35"/>
      <c r="H303" s="35"/>
      <c r="I303" s="30">
        <f t="shared" si="84"/>
        <v>0</v>
      </c>
      <c r="J303" s="30">
        <f t="shared" si="85"/>
        <v>0</v>
      </c>
      <c r="K303" s="4" t="s">
        <v>204</v>
      </c>
    </row>
    <row r="304" spans="1:11" ht="18" hidden="1" x14ac:dyDescent="0.25">
      <c r="A304" s="5" t="str">
        <f t="shared" si="73"/>
        <v>b</v>
      </c>
      <c r="B304" s="11" t="s">
        <v>1</v>
      </c>
      <c r="C304" s="16" t="s">
        <v>133</v>
      </c>
      <c r="D304" s="39">
        <f t="shared" si="71"/>
        <v>0</v>
      </c>
      <c r="E304" s="35"/>
      <c r="F304" s="35"/>
      <c r="G304" s="35"/>
      <c r="H304" s="35"/>
      <c r="I304" s="30">
        <f t="shared" si="84"/>
        <v>0</v>
      </c>
      <c r="J304" s="30">
        <f t="shared" si="85"/>
        <v>0</v>
      </c>
      <c r="K304" s="4" t="s">
        <v>204</v>
      </c>
    </row>
    <row r="305" spans="1:11" ht="18" hidden="1" x14ac:dyDescent="0.25">
      <c r="A305" s="5" t="str">
        <f t="shared" si="73"/>
        <v>b</v>
      </c>
      <c r="B305" s="11" t="s">
        <v>1</v>
      </c>
      <c r="C305" s="16" t="s">
        <v>134</v>
      </c>
      <c r="D305" s="39">
        <f t="shared" si="71"/>
        <v>0</v>
      </c>
      <c r="E305" s="35"/>
      <c r="F305" s="35"/>
      <c r="G305" s="35"/>
      <c r="H305" s="35"/>
      <c r="I305" s="30">
        <f t="shared" si="84"/>
        <v>0</v>
      </c>
      <c r="J305" s="30">
        <f t="shared" si="85"/>
        <v>0</v>
      </c>
      <c r="K305" s="4" t="s">
        <v>204</v>
      </c>
    </row>
    <row r="306" spans="1:11" ht="18" hidden="1" x14ac:dyDescent="0.25">
      <c r="A306" s="5" t="str">
        <f t="shared" si="73"/>
        <v>b</v>
      </c>
      <c r="B306" s="11" t="s">
        <v>1</v>
      </c>
      <c r="C306" s="16" t="s">
        <v>135</v>
      </c>
      <c r="D306" s="39">
        <f t="shared" si="71"/>
        <v>0</v>
      </c>
      <c r="E306" s="35">
        <f t="shared" ref="E306:H306" si="86">E307+E308</f>
        <v>0</v>
      </c>
      <c r="F306" s="35">
        <f t="shared" si="86"/>
        <v>0</v>
      </c>
      <c r="G306" s="35">
        <f t="shared" si="86"/>
        <v>0</v>
      </c>
      <c r="H306" s="35">
        <f t="shared" si="86"/>
        <v>0</v>
      </c>
      <c r="I306" s="30">
        <f t="shared" si="84"/>
        <v>0</v>
      </c>
      <c r="J306" s="30">
        <f t="shared" si="85"/>
        <v>0</v>
      </c>
      <c r="K306" s="4" t="s">
        <v>204</v>
      </c>
    </row>
    <row r="307" spans="1:11" hidden="1" x14ac:dyDescent="0.25">
      <c r="A307" s="5" t="str">
        <f t="shared" si="73"/>
        <v>b</v>
      </c>
      <c r="B307" s="19"/>
      <c r="C307" s="21" t="s">
        <v>209</v>
      </c>
      <c r="D307" s="40">
        <f t="shared" si="71"/>
        <v>0</v>
      </c>
      <c r="E307" s="20"/>
      <c r="F307" s="20"/>
      <c r="G307" s="20"/>
      <c r="H307" s="20"/>
      <c r="I307" s="31">
        <f t="shared" si="84"/>
        <v>0</v>
      </c>
      <c r="J307" s="31">
        <f t="shared" si="85"/>
        <v>0</v>
      </c>
    </row>
    <row r="308" spans="1:11" hidden="1" x14ac:dyDescent="0.25">
      <c r="A308" s="5" t="str">
        <f t="shared" si="73"/>
        <v>b</v>
      </c>
      <c r="B308" s="19"/>
      <c r="C308" s="21" t="s">
        <v>210</v>
      </c>
      <c r="D308" s="40">
        <f t="shared" si="71"/>
        <v>0</v>
      </c>
      <c r="E308" s="20"/>
      <c r="F308" s="20"/>
      <c r="G308" s="20"/>
      <c r="H308" s="20"/>
      <c r="I308" s="31">
        <f t="shared" si="84"/>
        <v>0</v>
      </c>
      <c r="J308" s="31">
        <f t="shared" si="85"/>
        <v>0</v>
      </c>
    </row>
    <row r="309" spans="1:11" ht="18" hidden="1" x14ac:dyDescent="0.25">
      <c r="A309" s="5" t="str">
        <f t="shared" si="73"/>
        <v>b</v>
      </c>
      <c r="B309" s="11" t="s">
        <v>1</v>
      </c>
      <c r="C309" s="15" t="s">
        <v>136</v>
      </c>
      <c r="D309" s="37">
        <f t="shared" si="71"/>
        <v>0</v>
      </c>
      <c r="E309" s="14"/>
      <c r="F309" s="14"/>
      <c r="G309" s="14"/>
      <c r="H309" s="14"/>
      <c r="I309" s="33">
        <f t="shared" si="84"/>
        <v>0</v>
      </c>
      <c r="J309" s="33">
        <f t="shared" si="85"/>
        <v>0</v>
      </c>
      <c r="K309" s="4" t="s">
        <v>204</v>
      </c>
    </row>
    <row r="310" spans="1:11" ht="18" hidden="1" x14ac:dyDescent="0.25">
      <c r="A310" s="5" t="str">
        <f t="shared" si="73"/>
        <v>b</v>
      </c>
      <c r="B310" s="11" t="s">
        <v>1</v>
      </c>
      <c r="C310" s="15" t="s">
        <v>137</v>
      </c>
      <c r="D310" s="37">
        <f t="shared" si="71"/>
        <v>0</v>
      </c>
      <c r="E310" s="14"/>
      <c r="F310" s="14"/>
      <c r="G310" s="14"/>
      <c r="H310" s="14"/>
      <c r="I310" s="33">
        <f t="shared" si="84"/>
        <v>0</v>
      </c>
      <c r="J310" s="33">
        <f t="shared" si="85"/>
        <v>0</v>
      </c>
      <c r="K310" s="4" t="s">
        <v>204</v>
      </c>
    </row>
    <row r="311" spans="1:11" ht="18" hidden="1" x14ac:dyDescent="0.25">
      <c r="A311" s="5" t="str">
        <f t="shared" si="73"/>
        <v>b</v>
      </c>
      <c r="B311" s="11" t="s">
        <v>1</v>
      </c>
      <c r="C311" s="15" t="s">
        <v>138</v>
      </c>
      <c r="D311" s="37">
        <f t="shared" si="71"/>
        <v>0</v>
      </c>
      <c r="E311" s="14"/>
      <c r="F311" s="14"/>
      <c r="G311" s="14"/>
      <c r="H311" s="14"/>
      <c r="I311" s="33">
        <f t="shared" si="84"/>
        <v>0</v>
      </c>
      <c r="J311" s="33">
        <f t="shared" si="85"/>
        <v>0</v>
      </c>
      <c r="K311" s="4" t="s">
        <v>204</v>
      </c>
    </row>
    <row r="312" spans="1:11" ht="18" x14ac:dyDescent="0.25">
      <c r="A312" s="5" t="str">
        <f t="shared" si="73"/>
        <v>a</v>
      </c>
      <c r="B312" s="22" t="s">
        <v>98</v>
      </c>
      <c r="C312" s="23" t="s">
        <v>99</v>
      </c>
      <c r="D312" s="36">
        <f>SUM(E312:H312)</f>
        <v>16000000</v>
      </c>
      <c r="E312" s="30">
        <f>E326+E340</f>
        <v>3950000</v>
      </c>
      <c r="F312" s="30">
        <f t="shared" ref="F312:H312" si="87">F326+F340</f>
        <v>4050000</v>
      </c>
      <c r="G312" s="30">
        <f t="shared" si="87"/>
        <v>4050000</v>
      </c>
      <c r="H312" s="30">
        <f t="shared" si="87"/>
        <v>3950000</v>
      </c>
      <c r="I312" s="30">
        <f t="shared" si="84"/>
        <v>8000000</v>
      </c>
      <c r="J312" s="30">
        <f t="shared" si="85"/>
        <v>12050000</v>
      </c>
    </row>
    <row r="313" spans="1:11" ht="18" x14ac:dyDescent="0.25">
      <c r="A313" s="5" t="str">
        <f t="shared" si="73"/>
        <v>a</v>
      </c>
      <c r="B313" s="32" t="s">
        <v>1</v>
      </c>
      <c r="C313" s="25" t="s">
        <v>128</v>
      </c>
      <c r="D313" s="37">
        <f t="shared" ref="D313:D325" si="88">SUM(E313:H313)</f>
        <v>16000000</v>
      </c>
      <c r="E313" s="33">
        <f t="shared" ref="E313:H325" si="89">E327+E341</f>
        <v>3950000</v>
      </c>
      <c r="F313" s="33">
        <f t="shared" si="89"/>
        <v>4050000</v>
      </c>
      <c r="G313" s="33">
        <f t="shared" si="89"/>
        <v>4050000</v>
      </c>
      <c r="H313" s="33">
        <f t="shared" si="89"/>
        <v>3950000</v>
      </c>
      <c r="I313" s="33">
        <f t="shared" si="84"/>
        <v>8000000</v>
      </c>
      <c r="J313" s="33">
        <f t="shared" si="85"/>
        <v>12050000</v>
      </c>
    </row>
    <row r="314" spans="1:11" ht="18" hidden="1" x14ac:dyDescent="0.25">
      <c r="A314" s="5" t="str">
        <f t="shared" si="73"/>
        <v>b</v>
      </c>
      <c r="B314" s="24" t="s">
        <v>1</v>
      </c>
      <c r="C314" s="26" t="s">
        <v>129</v>
      </c>
      <c r="D314" s="36">
        <f t="shared" si="88"/>
        <v>0</v>
      </c>
      <c r="E314" s="30">
        <f t="shared" si="89"/>
        <v>0</v>
      </c>
      <c r="F314" s="30">
        <f t="shared" si="89"/>
        <v>0</v>
      </c>
      <c r="G314" s="30">
        <f t="shared" si="89"/>
        <v>0</v>
      </c>
      <c r="H314" s="30">
        <f t="shared" si="89"/>
        <v>0</v>
      </c>
      <c r="I314" s="30">
        <f t="shared" si="84"/>
        <v>0</v>
      </c>
      <c r="J314" s="30">
        <f t="shared" si="85"/>
        <v>0</v>
      </c>
    </row>
    <row r="315" spans="1:11" ht="18" x14ac:dyDescent="0.25">
      <c r="A315" s="5" t="str">
        <f t="shared" si="73"/>
        <v>a</v>
      </c>
      <c r="B315" s="24" t="s">
        <v>1</v>
      </c>
      <c r="C315" s="26" t="s">
        <v>130</v>
      </c>
      <c r="D315" s="36">
        <f t="shared" si="88"/>
        <v>1200000</v>
      </c>
      <c r="E315" s="30">
        <f t="shared" si="89"/>
        <v>250000</v>
      </c>
      <c r="F315" s="30">
        <f t="shared" si="89"/>
        <v>350000</v>
      </c>
      <c r="G315" s="30">
        <f t="shared" si="89"/>
        <v>350000</v>
      </c>
      <c r="H315" s="30">
        <f t="shared" si="89"/>
        <v>250000</v>
      </c>
      <c r="I315" s="30">
        <f t="shared" si="84"/>
        <v>600000</v>
      </c>
      <c r="J315" s="30">
        <f t="shared" si="85"/>
        <v>950000</v>
      </c>
    </row>
    <row r="316" spans="1:11" ht="18" hidden="1" x14ac:dyDescent="0.25">
      <c r="A316" s="5" t="str">
        <f t="shared" si="73"/>
        <v>b</v>
      </c>
      <c r="B316" s="24" t="s">
        <v>1</v>
      </c>
      <c r="C316" s="26" t="s">
        <v>131</v>
      </c>
      <c r="D316" s="36">
        <f t="shared" si="88"/>
        <v>0</v>
      </c>
      <c r="E316" s="30">
        <f t="shared" si="89"/>
        <v>0</v>
      </c>
      <c r="F316" s="30">
        <f t="shared" si="89"/>
        <v>0</v>
      </c>
      <c r="G316" s="30">
        <f t="shared" si="89"/>
        <v>0</v>
      </c>
      <c r="H316" s="30">
        <f t="shared" si="89"/>
        <v>0</v>
      </c>
      <c r="I316" s="30">
        <f t="shared" si="84"/>
        <v>0</v>
      </c>
      <c r="J316" s="30">
        <f t="shared" si="85"/>
        <v>0</v>
      </c>
    </row>
    <row r="317" spans="1:11" ht="18" hidden="1" x14ac:dyDescent="0.25">
      <c r="A317" s="5" t="str">
        <f t="shared" si="73"/>
        <v>b</v>
      </c>
      <c r="B317" s="24" t="s">
        <v>1</v>
      </c>
      <c r="C317" s="27" t="s">
        <v>132</v>
      </c>
      <c r="D317" s="36">
        <f t="shared" si="88"/>
        <v>0</v>
      </c>
      <c r="E317" s="30">
        <f t="shared" si="89"/>
        <v>0</v>
      </c>
      <c r="F317" s="30">
        <f t="shared" si="89"/>
        <v>0</v>
      </c>
      <c r="G317" s="30">
        <f t="shared" si="89"/>
        <v>0</v>
      </c>
      <c r="H317" s="30">
        <f t="shared" si="89"/>
        <v>0</v>
      </c>
      <c r="I317" s="30">
        <f t="shared" si="84"/>
        <v>0</v>
      </c>
      <c r="J317" s="30">
        <f t="shared" si="85"/>
        <v>0</v>
      </c>
    </row>
    <row r="318" spans="1:11" ht="18" hidden="1" x14ac:dyDescent="0.25">
      <c r="A318" s="5" t="str">
        <f t="shared" si="73"/>
        <v>b</v>
      </c>
      <c r="B318" s="24" t="s">
        <v>1</v>
      </c>
      <c r="C318" s="27" t="s">
        <v>133</v>
      </c>
      <c r="D318" s="36">
        <f t="shared" si="88"/>
        <v>0</v>
      </c>
      <c r="E318" s="30">
        <f t="shared" si="89"/>
        <v>0</v>
      </c>
      <c r="F318" s="30">
        <f t="shared" si="89"/>
        <v>0</v>
      </c>
      <c r="G318" s="30">
        <f t="shared" si="89"/>
        <v>0</v>
      </c>
      <c r="H318" s="30">
        <f t="shared" si="89"/>
        <v>0</v>
      </c>
      <c r="I318" s="30">
        <f t="shared" si="84"/>
        <v>0</v>
      </c>
      <c r="J318" s="30">
        <f t="shared" si="85"/>
        <v>0</v>
      </c>
    </row>
    <row r="319" spans="1:11" ht="18" x14ac:dyDescent="0.25">
      <c r="A319" s="5" t="str">
        <f t="shared" si="73"/>
        <v>a</v>
      </c>
      <c r="B319" s="24" t="s">
        <v>1</v>
      </c>
      <c r="C319" s="27" t="s">
        <v>134</v>
      </c>
      <c r="D319" s="36">
        <f t="shared" si="88"/>
        <v>14800000</v>
      </c>
      <c r="E319" s="30">
        <f t="shared" si="89"/>
        <v>3700000</v>
      </c>
      <c r="F319" s="30">
        <f t="shared" si="89"/>
        <v>3700000</v>
      </c>
      <c r="G319" s="30">
        <f t="shared" si="89"/>
        <v>3700000</v>
      </c>
      <c r="H319" s="30">
        <f t="shared" si="89"/>
        <v>3700000</v>
      </c>
      <c r="I319" s="30">
        <f t="shared" si="84"/>
        <v>7400000</v>
      </c>
      <c r="J319" s="30">
        <f t="shared" si="85"/>
        <v>11100000</v>
      </c>
    </row>
    <row r="320" spans="1:11" ht="18" hidden="1" x14ac:dyDescent="0.25">
      <c r="A320" s="5" t="str">
        <f t="shared" si="73"/>
        <v>b</v>
      </c>
      <c r="B320" s="24" t="s">
        <v>1</v>
      </c>
      <c r="C320" s="27" t="s">
        <v>135</v>
      </c>
      <c r="D320" s="36">
        <f t="shared" si="88"/>
        <v>0</v>
      </c>
      <c r="E320" s="30">
        <f t="shared" si="89"/>
        <v>0</v>
      </c>
      <c r="F320" s="30">
        <f t="shared" si="89"/>
        <v>0</v>
      </c>
      <c r="G320" s="30">
        <f t="shared" si="89"/>
        <v>0</v>
      </c>
      <c r="H320" s="30">
        <f t="shared" si="89"/>
        <v>0</v>
      </c>
      <c r="I320" s="30">
        <f t="shared" si="84"/>
        <v>0</v>
      </c>
      <c r="J320" s="30">
        <f t="shared" si="85"/>
        <v>0</v>
      </c>
    </row>
    <row r="321" spans="1:11" hidden="1" x14ac:dyDescent="0.25">
      <c r="A321" s="5" t="str">
        <f t="shared" ref="A321:A384" si="90">IF((D321+E321+F321+H321+G321)&gt;0,"a","b")</f>
        <v>b</v>
      </c>
      <c r="B321" s="28"/>
      <c r="C321" s="29" t="s">
        <v>209</v>
      </c>
      <c r="D321" s="38">
        <f t="shared" si="88"/>
        <v>0</v>
      </c>
      <c r="E321" s="31">
        <f t="shared" si="89"/>
        <v>0</v>
      </c>
      <c r="F321" s="31">
        <f t="shared" si="89"/>
        <v>0</v>
      </c>
      <c r="G321" s="31">
        <f t="shared" si="89"/>
        <v>0</v>
      </c>
      <c r="H321" s="31">
        <f t="shared" si="89"/>
        <v>0</v>
      </c>
      <c r="I321" s="31">
        <f t="shared" si="84"/>
        <v>0</v>
      </c>
      <c r="J321" s="31">
        <f t="shared" si="85"/>
        <v>0</v>
      </c>
    </row>
    <row r="322" spans="1:11" hidden="1" x14ac:dyDescent="0.25">
      <c r="A322" s="5" t="str">
        <f t="shared" si="90"/>
        <v>b</v>
      </c>
      <c r="B322" s="28"/>
      <c r="C322" s="29" t="s">
        <v>210</v>
      </c>
      <c r="D322" s="38">
        <f t="shared" si="88"/>
        <v>0</v>
      </c>
      <c r="E322" s="31">
        <f t="shared" si="89"/>
        <v>0</v>
      </c>
      <c r="F322" s="31">
        <f t="shared" si="89"/>
        <v>0</v>
      </c>
      <c r="G322" s="31">
        <f t="shared" si="89"/>
        <v>0</v>
      </c>
      <c r="H322" s="31">
        <f t="shared" si="89"/>
        <v>0</v>
      </c>
      <c r="I322" s="31">
        <f t="shared" si="84"/>
        <v>0</v>
      </c>
      <c r="J322" s="31">
        <f t="shared" si="85"/>
        <v>0</v>
      </c>
    </row>
    <row r="323" spans="1:11" ht="18" hidden="1" x14ac:dyDescent="0.25">
      <c r="A323" s="5" t="str">
        <f t="shared" si="90"/>
        <v>b</v>
      </c>
      <c r="B323" s="32" t="s">
        <v>1</v>
      </c>
      <c r="C323" s="25" t="s">
        <v>136</v>
      </c>
      <c r="D323" s="37">
        <f t="shared" si="88"/>
        <v>0</v>
      </c>
      <c r="E323" s="33">
        <f t="shared" si="89"/>
        <v>0</v>
      </c>
      <c r="F323" s="33">
        <f t="shared" si="89"/>
        <v>0</v>
      </c>
      <c r="G323" s="33">
        <f t="shared" si="89"/>
        <v>0</v>
      </c>
      <c r="H323" s="33">
        <f t="shared" si="89"/>
        <v>0</v>
      </c>
      <c r="I323" s="33">
        <f t="shared" si="84"/>
        <v>0</v>
      </c>
      <c r="J323" s="33">
        <f t="shared" si="85"/>
        <v>0</v>
      </c>
    </row>
    <row r="324" spans="1:11" ht="18" hidden="1" x14ac:dyDescent="0.25">
      <c r="A324" s="5" t="str">
        <f t="shared" si="90"/>
        <v>b</v>
      </c>
      <c r="B324" s="32" t="s">
        <v>1</v>
      </c>
      <c r="C324" s="25" t="s">
        <v>137</v>
      </c>
      <c r="D324" s="37">
        <f t="shared" si="88"/>
        <v>0</v>
      </c>
      <c r="E324" s="33">
        <f t="shared" si="89"/>
        <v>0</v>
      </c>
      <c r="F324" s="33">
        <f t="shared" si="89"/>
        <v>0</v>
      </c>
      <c r="G324" s="33">
        <f t="shared" si="89"/>
        <v>0</v>
      </c>
      <c r="H324" s="33">
        <f t="shared" si="89"/>
        <v>0</v>
      </c>
      <c r="I324" s="33">
        <f t="shared" si="84"/>
        <v>0</v>
      </c>
      <c r="J324" s="33">
        <f t="shared" si="85"/>
        <v>0</v>
      </c>
    </row>
    <row r="325" spans="1:11" ht="18" hidden="1" x14ac:dyDescent="0.25">
      <c r="A325" s="5" t="str">
        <f t="shared" si="90"/>
        <v>b</v>
      </c>
      <c r="B325" s="32" t="s">
        <v>1</v>
      </c>
      <c r="C325" s="25" t="s">
        <v>138</v>
      </c>
      <c r="D325" s="37">
        <f t="shared" si="88"/>
        <v>0</v>
      </c>
      <c r="E325" s="33">
        <f t="shared" si="89"/>
        <v>0</v>
      </c>
      <c r="F325" s="33">
        <f t="shared" si="89"/>
        <v>0</v>
      </c>
      <c r="G325" s="33">
        <f t="shared" si="89"/>
        <v>0</v>
      </c>
      <c r="H325" s="33">
        <f t="shared" si="89"/>
        <v>0</v>
      </c>
      <c r="I325" s="33">
        <f t="shared" si="84"/>
        <v>0</v>
      </c>
      <c r="J325" s="33">
        <f t="shared" si="85"/>
        <v>0</v>
      </c>
    </row>
    <row r="326" spans="1:11" ht="18" x14ac:dyDescent="0.25">
      <c r="A326" s="5" t="str">
        <f t="shared" si="90"/>
        <v>a</v>
      </c>
      <c r="B326" s="22" t="s">
        <v>124</v>
      </c>
      <c r="C326" s="23" t="s">
        <v>99</v>
      </c>
      <c r="D326" s="41">
        <f t="shared" ref="D326:D353" si="91">E326+F326+G326+H326</f>
        <v>15400000</v>
      </c>
      <c r="E326" s="41">
        <f t="shared" ref="E326:H326" si="92">E327+E337+E338+E339</f>
        <v>3850000</v>
      </c>
      <c r="F326" s="41">
        <f t="shared" si="92"/>
        <v>3850000</v>
      </c>
      <c r="G326" s="41">
        <f t="shared" si="92"/>
        <v>3850000</v>
      </c>
      <c r="H326" s="41">
        <f t="shared" si="92"/>
        <v>3850000</v>
      </c>
      <c r="I326" s="30">
        <f t="shared" si="84"/>
        <v>7700000</v>
      </c>
      <c r="J326" s="30">
        <f t="shared" si="85"/>
        <v>11550000</v>
      </c>
      <c r="K326" s="4" t="s">
        <v>205</v>
      </c>
    </row>
    <row r="327" spans="1:11" ht="18" x14ac:dyDescent="0.25">
      <c r="A327" s="5" t="str">
        <f t="shared" si="90"/>
        <v>a</v>
      </c>
      <c r="B327" s="34" t="s">
        <v>1</v>
      </c>
      <c r="C327" s="15" t="s">
        <v>128</v>
      </c>
      <c r="D327" s="37">
        <f t="shared" si="91"/>
        <v>15400000</v>
      </c>
      <c r="E327" s="14">
        <f t="shared" ref="E327:H327" si="93">E328+E329+E330+E331+E332+E333+E334</f>
        <v>3850000</v>
      </c>
      <c r="F327" s="14">
        <f t="shared" si="93"/>
        <v>3850000</v>
      </c>
      <c r="G327" s="14">
        <f t="shared" si="93"/>
        <v>3850000</v>
      </c>
      <c r="H327" s="14">
        <f t="shared" si="93"/>
        <v>3850000</v>
      </c>
      <c r="I327" s="33">
        <f t="shared" si="84"/>
        <v>7700000</v>
      </c>
      <c r="J327" s="33">
        <f t="shared" si="85"/>
        <v>11550000</v>
      </c>
      <c r="K327" s="4" t="s">
        <v>205</v>
      </c>
    </row>
    <row r="328" spans="1:11" ht="18" hidden="1" x14ac:dyDescent="0.25">
      <c r="A328" s="5" t="str">
        <f t="shared" si="90"/>
        <v>b</v>
      </c>
      <c r="B328" s="11" t="s">
        <v>1</v>
      </c>
      <c r="C328" s="12" t="s">
        <v>129</v>
      </c>
      <c r="D328" s="39">
        <f t="shared" si="91"/>
        <v>0</v>
      </c>
      <c r="E328" s="35"/>
      <c r="F328" s="35"/>
      <c r="G328" s="35"/>
      <c r="H328" s="35"/>
      <c r="I328" s="30">
        <f t="shared" si="84"/>
        <v>0</v>
      </c>
      <c r="J328" s="30">
        <f t="shared" si="85"/>
        <v>0</v>
      </c>
      <c r="K328" s="4" t="s">
        <v>205</v>
      </c>
    </row>
    <row r="329" spans="1:11" ht="18" x14ac:dyDescent="0.25">
      <c r="A329" s="5" t="str">
        <f t="shared" si="90"/>
        <v>a</v>
      </c>
      <c r="B329" s="11" t="s">
        <v>1</v>
      </c>
      <c r="C329" s="12" t="s">
        <v>130</v>
      </c>
      <c r="D329" s="39">
        <f t="shared" si="91"/>
        <v>600000</v>
      </c>
      <c r="E329" s="35">
        <v>150000</v>
      </c>
      <c r="F329" s="35">
        <v>150000</v>
      </c>
      <c r="G329" s="35">
        <v>150000</v>
      </c>
      <c r="H329" s="35">
        <v>150000</v>
      </c>
      <c r="I329" s="30">
        <f t="shared" si="84"/>
        <v>300000</v>
      </c>
      <c r="J329" s="30">
        <f t="shared" si="85"/>
        <v>450000</v>
      </c>
      <c r="K329" s="4" t="s">
        <v>205</v>
      </c>
    </row>
    <row r="330" spans="1:11" ht="18" hidden="1" x14ac:dyDescent="0.25">
      <c r="A330" s="5" t="str">
        <f t="shared" si="90"/>
        <v>b</v>
      </c>
      <c r="B330" s="11" t="s">
        <v>1</v>
      </c>
      <c r="C330" s="12" t="s">
        <v>131</v>
      </c>
      <c r="D330" s="39">
        <f t="shared" si="91"/>
        <v>0</v>
      </c>
      <c r="E330" s="35"/>
      <c r="F330" s="35"/>
      <c r="G330" s="35"/>
      <c r="H330" s="35"/>
      <c r="I330" s="30">
        <f t="shared" si="84"/>
        <v>0</v>
      </c>
      <c r="J330" s="30">
        <f t="shared" si="85"/>
        <v>0</v>
      </c>
      <c r="K330" s="4" t="s">
        <v>205</v>
      </c>
    </row>
    <row r="331" spans="1:11" ht="18" hidden="1" x14ac:dyDescent="0.25">
      <c r="A331" s="5" t="str">
        <f t="shared" si="90"/>
        <v>b</v>
      </c>
      <c r="B331" s="11" t="s">
        <v>1</v>
      </c>
      <c r="C331" s="16" t="s">
        <v>132</v>
      </c>
      <c r="D331" s="39">
        <f t="shared" si="91"/>
        <v>0</v>
      </c>
      <c r="E331" s="35"/>
      <c r="F331" s="35"/>
      <c r="G331" s="35"/>
      <c r="H331" s="35"/>
      <c r="I331" s="30">
        <f t="shared" si="84"/>
        <v>0</v>
      </c>
      <c r="J331" s="30">
        <f t="shared" si="85"/>
        <v>0</v>
      </c>
      <c r="K331" s="4" t="s">
        <v>205</v>
      </c>
    </row>
    <row r="332" spans="1:11" ht="18" hidden="1" x14ac:dyDescent="0.25">
      <c r="A332" s="5" t="str">
        <f t="shared" si="90"/>
        <v>b</v>
      </c>
      <c r="B332" s="11" t="s">
        <v>1</v>
      </c>
      <c r="C332" s="16" t="s">
        <v>133</v>
      </c>
      <c r="D332" s="39">
        <f t="shared" si="91"/>
        <v>0</v>
      </c>
      <c r="E332" s="35"/>
      <c r="F332" s="35"/>
      <c r="G332" s="35"/>
      <c r="H332" s="35"/>
      <c r="I332" s="30">
        <f t="shared" si="84"/>
        <v>0</v>
      </c>
      <c r="J332" s="30">
        <f t="shared" si="85"/>
        <v>0</v>
      </c>
      <c r="K332" s="4" t="s">
        <v>205</v>
      </c>
    </row>
    <row r="333" spans="1:11" ht="18" x14ac:dyDescent="0.25">
      <c r="A333" s="5" t="str">
        <f t="shared" si="90"/>
        <v>a</v>
      </c>
      <c r="B333" s="11" t="s">
        <v>1</v>
      </c>
      <c r="C333" s="16" t="s">
        <v>134</v>
      </c>
      <c r="D333" s="39">
        <f t="shared" si="91"/>
        <v>14800000</v>
      </c>
      <c r="E333" s="35">
        <v>3700000</v>
      </c>
      <c r="F333" s="35">
        <v>3700000</v>
      </c>
      <c r="G333" s="35">
        <v>3700000</v>
      </c>
      <c r="H333" s="35">
        <v>3700000</v>
      </c>
      <c r="I333" s="30">
        <f t="shared" si="84"/>
        <v>7400000</v>
      </c>
      <c r="J333" s="30">
        <f t="shared" si="85"/>
        <v>11100000</v>
      </c>
      <c r="K333" s="4" t="s">
        <v>205</v>
      </c>
    </row>
    <row r="334" spans="1:11" ht="18" hidden="1" x14ac:dyDescent="0.25">
      <c r="A334" s="5" t="str">
        <f t="shared" si="90"/>
        <v>b</v>
      </c>
      <c r="B334" s="11" t="s">
        <v>1</v>
      </c>
      <c r="C334" s="16" t="s">
        <v>135</v>
      </c>
      <c r="D334" s="39">
        <f t="shared" si="91"/>
        <v>0</v>
      </c>
      <c r="E334" s="35">
        <f t="shared" ref="E334:H334" si="94">E335+E336</f>
        <v>0</v>
      </c>
      <c r="F334" s="35">
        <f t="shared" si="94"/>
        <v>0</v>
      </c>
      <c r="G334" s="35">
        <f t="shared" si="94"/>
        <v>0</v>
      </c>
      <c r="H334" s="35">
        <f t="shared" si="94"/>
        <v>0</v>
      </c>
      <c r="I334" s="30">
        <f t="shared" si="84"/>
        <v>0</v>
      </c>
      <c r="J334" s="30">
        <f t="shared" si="85"/>
        <v>0</v>
      </c>
      <c r="K334" s="4" t="s">
        <v>205</v>
      </c>
    </row>
    <row r="335" spans="1:11" hidden="1" x14ac:dyDescent="0.25">
      <c r="A335" s="5" t="str">
        <f t="shared" si="90"/>
        <v>b</v>
      </c>
      <c r="B335" s="19"/>
      <c r="C335" s="21" t="s">
        <v>209</v>
      </c>
      <c r="D335" s="40">
        <f t="shared" si="91"/>
        <v>0</v>
      </c>
      <c r="E335" s="20"/>
      <c r="F335" s="20"/>
      <c r="G335" s="20"/>
      <c r="H335" s="20"/>
      <c r="I335" s="31">
        <f t="shared" si="84"/>
        <v>0</v>
      </c>
      <c r="J335" s="31">
        <f t="shared" si="85"/>
        <v>0</v>
      </c>
    </row>
    <row r="336" spans="1:11" hidden="1" x14ac:dyDescent="0.25">
      <c r="A336" s="5" t="str">
        <f t="shared" si="90"/>
        <v>b</v>
      </c>
      <c r="B336" s="19"/>
      <c r="C336" s="21" t="s">
        <v>210</v>
      </c>
      <c r="D336" s="40">
        <f t="shared" si="91"/>
        <v>0</v>
      </c>
      <c r="E336" s="20"/>
      <c r="F336" s="20"/>
      <c r="G336" s="20"/>
      <c r="H336" s="20"/>
      <c r="I336" s="31">
        <f t="shared" si="84"/>
        <v>0</v>
      </c>
      <c r="J336" s="31">
        <f t="shared" si="85"/>
        <v>0</v>
      </c>
    </row>
    <row r="337" spans="1:11" ht="18" hidden="1" x14ac:dyDescent="0.25">
      <c r="A337" s="5" t="str">
        <f t="shared" si="90"/>
        <v>b</v>
      </c>
      <c r="B337" s="11" t="s">
        <v>1</v>
      </c>
      <c r="C337" s="15" t="s">
        <v>136</v>
      </c>
      <c r="D337" s="37">
        <f t="shared" si="91"/>
        <v>0</v>
      </c>
      <c r="E337" s="14"/>
      <c r="F337" s="14"/>
      <c r="G337" s="14"/>
      <c r="H337" s="14"/>
      <c r="I337" s="33">
        <f t="shared" si="84"/>
        <v>0</v>
      </c>
      <c r="J337" s="33">
        <f t="shared" si="85"/>
        <v>0</v>
      </c>
      <c r="K337" s="4" t="s">
        <v>205</v>
      </c>
    </row>
    <row r="338" spans="1:11" ht="18" hidden="1" x14ac:dyDescent="0.25">
      <c r="A338" s="5" t="str">
        <f t="shared" si="90"/>
        <v>b</v>
      </c>
      <c r="B338" s="11" t="s">
        <v>1</v>
      </c>
      <c r="C338" s="15" t="s">
        <v>137</v>
      </c>
      <c r="D338" s="37">
        <f t="shared" si="91"/>
        <v>0</v>
      </c>
      <c r="E338" s="14"/>
      <c r="F338" s="14"/>
      <c r="G338" s="14"/>
      <c r="H338" s="14"/>
      <c r="I338" s="33">
        <f t="shared" si="84"/>
        <v>0</v>
      </c>
      <c r="J338" s="33">
        <f t="shared" si="85"/>
        <v>0</v>
      </c>
      <c r="K338" s="4" t="s">
        <v>205</v>
      </c>
    </row>
    <row r="339" spans="1:11" ht="18" hidden="1" x14ac:dyDescent="0.25">
      <c r="A339" s="5" t="str">
        <f t="shared" si="90"/>
        <v>b</v>
      </c>
      <c r="B339" s="11" t="s">
        <v>1</v>
      </c>
      <c r="C339" s="15" t="s">
        <v>138</v>
      </c>
      <c r="D339" s="37">
        <f t="shared" si="91"/>
        <v>0</v>
      </c>
      <c r="E339" s="14"/>
      <c r="F339" s="14"/>
      <c r="G339" s="14"/>
      <c r="H339" s="14"/>
      <c r="I339" s="33">
        <f t="shared" si="84"/>
        <v>0</v>
      </c>
      <c r="J339" s="33">
        <f t="shared" si="85"/>
        <v>0</v>
      </c>
      <c r="K339" s="4" t="s">
        <v>205</v>
      </c>
    </row>
    <row r="340" spans="1:11" ht="72" x14ac:dyDescent="0.25">
      <c r="A340" s="5" t="str">
        <f t="shared" si="90"/>
        <v>a</v>
      </c>
      <c r="B340" s="22" t="s">
        <v>123</v>
      </c>
      <c r="C340" s="23" t="s">
        <v>126</v>
      </c>
      <c r="D340" s="41">
        <f t="shared" si="91"/>
        <v>600000</v>
      </c>
      <c r="E340" s="41">
        <f t="shared" ref="E340:H340" si="95">E341+E351+E352+E353</f>
        <v>100000</v>
      </c>
      <c r="F340" s="41">
        <f t="shared" si="95"/>
        <v>200000</v>
      </c>
      <c r="G340" s="41">
        <f t="shared" si="95"/>
        <v>200000</v>
      </c>
      <c r="H340" s="41">
        <f t="shared" si="95"/>
        <v>100000</v>
      </c>
      <c r="I340" s="30">
        <f t="shared" si="84"/>
        <v>300000</v>
      </c>
      <c r="J340" s="30">
        <f t="shared" si="85"/>
        <v>500000</v>
      </c>
      <c r="K340" s="4" t="s">
        <v>204</v>
      </c>
    </row>
    <row r="341" spans="1:11" ht="18" x14ac:dyDescent="0.25">
      <c r="A341" s="5" t="str">
        <f t="shared" si="90"/>
        <v>a</v>
      </c>
      <c r="B341" s="34" t="s">
        <v>1</v>
      </c>
      <c r="C341" s="15" t="s">
        <v>128</v>
      </c>
      <c r="D341" s="37">
        <f t="shared" si="91"/>
        <v>600000</v>
      </c>
      <c r="E341" s="14">
        <f t="shared" ref="E341:H341" si="96">E342+E343+E344+E345+E346+E347+E348</f>
        <v>100000</v>
      </c>
      <c r="F341" s="14">
        <f t="shared" si="96"/>
        <v>200000</v>
      </c>
      <c r="G341" s="14">
        <f t="shared" si="96"/>
        <v>200000</v>
      </c>
      <c r="H341" s="14">
        <f t="shared" si="96"/>
        <v>100000</v>
      </c>
      <c r="I341" s="33">
        <f t="shared" si="84"/>
        <v>300000</v>
      </c>
      <c r="J341" s="33">
        <f t="shared" si="85"/>
        <v>500000</v>
      </c>
      <c r="K341" s="4" t="s">
        <v>204</v>
      </c>
    </row>
    <row r="342" spans="1:11" ht="18" hidden="1" x14ac:dyDescent="0.25">
      <c r="A342" s="5" t="str">
        <f t="shared" si="90"/>
        <v>b</v>
      </c>
      <c r="B342" s="11" t="s">
        <v>1</v>
      </c>
      <c r="C342" s="12" t="s">
        <v>129</v>
      </c>
      <c r="D342" s="39">
        <f t="shared" si="91"/>
        <v>0</v>
      </c>
      <c r="E342" s="35"/>
      <c r="F342" s="35"/>
      <c r="G342" s="35"/>
      <c r="H342" s="35"/>
      <c r="I342" s="30">
        <f t="shared" si="84"/>
        <v>0</v>
      </c>
      <c r="J342" s="30">
        <f t="shared" si="85"/>
        <v>0</v>
      </c>
      <c r="K342" s="4" t="s">
        <v>204</v>
      </c>
    </row>
    <row r="343" spans="1:11" ht="18" x14ac:dyDescent="0.25">
      <c r="A343" s="5" t="str">
        <f t="shared" si="90"/>
        <v>a</v>
      </c>
      <c r="B343" s="11" t="s">
        <v>1</v>
      </c>
      <c r="C343" s="12" t="s">
        <v>130</v>
      </c>
      <c r="D343" s="39">
        <f t="shared" si="91"/>
        <v>600000</v>
      </c>
      <c r="E343" s="35">
        <v>100000</v>
      </c>
      <c r="F343" s="35">
        <v>200000</v>
      </c>
      <c r="G343" s="35">
        <v>200000</v>
      </c>
      <c r="H343" s="35">
        <v>100000</v>
      </c>
      <c r="I343" s="30">
        <f t="shared" si="84"/>
        <v>300000</v>
      </c>
      <c r="J343" s="30">
        <f t="shared" si="85"/>
        <v>500000</v>
      </c>
      <c r="K343" s="4" t="s">
        <v>204</v>
      </c>
    </row>
    <row r="344" spans="1:11" ht="18" hidden="1" x14ac:dyDescent="0.25">
      <c r="A344" s="5" t="str">
        <f t="shared" si="90"/>
        <v>b</v>
      </c>
      <c r="B344" s="11" t="s">
        <v>1</v>
      </c>
      <c r="C344" s="12" t="s">
        <v>131</v>
      </c>
      <c r="D344" s="39">
        <f t="shared" si="91"/>
        <v>0</v>
      </c>
      <c r="E344" s="35"/>
      <c r="F344" s="35"/>
      <c r="G344" s="35"/>
      <c r="H344" s="35"/>
      <c r="I344" s="30">
        <f t="shared" si="84"/>
        <v>0</v>
      </c>
      <c r="J344" s="30">
        <f t="shared" si="85"/>
        <v>0</v>
      </c>
      <c r="K344" s="4" t="s">
        <v>204</v>
      </c>
    </row>
    <row r="345" spans="1:11" ht="18" hidden="1" x14ac:dyDescent="0.25">
      <c r="A345" s="5" t="str">
        <f t="shared" si="90"/>
        <v>b</v>
      </c>
      <c r="B345" s="11" t="s">
        <v>1</v>
      </c>
      <c r="C345" s="16" t="s">
        <v>132</v>
      </c>
      <c r="D345" s="39">
        <f t="shared" si="91"/>
        <v>0</v>
      </c>
      <c r="E345" s="35"/>
      <c r="F345" s="35"/>
      <c r="G345" s="35"/>
      <c r="H345" s="35"/>
      <c r="I345" s="30">
        <f t="shared" si="84"/>
        <v>0</v>
      </c>
      <c r="J345" s="30">
        <f t="shared" si="85"/>
        <v>0</v>
      </c>
      <c r="K345" s="4" t="s">
        <v>204</v>
      </c>
    </row>
    <row r="346" spans="1:11" ht="18" hidden="1" x14ac:dyDescent="0.25">
      <c r="A346" s="5" t="str">
        <f t="shared" si="90"/>
        <v>b</v>
      </c>
      <c r="B346" s="11" t="s">
        <v>1</v>
      </c>
      <c r="C346" s="16" t="s">
        <v>133</v>
      </c>
      <c r="D346" s="39">
        <f t="shared" si="91"/>
        <v>0</v>
      </c>
      <c r="E346" s="35"/>
      <c r="F346" s="35"/>
      <c r="G346" s="35"/>
      <c r="H346" s="35"/>
      <c r="I346" s="30">
        <f t="shared" si="84"/>
        <v>0</v>
      </c>
      <c r="J346" s="30">
        <f t="shared" si="85"/>
        <v>0</v>
      </c>
      <c r="K346" s="4" t="s">
        <v>204</v>
      </c>
    </row>
    <row r="347" spans="1:11" ht="18" hidden="1" x14ac:dyDescent="0.25">
      <c r="A347" s="5" t="str">
        <f t="shared" si="90"/>
        <v>b</v>
      </c>
      <c r="B347" s="11" t="s">
        <v>1</v>
      </c>
      <c r="C347" s="16" t="s">
        <v>134</v>
      </c>
      <c r="D347" s="39">
        <f t="shared" si="91"/>
        <v>0</v>
      </c>
      <c r="E347" s="35"/>
      <c r="F347" s="35"/>
      <c r="G347" s="35"/>
      <c r="H347" s="35"/>
      <c r="I347" s="30">
        <f t="shared" si="84"/>
        <v>0</v>
      </c>
      <c r="J347" s="30">
        <f t="shared" si="85"/>
        <v>0</v>
      </c>
      <c r="K347" s="4" t="s">
        <v>204</v>
      </c>
    </row>
    <row r="348" spans="1:11" ht="18" hidden="1" x14ac:dyDescent="0.25">
      <c r="A348" s="5" t="str">
        <f t="shared" si="90"/>
        <v>b</v>
      </c>
      <c r="B348" s="11" t="s">
        <v>1</v>
      </c>
      <c r="C348" s="16" t="s">
        <v>135</v>
      </c>
      <c r="D348" s="39">
        <f t="shared" si="91"/>
        <v>0</v>
      </c>
      <c r="E348" s="35">
        <f t="shared" ref="E348:H348" si="97">E349+E350</f>
        <v>0</v>
      </c>
      <c r="F348" s="35">
        <f t="shared" si="97"/>
        <v>0</v>
      </c>
      <c r="G348" s="35">
        <f t="shared" si="97"/>
        <v>0</v>
      </c>
      <c r="H348" s="35">
        <f t="shared" si="97"/>
        <v>0</v>
      </c>
      <c r="I348" s="30">
        <f t="shared" si="84"/>
        <v>0</v>
      </c>
      <c r="J348" s="30">
        <f t="shared" si="85"/>
        <v>0</v>
      </c>
      <c r="K348" s="4" t="s">
        <v>204</v>
      </c>
    </row>
    <row r="349" spans="1:11" hidden="1" x14ac:dyDescent="0.25">
      <c r="A349" s="5" t="str">
        <f t="shared" si="90"/>
        <v>b</v>
      </c>
      <c r="B349" s="19"/>
      <c r="C349" s="21" t="s">
        <v>209</v>
      </c>
      <c r="D349" s="40">
        <f t="shared" si="91"/>
        <v>0</v>
      </c>
      <c r="E349" s="20"/>
      <c r="F349" s="20"/>
      <c r="G349" s="20"/>
      <c r="H349" s="20"/>
      <c r="I349" s="31">
        <f t="shared" si="84"/>
        <v>0</v>
      </c>
      <c r="J349" s="31">
        <f t="shared" si="85"/>
        <v>0</v>
      </c>
    </row>
    <row r="350" spans="1:11" hidden="1" x14ac:dyDescent="0.25">
      <c r="A350" s="5" t="str">
        <f t="shared" si="90"/>
        <v>b</v>
      </c>
      <c r="B350" s="19"/>
      <c r="C350" s="21" t="s">
        <v>210</v>
      </c>
      <c r="D350" s="40">
        <f t="shared" si="91"/>
        <v>0</v>
      </c>
      <c r="E350" s="20"/>
      <c r="F350" s="20"/>
      <c r="G350" s="20"/>
      <c r="H350" s="20"/>
      <c r="I350" s="31">
        <f t="shared" si="84"/>
        <v>0</v>
      </c>
      <c r="J350" s="31">
        <f t="shared" si="85"/>
        <v>0</v>
      </c>
    </row>
    <row r="351" spans="1:11" ht="18" hidden="1" x14ac:dyDescent="0.25">
      <c r="A351" s="5" t="str">
        <f t="shared" si="90"/>
        <v>b</v>
      </c>
      <c r="B351" s="11" t="s">
        <v>1</v>
      </c>
      <c r="C351" s="15" t="s">
        <v>136</v>
      </c>
      <c r="D351" s="37">
        <f t="shared" si="91"/>
        <v>0</v>
      </c>
      <c r="E351" s="14"/>
      <c r="F351" s="14"/>
      <c r="G351" s="14"/>
      <c r="H351" s="14"/>
      <c r="I351" s="33">
        <f t="shared" si="84"/>
        <v>0</v>
      </c>
      <c r="J351" s="33">
        <f t="shared" si="85"/>
        <v>0</v>
      </c>
      <c r="K351" s="4" t="s">
        <v>204</v>
      </c>
    </row>
    <row r="352" spans="1:11" ht="18" hidden="1" x14ac:dyDescent="0.25">
      <c r="A352" s="5" t="str">
        <f t="shared" si="90"/>
        <v>b</v>
      </c>
      <c r="B352" s="11" t="s">
        <v>1</v>
      </c>
      <c r="C352" s="15" t="s">
        <v>137</v>
      </c>
      <c r="D352" s="37">
        <f t="shared" si="91"/>
        <v>0</v>
      </c>
      <c r="E352" s="14"/>
      <c r="F352" s="14"/>
      <c r="G352" s="14"/>
      <c r="H352" s="14"/>
      <c r="I352" s="33">
        <f t="shared" si="84"/>
        <v>0</v>
      </c>
      <c r="J352" s="33">
        <f t="shared" si="85"/>
        <v>0</v>
      </c>
      <c r="K352" s="4" t="s">
        <v>204</v>
      </c>
    </row>
    <row r="353" spans="1:11" ht="18" hidden="1" x14ac:dyDescent="0.25">
      <c r="A353" s="5" t="str">
        <f t="shared" si="90"/>
        <v>b</v>
      </c>
      <c r="B353" s="11" t="s">
        <v>1</v>
      </c>
      <c r="C353" s="15" t="s">
        <v>138</v>
      </c>
      <c r="D353" s="37">
        <f t="shared" si="91"/>
        <v>0</v>
      </c>
      <c r="E353" s="14"/>
      <c r="F353" s="14"/>
      <c r="G353" s="14"/>
      <c r="H353" s="14"/>
      <c r="I353" s="33">
        <f t="shared" si="84"/>
        <v>0</v>
      </c>
      <c r="J353" s="33">
        <f t="shared" si="85"/>
        <v>0</v>
      </c>
      <c r="K353" s="4" t="s">
        <v>204</v>
      </c>
    </row>
    <row r="354" spans="1:11" ht="54" x14ac:dyDescent="0.25">
      <c r="A354" s="5" t="str">
        <f t="shared" si="90"/>
        <v>a</v>
      </c>
      <c r="B354" s="22" t="s">
        <v>68</v>
      </c>
      <c r="C354" s="23" t="s">
        <v>159</v>
      </c>
      <c r="D354" s="36">
        <f>SUM(E354:H354)</f>
        <v>180100000</v>
      </c>
      <c r="E354" s="30">
        <f>E368+E382+E396+E410+E424+E438+E452+E494+E508+E522+E536</f>
        <v>45188000</v>
      </c>
      <c r="F354" s="30">
        <f t="shared" ref="F354:H362" si="98">F368+F382+F396+F410+F424+F438+F452+F494+F508+F522+F536</f>
        <v>46283100</v>
      </c>
      <c r="G354" s="30">
        <f t="shared" si="98"/>
        <v>45570100</v>
      </c>
      <c r="H354" s="30">
        <f t="shared" si="98"/>
        <v>43058800</v>
      </c>
      <c r="I354" s="30">
        <f t="shared" si="84"/>
        <v>91471100</v>
      </c>
      <c r="J354" s="30">
        <f t="shared" si="85"/>
        <v>137041200</v>
      </c>
    </row>
    <row r="355" spans="1:11" ht="18" x14ac:dyDescent="0.25">
      <c r="A355" s="5" t="str">
        <f t="shared" si="90"/>
        <v>a</v>
      </c>
      <c r="B355" s="32" t="s">
        <v>1</v>
      </c>
      <c r="C355" s="25" t="s">
        <v>128</v>
      </c>
      <c r="D355" s="37">
        <f t="shared" ref="D355:D367" si="99">SUM(E355:H355)</f>
        <v>180079000</v>
      </c>
      <c r="E355" s="33">
        <f t="shared" ref="E355:H367" si="100">E369+E383+E397+E411+E425+E439+E453+E495+E509+E523+E537</f>
        <v>45183000</v>
      </c>
      <c r="F355" s="33">
        <f t="shared" si="98"/>
        <v>46278100</v>
      </c>
      <c r="G355" s="33">
        <f t="shared" si="98"/>
        <v>45564100</v>
      </c>
      <c r="H355" s="33">
        <f t="shared" si="98"/>
        <v>43053800</v>
      </c>
      <c r="I355" s="33">
        <f t="shared" si="84"/>
        <v>91461100</v>
      </c>
      <c r="J355" s="33">
        <f t="shared" si="85"/>
        <v>137025200</v>
      </c>
    </row>
    <row r="356" spans="1:11" ht="18" hidden="1" x14ac:dyDescent="0.25">
      <c r="A356" s="5" t="str">
        <f t="shared" si="90"/>
        <v>b</v>
      </c>
      <c r="B356" s="24" t="s">
        <v>1</v>
      </c>
      <c r="C356" s="26" t="s">
        <v>129</v>
      </c>
      <c r="D356" s="36">
        <f t="shared" si="99"/>
        <v>0</v>
      </c>
      <c r="E356" s="30">
        <f t="shared" si="100"/>
        <v>0</v>
      </c>
      <c r="F356" s="30">
        <f t="shared" si="98"/>
        <v>0</v>
      </c>
      <c r="G356" s="30">
        <f t="shared" si="98"/>
        <v>0</v>
      </c>
      <c r="H356" s="30">
        <f t="shared" si="98"/>
        <v>0</v>
      </c>
      <c r="I356" s="30">
        <f t="shared" si="84"/>
        <v>0</v>
      </c>
      <c r="J356" s="30">
        <f t="shared" si="85"/>
        <v>0</v>
      </c>
    </row>
    <row r="357" spans="1:11" ht="18" x14ac:dyDescent="0.25">
      <c r="A357" s="5" t="str">
        <f t="shared" si="90"/>
        <v>a</v>
      </c>
      <c r="B357" s="24" t="s">
        <v>1</v>
      </c>
      <c r="C357" s="26" t="s">
        <v>130</v>
      </c>
      <c r="D357" s="36">
        <f t="shared" si="99"/>
        <v>29779000</v>
      </c>
      <c r="E357" s="30">
        <f t="shared" si="100"/>
        <v>7401500</v>
      </c>
      <c r="F357" s="30">
        <f t="shared" si="98"/>
        <v>7532500</v>
      </c>
      <c r="G357" s="30">
        <f t="shared" si="98"/>
        <v>7384500</v>
      </c>
      <c r="H357" s="30">
        <f t="shared" si="98"/>
        <v>7460500</v>
      </c>
      <c r="I357" s="30">
        <f t="shared" si="84"/>
        <v>14934000</v>
      </c>
      <c r="J357" s="30">
        <f t="shared" si="85"/>
        <v>22318500</v>
      </c>
    </row>
    <row r="358" spans="1:11" ht="18" hidden="1" x14ac:dyDescent="0.25">
      <c r="A358" s="5" t="str">
        <f t="shared" si="90"/>
        <v>b</v>
      </c>
      <c r="B358" s="24" t="s">
        <v>1</v>
      </c>
      <c r="C358" s="26" t="s">
        <v>131</v>
      </c>
      <c r="D358" s="36">
        <f t="shared" si="99"/>
        <v>0</v>
      </c>
      <c r="E358" s="30">
        <f t="shared" si="100"/>
        <v>0</v>
      </c>
      <c r="F358" s="30">
        <f t="shared" si="98"/>
        <v>0</v>
      </c>
      <c r="G358" s="30">
        <f t="shared" si="98"/>
        <v>0</v>
      </c>
      <c r="H358" s="30">
        <f t="shared" si="98"/>
        <v>0</v>
      </c>
      <c r="I358" s="30">
        <f t="shared" si="84"/>
        <v>0</v>
      </c>
      <c r="J358" s="30">
        <f t="shared" si="85"/>
        <v>0</v>
      </c>
    </row>
    <row r="359" spans="1:11" ht="18" hidden="1" x14ac:dyDescent="0.25">
      <c r="A359" s="5" t="str">
        <f t="shared" si="90"/>
        <v>b</v>
      </c>
      <c r="B359" s="24" t="s">
        <v>1</v>
      </c>
      <c r="C359" s="27" t="s">
        <v>132</v>
      </c>
      <c r="D359" s="36">
        <f t="shared" si="99"/>
        <v>0</v>
      </c>
      <c r="E359" s="30">
        <f t="shared" si="100"/>
        <v>0</v>
      </c>
      <c r="F359" s="30">
        <f t="shared" si="98"/>
        <v>0</v>
      </c>
      <c r="G359" s="30">
        <f t="shared" si="98"/>
        <v>0</v>
      </c>
      <c r="H359" s="30">
        <f t="shared" si="98"/>
        <v>0</v>
      </c>
      <c r="I359" s="30">
        <f t="shared" si="84"/>
        <v>0</v>
      </c>
      <c r="J359" s="30">
        <f t="shared" si="85"/>
        <v>0</v>
      </c>
    </row>
    <row r="360" spans="1:11" ht="18" hidden="1" x14ac:dyDescent="0.25">
      <c r="A360" s="5" t="str">
        <f t="shared" si="90"/>
        <v>b</v>
      </c>
      <c r="B360" s="24" t="s">
        <v>1</v>
      </c>
      <c r="C360" s="27" t="s">
        <v>133</v>
      </c>
      <c r="D360" s="36">
        <f t="shared" si="99"/>
        <v>0</v>
      </c>
      <c r="E360" s="30">
        <f t="shared" si="100"/>
        <v>0</v>
      </c>
      <c r="F360" s="30">
        <f t="shared" si="98"/>
        <v>0</v>
      </c>
      <c r="G360" s="30">
        <f t="shared" si="98"/>
        <v>0</v>
      </c>
      <c r="H360" s="30">
        <f t="shared" si="98"/>
        <v>0</v>
      </c>
      <c r="I360" s="30">
        <f t="shared" si="84"/>
        <v>0</v>
      </c>
      <c r="J360" s="30">
        <f t="shared" si="85"/>
        <v>0</v>
      </c>
    </row>
    <row r="361" spans="1:11" ht="18" x14ac:dyDescent="0.25">
      <c r="A361" s="5" t="str">
        <f t="shared" si="90"/>
        <v>a</v>
      </c>
      <c r="B361" s="24" t="s">
        <v>1</v>
      </c>
      <c r="C361" s="27" t="s">
        <v>134</v>
      </c>
      <c r="D361" s="36">
        <f t="shared" si="99"/>
        <v>149640000</v>
      </c>
      <c r="E361" s="30">
        <f t="shared" si="100"/>
        <v>37616500</v>
      </c>
      <c r="F361" s="30">
        <f t="shared" si="98"/>
        <v>38580600</v>
      </c>
      <c r="G361" s="30">
        <f t="shared" si="98"/>
        <v>38014600</v>
      </c>
      <c r="H361" s="30">
        <f t="shared" si="98"/>
        <v>35428300</v>
      </c>
      <c r="I361" s="30">
        <f t="shared" si="84"/>
        <v>76197100</v>
      </c>
      <c r="J361" s="30">
        <f t="shared" si="85"/>
        <v>114211700</v>
      </c>
    </row>
    <row r="362" spans="1:11" ht="18" x14ac:dyDescent="0.25">
      <c r="A362" s="5" t="str">
        <f t="shared" si="90"/>
        <v>a</v>
      </c>
      <c r="B362" s="24" t="s">
        <v>1</v>
      </c>
      <c r="C362" s="27" t="s">
        <v>135</v>
      </c>
      <c r="D362" s="36">
        <f t="shared" si="99"/>
        <v>660000</v>
      </c>
      <c r="E362" s="30">
        <f t="shared" si="100"/>
        <v>165000</v>
      </c>
      <c r="F362" s="30">
        <f t="shared" si="98"/>
        <v>165000</v>
      </c>
      <c r="G362" s="30">
        <f t="shared" si="98"/>
        <v>165000</v>
      </c>
      <c r="H362" s="30">
        <f t="shared" si="98"/>
        <v>165000</v>
      </c>
      <c r="I362" s="30">
        <f t="shared" si="84"/>
        <v>330000</v>
      </c>
      <c r="J362" s="30">
        <f t="shared" si="85"/>
        <v>495000</v>
      </c>
    </row>
    <row r="363" spans="1:11" x14ac:dyDescent="0.25">
      <c r="A363" s="5" t="str">
        <f t="shared" si="90"/>
        <v>a</v>
      </c>
      <c r="B363" s="28"/>
      <c r="C363" s="29" t="s">
        <v>209</v>
      </c>
      <c r="D363" s="38">
        <f t="shared" si="99"/>
        <v>660000</v>
      </c>
      <c r="E363" s="31">
        <f t="shared" si="100"/>
        <v>165000</v>
      </c>
      <c r="F363" s="31">
        <f t="shared" si="100"/>
        <v>165000</v>
      </c>
      <c r="G363" s="31">
        <f t="shared" si="100"/>
        <v>165000</v>
      </c>
      <c r="H363" s="31">
        <f t="shared" si="100"/>
        <v>165000</v>
      </c>
      <c r="I363" s="31">
        <f t="shared" ref="I363:I426" si="101">E363+F363</f>
        <v>330000</v>
      </c>
      <c r="J363" s="31">
        <f t="shared" ref="J363:J426" si="102">E363+F363+G363</f>
        <v>495000</v>
      </c>
    </row>
    <row r="364" spans="1:11" hidden="1" x14ac:dyDescent="0.25">
      <c r="A364" s="5" t="str">
        <f t="shared" si="90"/>
        <v>b</v>
      </c>
      <c r="B364" s="28"/>
      <c r="C364" s="29" t="s">
        <v>210</v>
      </c>
      <c r="D364" s="38">
        <f t="shared" si="99"/>
        <v>0</v>
      </c>
      <c r="E364" s="31">
        <f t="shared" si="100"/>
        <v>0</v>
      </c>
      <c r="F364" s="31">
        <f t="shared" si="100"/>
        <v>0</v>
      </c>
      <c r="G364" s="31">
        <f t="shared" si="100"/>
        <v>0</v>
      </c>
      <c r="H364" s="31">
        <f t="shared" si="100"/>
        <v>0</v>
      </c>
      <c r="I364" s="31">
        <f t="shared" si="101"/>
        <v>0</v>
      </c>
      <c r="J364" s="31">
        <f t="shared" si="102"/>
        <v>0</v>
      </c>
    </row>
    <row r="365" spans="1:11" ht="18" x14ac:dyDescent="0.25">
      <c r="A365" s="5" t="str">
        <f t="shared" si="90"/>
        <v>a</v>
      </c>
      <c r="B365" s="32" t="s">
        <v>1</v>
      </c>
      <c r="C365" s="25" t="s">
        <v>136</v>
      </c>
      <c r="D365" s="37">
        <f t="shared" si="99"/>
        <v>21000</v>
      </c>
      <c r="E365" s="33">
        <f t="shared" si="100"/>
        <v>5000</v>
      </c>
      <c r="F365" s="33">
        <f t="shared" si="100"/>
        <v>5000</v>
      </c>
      <c r="G365" s="33">
        <f t="shared" si="100"/>
        <v>6000</v>
      </c>
      <c r="H365" s="33">
        <f t="shared" si="100"/>
        <v>5000</v>
      </c>
      <c r="I365" s="33">
        <f t="shared" si="101"/>
        <v>10000</v>
      </c>
      <c r="J365" s="33">
        <f t="shared" si="102"/>
        <v>16000</v>
      </c>
    </row>
    <row r="366" spans="1:11" ht="18" hidden="1" x14ac:dyDescent="0.25">
      <c r="A366" s="5" t="str">
        <f t="shared" si="90"/>
        <v>b</v>
      </c>
      <c r="B366" s="32" t="s">
        <v>1</v>
      </c>
      <c r="C366" s="25" t="s">
        <v>137</v>
      </c>
      <c r="D366" s="37">
        <f t="shared" si="99"/>
        <v>0</v>
      </c>
      <c r="E366" s="33">
        <f t="shared" si="100"/>
        <v>0</v>
      </c>
      <c r="F366" s="33">
        <f t="shared" si="100"/>
        <v>0</v>
      </c>
      <c r="G366" s="33">
        <f t="shared" si="100"/>
        <v>0</v>
      </c>
      <c r="H366" s="33">
        <f t="shared" si="100"/>
        <v>0</v>
      </c>
      <c r="I366" s="33">
        <f t="shared" si="101"/>
        <v>0</v>
      </c>
      <c r="J366" s="33">
        <f t="shared" si="102"/>
        <v>0</v>
      </c>
    </row>
    <row r="367" spans="1:11" ht="18" hidden="1" x14ac:dyDescent="0.25">
      <c r="A367" s="5" t="str">
        <f t="shared" si="90"/>
        <v>b</v>
      </c>
      <c r="B367" s="32" t="s">
        <v>1</v>
      </c>
      <c r="C367" s="25" t="s">
        <v>138</v>
      </c>
      <c r="D367" s="37">
        <f t="shared" si="99"/>
        <v>0</v>
      </c>
      <c r="E367" s="33">
        <f t="shared" si="100"/>
        <v>0</v>
      </c>
      <c r="F367" s="33">
        <f t="shared" si="100"/>
        <v>0</v>
      </c>
      <c r="G367" s="33">
        <f t="shared" si="100"/>
        <v>0</v>
      </c>
      <c r="H367" s="33">
        <f t="shared" si="100"/>
        <v>0</v>
      </c>
      <c r="I367" s="33">
        <f t="shared" si="101"/>
        <v>0</v>
      </c>
      <c r="J367" s="33">
        <f t="shared" si="102"/>
        <v>0</v>
      </c>
    </row>
    <row r="368" spans="1:11" ht="18" x14ac:dyDescent="0.25">
      <c r="A368" s="5" t="str">
        <f t="shared" si="90"/>
        <v>a</v>
      </c>
      <c r="B368" s="22" t="s">
        <v>69</v>
      </c>
      <c r="C368" s="23" t="s">
        <v>160</v>
      </c>
      <c r="D368" s="41">
        <f t="shared" ref="D368:D431" si="103">E368+F368+G368+H368</f>
        <v>21000000</v>
      </c>
      <c r="E368" s="41">
        <f t="shared" ref="E368:H368" si="104">E369+E379+E380+E381</f>
        <v>5250000</v>
      </c>
      <c r="F368" s="41">
        <f t="shared" si="104"/>
        <v>5250000</v>
      </c>
      <c r="G368" s="41">
        <f t="shared" si="104"/>
        <v>5250000</v>
      </c>
      <c r="H368" s="41">
        <f t="shared" si="104"/>
        <v>5250000</v>
      </c>
      <c r="I368" s="30">
        <f t="shared" si="101"/>
        <v>10500000</v>
      </c>
      <c r="J368" s="30">
        <f t="shared" si="102"/>
        <v>15750000</v>
      </c>
      <c r="K368" s="4" t="s">
        <v>205</v>
      </c>
    </row>
    <row r="369" spans="1:11" ht="18" x14ac:dyDescent="0.25">
      <c r="A369" s="5" t="str">
        <f t="shared" si="90"/>
        <v>a</v>
      </c>
      <c r="B369" s="34" t="s">
        <v>1</v>
      </c>
      <c r="C369" s="15" t="s">
        <v>128</v>
      </c>
      <c r="D369" s="37">
        <f t="shared" si="103"/>
        <v>21000000</v>
      </c>
      <c r="E369" s="14">
        <f>E370+E371+E372+E373+E374+E375+E376</f>
        <v>5250000</v>
      </c>
      <c r="F369" s="14">
        <f t="shared" ref="F369:H369" si="105">F370+F371+F372+F373+F374+F375+F376</f>
        <v>5250000</v>
      </c>
      <c r="G369" s="14">
        <f t="shared" si="105"/>
        <v>5250000</v>
      </c>
      <c r="H369" s="14">
        <f t="shared" si="105"/>
        <v>5250000</v>
      </c>
      <c r="I369" s="33">
        <f t="shared" si="101"/>
        <v>10500000</v>
      </c>
      <c r="J369" s="33">
        <f t="shared" si="102"/>
        <v>15750000</v>
      </c>
      <c r="K369" s="4" t="s">
        <v>205</v>
      </c>
    </row>
    <row r="370" spans="1:11" ht="18" hidden="1" x14ac:dyDescent="0.25">
      <c r="A370" s="5" t="str">
        <f t="shared" si="90"/>
        <v>b</v>
      </c>
      <c r="B370" s="11" t="s">
        <v>1</v>
      </c>
      <c r="C370" s="12" t="s">
        <v>129</v>
      </c>
      <c r="D370" s="39">
        <f t="shared" si="103"/>
        <v>0</v>
      </c>
      <c r="E370" s="35"/>
      <c r="F370" s="35"/>
      <c r="G370" s="35"/>
      <c r="H370" s="35"/>
      <c r="I370" s="30">
        <f t="shared" si="101"/>
        <v>0</v>
      </c>
      <c r="J370" s="30">
        <f t="shared" si="102"/>
        <v>0</v>
      </c>
      <c r="K370" s="4" t="s">
        <v>205</v>
      </c>
    </row>
    <row r="371" spans="1:11" ht="18" hidden="1" x14ac:dyDescent="0.25">
      <c r="A371" s="5" t="str">
        <f t="shared" si="90"/>
        <v>b</v>
      </c>
      <c r="B371" s="11" t="s">
        <v>1</v>
      </c>
      <c r="C371" s="12" t="s">
        <v>130</v>
      </c>
      <c r="D371" s="39">
        <f t="shared" si="103"/>
        <v>0</v>
      </c>
      <c r="E371" s="35"/>
      <c r="F371" s="35"/>
      <c r="G371" s="35"/>
      <c r="H371" s="35"/>
      <c r="I371" s="30">
        <f t="shared" si="101"/>
        <v>0</v>
      </c>
      <c r="J371" s="30">
        <f t="shared" si="102"/>
        <v>0</v>
      </c>
      <c r="K371" s="4" t="s">
        <v>205</v>
      </c>
    </row>
    <row r="372" spans="1:11" ht="18" hidden="1" x14ac:dyDescent="0.25">
      <c r="A372" s="5" t="str">
        <f t="shared" si="90"/>
        <v>b</v>
      </c>
      <c r="B372" s="11" t="s">
        <v>1</v>
      </c>
      <c r="C372" s="12" t="s">
        <v>131</v>
      </c>
      <c r="D372" s="39">
        <f t="shared" si="103"/>
        <v>0</v>
      </c>
      <c r="E372" s="35"/>
      <c r="F372" s="35"/>
      <c r="G372" s="35"/>
      <c r="H372" s="35"/>
      <c r="I372" s="30">
        <f t="shared" si="101"/>
        <v>0</v>
      </c>
      <c r="J372" s="30">
        <f t="shared" si="102"/>
        <v>0</v>
      </c>
      <c r="K372" s="4" t="s">
        <v>205</v>
      </c>
    </row>
    <row r="373" spans="1:11" ht="18" hidden="1" x14ac:dyDescent="0.25">
      <c r="A373" s="5" t="str">
        <f t="shared" si="90"/>
        <v>b</v>
      </c>
      <c r="B373" s="11" t="s">
        <v>1</v>
      </c>
      <c r="C373" s="16" t="s">
        <v>132</v>
      </c>
      <c r="D373" s="39">
        <f t="shared" si="103"/>
        <v>0</v>
      </c>
      <c r="E373" s="35"/>
      <c r="F373" s="35"/>
      <c r="G373" s="35"/>
      <c r="H373" s="35"/>
      <c r="I373" s="30">
        <f t="shared" si="101"/>
        <v>0</v>
      </c>
      <c r="J373" s="30">
        <f t="shared" si="102"/>
        <v>0</v>
      </c>
      <c r="K373" s="4" t="s">
        <v>205</v>
      </c>
    </row>
    <row r="374" spans="1:11" ht="18" hidden="1" x14ac:dyDescent="0.25">
      <c r="A374" s="5" t="str">
        <f t="shared" si="90"/>
        <v>b</v>
      </c>
      <c r="B374" s="11" t="s">
        <v>1</v>
      </c>
      <c r="C374" s="16" t="s">
        <v>133</v>
      </c>
      <c r="D374" s="39">
        <f t="shared" si="103"/>
        <v>0</v>
      </c>
      <c r="E374" s="35"/>
      <c r="F374" s="35"/>
      <c r="G374" s="35"/>
      <c r="H374" s="35"/>
      <c r="I374" s="30">
        <f t="shared" si="101"/>
        <v>0</v>
      </c>
      <c r="J374" s="30">
        <f t="shared" si="102"/>
        <v>0</v>
      </c>
      <c r="K374" s="4" t="s">
        <v>205</v>
      </c>
    </row>
    <row r="375" spans="1:11" ht="18" x14ac:dyDescent="0.25">
      <c r="A375" s="5" t="str">
        <f t="shared" si="90"/>
        <v>a</v>
      </c>
      <c r="B375" s="11" t="s">
        <v>1</v>
      </c>
      <c r="C375" s="16" t="s">
        <v>134</v>
      </c>
      <c r="D375" s="39">
        <f t="shared" si="103"/>
        <v>21000000</v>
      </c>
      <c r="E375" s="35">
        <v>5250000</v>
      </c>
      <c r="F375" s="35">
        <v>5250000</v>
      </c>
      <c r="G375" s="35">
        <v>5250000</v>
      </c>
      <c r="H375" s="35">
        <v>5250000</v>
      </c>
      <c r="I375" s="30">
        <f t="shared" si="101"/>
        <v>10500000</v>
      </c>
      <c r="J375" s="30">
        <f t="shared" si="102"/>
        <v>15750000</v>
      </c>
      <c r="K375" s="4" t="s">
        <v>205</v>
      </c>
    </row>
    <row r="376" spans="1:11" ht="18" hidden="1" x14ac:dyDescent="0.25">
      <c r="A376" s="5" t="str">
        <f t="shared" si="90"/>
        <v>b</v>
      </c>
      <c r="B376" s="11" t="s">
        <v>1</v>
      </c>
      <c r="C376" s="16" t="s">
        <v>135</v>
      </c>
      <c r="D376" s="39">
        <f t="shared" si="103"/>
        <v>0</v>
      </c>
      <c r="E376" s="35">
        <f>E377+E378</f>
        <v>0</v>
      </c>
      <c r="F376" s="35">
        <f t="shared" ref="F376:H376" si="106">F377+F378</f>
        <v>0</v>
      </c>
      <c r="G376" s="35">
        <f t="shared" si="106"/>
        <v>0</v>
      </c>
      <c r="H376" s="35">
        <f t="shared" si="106"/>
        <v>0</v>
      </c>
      <c r="I376" s="30">
        <f t="shared" si="101"/>
        <v>0</v>
      </c>
      <c r="J376" s="30">
        <f t="shared" si="102"/>
        <v>0</v>
      </c>
      <c r="K376" s="4" t="s">
        <v>205</v>
      </c>
    </row>
    <row r="377" spans="1:11" hidden="1" x14ac:dyDescent="0.25">
      <c r="A377" s="5" t="str">
        <f t="shared" si="90"/>
        <v>b</v>
      </c>
      <c r="B377" s="19"/>
      <c r="C377" s="21" t="s">
        <v>209</v>
      </c>
      <c r="D377" s="40">
        <f t="shared" si="103"/>
        <v>0</v>
      </c>
      <c r="E377" s="20"/>
      <c r="F377" s="20"/>
      <c r="G377" s="20"/>
      <c r="H377" s="20"/>
      <c r="I377" s="31">
        <f t="shared" si="101"/>
        <v>0</v>
      </c>
      <c r="J377" s="31">
        <f t="shared" si="102"/>
        <v>0</v>
      </c>
    </row>
    <row r="378" spans="1:11" hidden="1" x14ac:dyDescent="0.25">
      <c r="A378" s="5" t="str">
        <f t="shared" si="90"/>
        <v>b</v>
      </c>
      <c r="B378" s="19"/>
      <c r="C378" s="21" t="s">
        <v>210</v>
      </c>
      <c r="D378" s="40">
        <f t="shared" si="103"/>
        <v>0</v>
      </c>
      <c r="E378" s="20"/>
      <c r="F378" s="20"/>
      <c r="G378" s="20"/>
      <c r="H378" s="20"/>
      <c r="I378" s="31">
        <f t="shared" si="101"/>
        <v>0</v>
      </c>
      <c r="J378" s="31">
        <f t="shared" si="102"/>
        <v>0</v>
      </c>
    </row>
    <row r="379" spans="1:11" ht="18" hidden="1" x14ac:dyDescent="0.25">
      <c r="A379" s="5" t="str">
        <f t="shared" si="90"/>
        <v>b</v>
      </c>
      <c r="B379" s="11" t="s">
        <v>1</v>
      </c>
      <c r="C379" s="15" t="s">
        <v>136</v>
      </c>
      <c r="D379" s="37">
        <f t="shared" si="103"/>
        <v>0</v>
      </c>
      <c r="E379" s="14"/>
      <c r="F379" s="14"/>
      <c r="G379" s="14"/>
      <c r="H379" s="14"/>
      <c r="I379" s="33">
        <f t="shared" si="101"/>
        <v>0</v>
      </c>
      <c r="J379" s="33">
        <f t="shared" si="102"/>
        <v>0</v>
      </c>
      <c r="K379" s="4" t="s">
        <v>205</v>
      </c>
    </row>
    <row r="380" spans="1:11" ht="18" hidden="1" x14ac:dyDescent="0.25">
      <c r="A380" s="5" t="str">
        <f t="shared" si="90"/>
        <v>b</v>
      </c>
      <c r="B380" s="11" t="s">
        <v>1</v>
      </c>
      <c r="C380" s="15" t="s">
        <v>137</v>
      </c>
      <c r="D380" s="37">
        <f t="shared" si="103"/>
        <v>0</v>
      </c>
      <c r="E380" s="14"/>
      <c r="F380" s="14"/>
      <c r="G380" s="14"/>
      <c r="H380" s="14"/>
      <c r="I380" s="33">
        <f t="shared" si="101"/>
        <v>0</v>
      </c>
      <c r="J380" s="33">
        <f t="shared" si="102"/>
        <v>0</v>
      </c>
      <c r="K380" s="4" t="s">
        <v>205</v>
      </c>
    </row>
    <row r="381" spans="1:11" ht="18" hidden="1" x14ac:dyDescent="0.25">
      <c r="A381" s="5" t="str">
        <f t="shared" si="90"/>
        <v>b</v>
      </c>
      <c r="B381" s="11" t="s">
        <v>1</v>
      </c>
      <c r="C381" s="15" t="s">
        <v>138</v>
      </c>
      <c r="D381" s="37">
        <f t="shared" si="103"/>
        <v>0</v>
      </c>
      <c r="E381" s="14"/>
      <c r="F381" s="14"/>
      <c r="G381" s="14"/>
      <c r="H381" s="14"/>
      <c r="I381" s="33">
        <f t="shared" si="101"/>
        <v>0</v>
      </c>
      <c r="J381" s="33">
        <f t="shared" si="102"/>
        <v>0</v>
      </c>
      <c r="K381" s="4" t="s">
        <v>205</v>
      </c>
    </row>
    <row r="382" spans="1:11" ht="18" x14ac:dyDescent="0.25">
      <c r="A382" s="5" t="str">
        <f t="shared" si="90"/>
        <v>a</v>
      </c>
      <c r="B382" s="22" t="s">
        <v>70</v>
      </c>
      <c r="C382" s="23" t="s">
        <v>161</v>
      </c>
      <c r="D382" s="41">
        <f t="shared" si="103"/>
        <v>13000000</v>
      </c>
      <c r="E382" s="41">
        <f t="shared" ref="E382:H382" si="107">E383+E393+E394+E395</f>
        <v>3275000</v>
      </c>
      <c r="F382" s="41">
        <f t="shared" si="107"/>
        <v>3280000</v>
      </c>
      <c r="G382" s="41">
        <f t="shared" si="107"/>
        <v>3270000</v>
      </c>
      <c r="H382" s="41">
        <f t="shared" si="107"/>
        <v>3175000</v>
      </c>
      <c r="I382" s="30">
        <f t="shared" si="101"/>
        <v>6555000</v>
      </c>
      <c r="J382" s="30">
        <f t="shared" si="102"/>
        <v>9825000</v>
      </c>
      <c r="K382" s="4" t="s">
        <v>205</v>
      </c>
    </row>
    <row r="383" spans="1:11" ht="18" x14ac:dyDescent="0.25">
      <c r="A383" s="5" t="str">
        <f t="shared" si="90"/>
        <v>a</v>
      </c>
      <c r="B383" s="34" t="s">
        <v>1</v>
      </c>
      <c r="C383" s="15" t="s">
        <v>128</v>
      </c>
      <c r="D383" s="37">
        <f t="shared" si="103"/>
        <v>13000000</v>
      </c>
      <c r="E383" s="14">
        <f>E384+E385+E386+E387+E388+E389+E390</f>
        <v>3275000</v>
      </c>
      <c r="F383" s="14">
        <f t="shared" ref="F383:H383" si="108">F384+F385+F386+F387+F388+F389+F390</f>
        <v>3280000</v>
      </c>
      <c r="G383" s="14">
        <f t="shared" si="108"/>
        <v>3270000</v>
      </c>
      <c r="H383" s="14">
        <f t="shared" si="108"/>
        <v>3175000</v>
      </c>
      <c r="I383" s="33">
        <f t="shared" si="101"/>
        <v>6555000</v>
      </c>
      <c r="J383" s="33">
        <f t="shared" si="102"/>
        <v>9825000</v>
      </c>
      <c r="K383" s="4" t="s">
        <v>205</v>
      </c>
    </row>
    <row r="384" spans="1:11" ht="18" hidden="1" x14ac:dyDescent="0.25">
      <c r="A384" s="5" t="str">
        <f t="shared" si="90"/>
        <v>b</v>
      </c>
      <c r="B384" s="11" t="s">
        <v>1</v>
      </c>
      <c r="C384" s="12" t="s">
        <v>129</v>
      </c>
      <c r="D384" s="39">
        <f t="shared" si="103"/>
        <v>0</v>
      </c>
      <c r="E384" s="35"/>
      <c r="F384" s="35"/>
      <c r="G384" s="35"/>
      <c r="H384" s="35"/>
      <c r="I384" s="30">
        <f t="shared" si="101"/>
        <v>0</v>
      </c>
      <c r="J384" s="30">
        <f t="shared" si="102"/>
        <v>0</v>
      </c>
      <c r="K384" s="4" t="s">
        <v>205</v>
      </c>
    </row>
    <row r="385" spans="1:11" ht="18" x14ac:dyDescent="0.25">
      <c r="A385" s="5" t="str">
        <f t="shared" ref="A385:A448" si="109">IF((D385+E385+F385+H385+G385)&gt;0,"a","b")</f>
        <v>a</v>
      </c>
      <c r="B385" s="11" t="s">
        <v>1</v>
      </c>
      <c r="C385" s="12" t="s">
        <v>130</v>
      </c>
      <c r="D385" s="39">
        <f t="shared" si="103"/>
        <v>200000</v>
      </c>
      <c r="E385" s="35">
        <v>51000</v>
      </c>
      <c r="F385" s="35">
        <v>51000</v>
      </c>
      <c r="G385" s="35">
        <v>51000</v>
      </c>
      <c r="H385" s="35">
        <v>47000</v>
      </c>
      <c r="I385" s="30">
        <f t="shared" si="101"/>
        <v>102000</v>
      </c>
      <c r="J385" s="30">
        <f t="shared" si="102"/>
        <v>153000</v>
      </c>
      <c r="K385" s="4" t="s">
        <v>205</v>
      </c>
    </row>
    <row r="386" spans="1:11" ht="18" hidden="1" x14ac:dyDescent="0.25">
      <c r="A386" s="5" t="str">
        <f t="shared" si="109"/>
        <v>b</v>
      </c>
      <c r="B386" s="11" t="s">
        <v>1</v>
      </c>
      <c r="C386" s="12" t="s">
        <v>131</v>
      </c>
      <c r="D386" s="39">
        <f t="shared" si="103"/>
        <v>0</v>
      </c>
      <c r="E386" s="35"/>
      <c r="F386" s="35"/>
      <c r="G386" s="35"/>
      <c r="H386" s="35"/>
      <c r="I386" s="30">
        <f t="shared" si="101"/>
        <v>0</v>
      </c>
      <c r="J386" s="30">
        <f t="shared" si="102"/>
        <v>0</v>
      </c>
      <c r="K386" s="4" t="s">
        <v>205</v>
      </c>
    </row>
    <row r="387" spans="1:11" ht="18" hidden="1" x14ac:dyDescent="0.25">
      <c r="A387" s="5" t="str">
        <f t="shared" si="109"/>
        <v>b</v>
      </c>
      <c r="B387" s="11" t="s">
        <v>1</v>
      </c>
      <c r="C387" s="16" t="s">
        <v>132</v>
      </c>
      <c r="D387" s="39">
        <f t="shared" si="103"/>
        <v>0</v>
      </c>
      <c r="E387" s="35"/>
      <c r="F387" s="35"/>
      <c r="G387" s="35"/>
      <c r="H387" s="35"/>
      <c r="I387" s="30">
        <f t="shared" si="101"/>
        <v>0</v>
      </c>
      <c r="J387" s="30">
        <f t="shared" si="102"/>
        <v>0</v>
      </c>
      <c r="K387" s="4" t="s">
        <v>205</v>
      </c>
    </row>
    <row r="388" spans="1:11" ht="18" hidden="1" x14ac:dyDescent="0.25">
      <c r="A388" s="5" t="str">
        <f t="shared" si="109"/>
        <v>b</v>
      </c>
      <c r="B388" s="11" t="s">
        <v>1</v>
      </c>
      <c r="C388" s="16" t="s">
        <v>133</v>
      </c>
      <c r="D388" s="39">
        <f t="shared" si="103"/>
        <v>0</v>
      </c>
      <c r="E388" s="35"/>
      <c r="F388" s="35"/>
      <c r="G388" s="35"/>
      <c r="H388" s="35"/>
      <c r="I388" s="30">
        <f t="shared" si="101"/>
        <v>0</v>
      </c>
      <c r="J388" s="30">
        <f t="shared" si="102"/>
        <v>0</v>
      </c>
      <c r="K388" s="4" t="s">
        <v>205</v>
      </c>
    </row>
    <row r="389" spans="1:11" ht="30" customHeight="1" x14ac:dyDescent="0.25">
      <c r="A389" s="5" t="str">
        <f t="shared" si="109"/>
        <v>a</v>
      </c>
      <c r="B389" s="11" t="s">
        <v>1</v>
      </c>
      <c r="C389" s="16" t="s">
        <v>134</v>
      </c>
      <c r="D389" s="39">
        <f t="shared" si="103"/>
        <v>12800000</v>
      </c>
      <c r="E389" s="35">
        <v>3224000</v>
      </c>
      <c r="F389" s="35">
        <v>3229000</v>
      </c>
      <c r="G389" s="35">
        <v>3219000</v>
      </c>
      <c r="H389" s="35">
        <v>3128000</v>
      </c>
      <c r="I389" s="30">
        <f t="shared" si="101"/>
        <v>6453000</v>
      </c>
      <c r="J389" s="30">
        <f t="shared" si="102"/>
        <v>9672000</v>
      </c>
      <c r="K389" s="4" t="s">
        <v>205</v>
      </c>
    </row>
    <row r="390" spans="1:11" ht="18" hidden="1" x14ac:dyDescent="0.25">
      <c r="A390" s="5" t="str">
        <f t="shared" si="109"/>
        <v>b</v>
      </c>
      <c r="B390" s="11" t="s">
        <v>1</v>
      </c>
      <c r="C390" s="16" t="s">
        <v>135</v>
      </c>
      <c r="D390" s="39">
        <f t="shared" si="103"/>
        <v>0</v>
      </c>
      <c r="E390" s="35">
        <f>E391+E392</f>
        <v>0</v>
      </c>
      <c r="F390" s="35">
        <f t="shared" ref="F390:H390" si="110">F391+F392</f>
        <v>0</v>
      </c>
      <c r="G390" s="35">
        <f t="shared" si="110"/>
        <v>0</v>
      </c>
      <c r="H390" s="35">
        <f t="shared" si="110"/>
        <v>0</v>
      </c>
      <c r="I390" s="30">
        <f t="shared" si="101"/>
        <v>0</v>
      </c>
      <c r="J390" s="30">
        <f t="shared" si="102"/>
        <v>0</v>
      </c>
      <c r="K390" s="4" t="s">
        <v>205</v>
      </c>
    </row>
    <row r="391" spans="1:11" hidden="1" x14ac:dyDescent="0.25">
      <c r="A391" s="5" t="str">
        <f t="shared" si="109"/>
        <v>b</v>
      </c>
      <c r="B391" s="19"/>
      <c r="C391" s="21" t="s">
        <v>209</v>
      </c>
      <c r="D391" s="40">
        <f t="shared" si="103"/>
        <v>0</v>
      </c>
      <c r="E391" s="20"/>
      <c r="F391" s="20"/>
      <c r="G391" s="20"/>
      <c r="H391" s="20"/>
      <c r="I391" s="31">
        <f t="shared" si="101"/>
        <v>0</v>
      </c>
      <c r="J391" s="31">
        <f t="shared" si="102"/>
        <v>0</v>
      </c>
    </row>
    <row r="392" spans="1:11" hidden="1" x14ac:dyDescent="0.25">
      <c r="A392" s="5" t="str">
        <f t="shared" si="109"/>
        <v>b</v>
      </c>
      <c r="B392" s="19"/>
      <c r="C392" s="21" t="s">
        <v>210</v>
      </c>
      <c r="D392" s="40">
        <f t="shared" si="103"/>
        <v>0</v>
      </c>
      <c r="E392" s="20"/>
      <c r="F392" s="20"/>
      <c r="G392" s="20"/>
      <c r="H392" s="20"/>
      <c r="I392" s="31">
        <f t="shared" si="101"/>
        <v>0</v>
      </c>
      <c r="J392" s="31">
        <f t="shared" si="102"/>
        <v>0</v>
      </c>
    </row>
    <row r="393" spans="1:11" ht="18" hidden="1" x14ac:dyDescent="0.25">
      <c r="A393" s="5" t="str">
        <f t="shared" si="109"/>
        <v>b</v>
      </c>
      <c r="B393" s="11" t="s">
        <v>1</v>
      </c>
      <c r="C393" s="15" t="s">
        <v>136</v>
      </c>
      <c r="D393" s="37">
        <f t="shared" si="103"/>
        <v>0</v>
      </c>
      <c r="E393" s="14"/>
      <c r="F393" s="14"/>
      <c r="G393" s="14"/>
      <c r="H393" s="14"/>
      <c r="I393" s="33">
        <f t="shared" si="101"/>
        <v>0</v>
      </c>
      <c r="J393" s="33">
        <f t="shared" si="102"/>
        <v>0</v>
      </c>
      <c r="K393" s="4" t="s">
        <v>205</v>
      </c>
    </row>
    <row r="394" spans="1:11" ht="18" hidden="1" x14ac:dyDescent="0.25">
      <c r="A394" s="5" t="str">
        <f t="shared" si="109"/>
        <v>b</v>
      </c>
      <c r="B394" s="11" t="s">
        <v>1</v>
      </c>
      <c r="C394" s="15" t="s">
        <v>137</v>
      </c>
      <c r="D394" s="37">
        <f t="shared" si="103"/>
        <v>0</v>
      </c>
      <c r="E394" s="14"/>
      <c r="F394" s="14"/>
      <c r="G394" s="14"/>
      <c r="H394" s="14"/>
      <c r="I394" s="33">
        <f t="shared" si="101"/>
        <v>0</v>
      </c>
      <c r="J394" s="33">
        <f t="shared" si="102"/>
        <v>0</v>
      </c>
      <c r="K394" s="4" t="s">
        <v>205</v>
      </c>
    </row>
    <row r="395" spans="1:11" ht="18" hidden="1" x14ac:dyDescent="0.25">
      <c r="A395" s="5" t="str">
        <f t="shared" si="109"/>
        <v>b</v>
      </c>
      <c r="B395" s="11" t="s">
        <v>1</v>
      </c>
      <c r="C395" s="15" t="s">
        <v>138</v>
      </c>
      <c r="D395" s="37">
        <f t="shared" si="103"/>
        <v>0</v>
      </c>
      <c r="E395" s="14"/>
      <c r="F395" s="14"/>
      <c r="G395" s="14"/>
      <c r="H395" s="14"/>
      <c r="I395" s="33">
        <f t="shared" si="101"/>
        <v>0</v>
      </c>
      <c r="J395" s="33">
        <f t="shared" si="102"/>
        <v>0</v>
      </c>
      <c r="K395" s="4" t="s">
        <v>205</v>
      </c>
    </row>
    <row r="396" spans="1:11" ht="28.5" customHeight="1" x14ac:dyDescent="0.25">
      <c r="A396" s="5" t="str">
        <f t="shared" si="109"/>
        <v>a</v>
      </c>
      <c r="B396" s="22" t="s">
        <v>71</v>
      </c>
      <c r="C396" s="23" t="s">
        <v>162</v>
      </c>
      <c r="D396" s="41">
        <f t="shared" si="103"/>
        <v>2000000</v>
      </c>
      <c r="E396" s="41">
        <f t="shared" ref="E396:H396" si="111">E397+E407+E408+E409</f>
        <v>500000</v>
      </c>
      <c r="F396" s="41">
        <f t="shared" si="111"/>
        <v>500000</v>
      </c>
      <c r="G396" s="41">
        <f t="shared" si="111"/>
        <v>500000</v>
      </c>
      <c r="H396" s="41">
        <f t="shared" si="111"/>
        <v>500000</v>
      </c>
      <c r="I396" s="30">
        <f t="shared" si="101"/>
        <v>1000000</v>
      </c>
      <c r="J396" s="30">
        <f t="shared" si="102"/>
        <v>1500000</v>
      </c>
      <c r="K396" s="4" t="s">
        <v>205</v>
      </c>
    </row>
    <row r="397" spans="1:11" ht="18" x14ac:dyDescent="0.25">
      <c r="A397" s="5" t="str">
        <f t="shared" si="109"/>
        <v>a</v>
      </c>
      <c r="B397" s="34" t="s">
        <v>1</v>
      </c>
      <c r="C397" s="15" t="s">
        <v>128</v>
      </c>
      <c r="D397" s="37">
        <f t="shared" si="103"/>
        <v>2000000</v>
      </c>
      <c r="E397" s="14">
        <f>E398+E399+E400+E401+E402+E403+E404</f>
        <v>500000</v>
      </c>
      <c r="F397" s="14">
        <f t="shared" ref="F397:H397" si="112">F398+F399+F400+F401+F402+F403+F404</f>
        <v>500000</v>
      </c>
      <c r="G397" s="14">
        <f t="shared" si="112"/>
        <v>500000</v>
      </c>
      <c r="H397" s="14">
        <f t="shared" si="112"/>
        <v>500000</v>
      </c>
      <c r="I397" s="33">
        <f t="shared" si="101"/>
        <v>1000000</v>
      </c>
      <c r="J397" s="33">
        <f t="shared" si="102"/>
        <v>1500000</v>
      </c>
      <c r="K397" s="4" t="s">
        <v>205</v>
      </c>
    </row>
    <row r="398" spans="1:11" ht="18" hidden="1" x14ac:dyDescent="0.25">
      <c r="A398" s="5" t="str">
        <f t="shared" si="109"/>
        <v>b</v>
      </c>
      <c r="B398" s="11" t="s">
        <v>1</v>
      </c>
      <c r="C398" s="12" t="s">
        <v>129</v>
      </c>
      <c r="D398" s="39">
        <f t="shared" si="103"/>
        <v>0</v>
      </c>
      <c r="E398" s="35"/>
      <c r="F398" s="35"/>
      <c r="G398" s="35"/>
      <c r="H398" s="35"/>
      <c r="I398" s="30">
        <f t="shared" si="101"/>
        <v>0</v>
      </c>
      <c r="J398" s="30">
        <f t="shared" si="102"/>
        <v>0</v>
      </c>
      <c r="K398" s="4" t="s">
        <v>205</v>
      </c>
    </row>
    <row r="399" spans="1:11" ht="18" hidden="1" x14ac:dyDescent="0.25">
      <c r="A399" s="5" t="str">
        <f t="shared" si="109"/>
        <v>b</v>
      </c>
      <c r="B399" s="11" t="s">
        <v>1</v>
      </c>
      <c r="C399" s="12" t="s">
        <v>130</v>
      </c>
      <c r="D399" s="39">
        <f t="shared" si="103"/>
        <v>0</v>
      </c>
      <c r="E399" s="35"/>
      <c r="F399" s="35"/>
      <c r="G399" s="35"/>
      <c r="H399" s="35"/>
      <c r="I399" s="30">
        <f t="shared" si="101"/>
        <v>0</v>
      </c>
      <c r="J399" s="30">
        <f t="shared" si="102"/>
        <v>0</v>
      </c>
      <c r="K399" s="4" t="s">
        <v>205</v>
      </c>
    </row>
    <row r="400" spans="1:11" ht="18" hidden="1" x14ac:dyDescent="0.25">
      <c r="A400" s="5" t="str">
        <f t="shared" si="109"/>
        <v>b</v>
      </c>
      <c r="B400" s="11" t="s">
        <v>1</v>
      </c>
      <c r="C400" s="12" t="s">
        <v>131</v>
      </c>
      <c r="D400" s="39">
        <f t="shared" si="103"/>
        <v>0</v>
      </c>
      <c r="E400" s="35"/>
      <c r="F400" s="35"/>
      <c r="G400" s="35"/>
      <c r="H400" s="35"/>
      <c r="I400" s="30">
        <f t="shared" si="101"/>
        <v>0</v>
      </c>
      <c r="J400" s="30">
        <f t="shared" si="102"/>
        <v>0</v>
      </c>
      <c r="K400" s="4" t="s">
        <v>205</v>
      </c>
    </row>
    <row r="401" spans="1:11" ht="18" hidden="1" x14ac:dyDescent="0.25">
      <c r="A401" s="5" t="str">
        <f t="shared" si="109"/>
        <v>b</v>
      </c>
      <c r="B401" s="11" t="s">
        <v>1</v>
      </c>
      <c r="C401" s="16" t="s">
        <v>132</v>
      </c>
      <c r="D401" s="39">
        <f t="shared" si="103"/>
        <v>0</v>
      </c>
      <c r="E401" s="35"/>
      <c r="F401" s="35"/>
      <c r="G401" s="35"/>
      <c r="H401" s="35"/>
      <c r="I401" s="30">
        <f t="shared" si="101"/>
        <v>0</v>
      </c>
      <c r="J401" s="30">
        <f t="shared" si="102"/>
        <v>0</v>
      </c>
      <c r="K401" s="4" t="s">
        <v>205</v>
      </c>
    </row>
    <row r="402" spans="1:11" ht="18" hidden="1" x14ac:dyDescent="0.25">
      <c r="A402" s="5" t="str">
        <f t="shared" si="109"/>
        <v>b</v>
      </c>
      <c r="B402" s="11" t="s">
        <v>1</v>
      </c>
      <c r="C402" s="16" t="s">
        <v>133</v>
      </c>
      <c r="D402" s="39">
        <f t="shared" si="103"/>
        <v>0</v>
      </c>
      <c r="E402" s="35"/>
      <c r="F402" s="35"/>
      <c r="G402" s="35"/>
      <c r="H402" s="35"/>
      <c r="I402" s="30">
        <f t="shared" si="101"/>
        <v>0</v>
      </c>
      <c r="J402" s="30">
        <f t="shared" si="102"/>
        <v>0</v>
      </c>
      <c r="K402" s="4" t="s">
        <v>205</v>
      </c>
    </row>
    <row r="403" spans="1:11" ht="18" x14ac:dyDescent="0.25">
      <c r="A403" s="5" t="str">
        <f t="shared" si="109"/>
        <v>a</v>
      </c>
      <c r="B403" s="11" t="s">
        <v>1</v>
      </c>
      <c r="C403" s="16" t="s">
        <v>134</v>
      </c>
      <c r="D403" s="39">
        <f t="shared" si="103"/>
        <v>2000000</v>
      </c>
      <c r="E403" s="35">
        <v>500000</v>
      </c>
      <c r="F403" s="35">
        <v>500000</v>
      </c>
      <c r="G403" s="35">
        <v>500000</v>
      </c>
      <c r="H403" s="35">
        <v>500000</v>
      </c>
      <c r="I403" s="30">
        <f t="shared" si="101"/>
        <v>1000000</v>
      </c>
      <c r="J403" s="30">
        <f t="shared" si="102"/>
        <v>1500000</v>
      </c>
      <c r="K403" s="4" t="s">
        <v>205</v>
      </c>
    </row>
    <row r="404" spans="1:11" ht="18" hidden="1" x14ac:dyDescent="0.25">
      <c r="A404" s="5" t="str">
        <f t="shared" si="109"/>
        <v>b</v>
      </c>
      <c r="B404" s="11" t="s">
        <v>1</v>
      </c>
      <c r="C404" s="16" t="s">
        <v>135</v>
      </c>
      <c r="D404" s="39">
        <f t="shared" si="103"/>
        <v>0</v>
      </c>
      <c r="E404" s="35">
        <f>E405+E406</f>
        <v>0</v>
      </c>
      <c r="F404" s="35">
        <f t="shared" ref="F404:H404" si="113">F405+F406</f>
        <v>0</v>
      </c>
      <c r="G404" s="35">
        <f t="shared" si="113"/>
        <v>0</v>
      </c>
      <c r="H404" s="35">
        <f t="shared" si="113"/>
        <v>0</v>
      </c>
      <c r="I404" s="30">
        <f t="shared" si="101"/>
        <v>0</v>
      </c>
      <c r="J404" s="30">
        <f t="shared" si="102"/>
        <v>0</v>
      </c>
      <c r="K404" s="4" t="s">
        <v>205</v>
      </c>
    </row>
    <row r="405" spans="1:11" hidden="1" x14ac:dyDescent="0.25">
      <c r="A405" s="5" t="str">
        <f t="shared" si="109"/>
        <v>b</v>
      </c>
      <c r="B405" s="19"/>
      <c r="C405" s="21" t="s">
        <v>209</v>
      </c>
      <c r="D405" s="40">
        <f t="shared" si="103"/>
        <v>0</v>
      </c>
      <c r="E405" s="20"/>
      <c r="F405" s="20"/>
      <c r="G405" s="20"/>
      <c r="H405" s="20"/>
      <c r="I405" s="31">
        <f t="shared" si="101"/>
        <v>0</v>
      </c>
      <c r="J405" s="31">
        <f t="shared" si="102"/>
        <v>0</v>
      </c>
    </row>
    <row r="406" spans="1:11" hidden="1" x14ac:dyDescent="0.25">
      <c r="A406" s="5" t="str">
        <f t="shared" si="109"/>
        <v>b</v>
      </c>
      <c r="B406" s="19"/>
      <c r="C406" s="21" t="s">
        <v>210</v>
      </c>
      <c r="D406" s="40">
        <f t="shared" si="103"/>
        <v>0</v>
      </c>
      <c r="E406" s="20"/>
      <c r="F406" s="20"/>
      <c r="G406" s="20"/>
      <c r="H406" s="20"/>
      <c r="I406" s="31">
        <f t="shared" si="101"/>
        <v>0</v>
      </c>
      <c r="J406" s="31">
        <f t="shared" si="102"/>
        <v>0</v>
      </c>
    </row>
    <row r="407" spans="1:11" ht="18" hidden="1" x14ac:dyDescent="0.25">
      <c r="A407" s="5" t="str">
        <f t="shared" si="109"/>
        <v>b</v>
      </c>
      <c r="B407" s="11" t="s">
        <v>1</v>
      </c>
      <c r="C407" s="15" t="s">
        <v>136</v>
      </c>
      <c r="D407" s="37">
        <f t="shared" si="103"/>
        <v>0</v>
      </c>
      <c r="E407" s="14"/>
      <c r="F407" s="14"/>
      <c r="G407" s="14"/>
      <c r="H407" s="14"/>
      <c r="I407" s="33">
        <f t="shared" si="101"/>
        <v>0</v>
      </c>
      <c r="J407" s="33">
        <f t="shared" si="102"/>
        <v>0</v>
      </c>
      <c r="K407" s="4" t="s">
        <v>205</v>
      </c>
    </row>
    <row r="408" spans="1:11" ht="18" hidden="1" x14ac:dyDescent="0.25">
      <c r="A408" s="5" t="str">
        <f t="shared" si="109"/>
        <v>b</v>
      </c>
      <c r="B408" s="11" t="s">
        <v>1</v>
      </c>
      <c r="C408" s="15" t="s">
        <v>137</v>
      </c>
      <c r="D408" s="37">
        <f t="shared" si="103"/>
        <v>0</v>
      </c>
      <c r="E408" s="14"/>
      <c r="F408" s="14"/>
      <c r="G408" s="14"/>
      <c r="H408" s="14"/>
      <c r="I408" s="33">
        <f t="shared" si="101"/>
        <v>0</v>
      </c>
      <c r="J408" s="33">
        <f t="shared" si="102"/>
        <v>0</v>
      </c>
      <c r="K408" s="4" t="s">
        <v>205</v>
      </c>
    </row>
    <row r="409" spans="1:11" ht="18" hidden="1" x14ac:dyDescent="0.25">
      <c r="A409" s="5" t="str">
        <f t="shared" si="109"/>
        <v>b</v>
      </c>
      <c r="B409" s="11" t="s">
        <v>1</v>
      </c>
      <c r="C409" s="15" t="s">
        <v>138</v>
      </c>
      <c r="D409" s="37">
        <f t="shared" si="103"/>
        <v>0</v>
      </c>
      <c r="E409" s="14"/>
      <c r="F409" s="14"/>
      <c r="G409" s="14"/>
      <c r="H409" s="14"/>
      <c r="I409" s="33">
        <f t="shared" si="101"/>
        <v>0</v>
      </c>
      <c r="J409" s="33">
        <f t="shared" si="102"/>
        <v>0</v>
      </c>
      <c r="K409" s="4" t="s">
        <v>205</v>
      </c>
    </row>
    <row r="410" spans="1:11" ht="18" x14ac:dyDescent="0.25">
      <c r="A410" s="5" t="str">
        <f t="shared" si="109"/>
        <v>a</v>
      </c>
      <c r="B410" s="22" t="s">
        <v>72</v>
      </c>
      <c r="C410" s="23" t="s">
        <v>163</v>
      </c>
      <c r="D410" s="41">
        <f t="shared" si="103"/>
        <v>35000000</v>
      </c>
      <c r="E410" s="41">
        <f t="shared" ref="E410:H410" si="114">E411+E421+E422+E423</f>
        <v>8681400</v>
      </c>
      <c r="F410" s="41">
        <f t="shared" si="114"/>
        <v>8805400</v>
      </c>
      <c r="G410" s="41">
        <f t="shared" si="114"/>
        <v>8805400</v>
      </c>
      <c r="H410" s="41">
        <f t="shared" si="114"/>
        <v>8707800</v>
      </c>
      <c r="I410" s="30">
        <f t="shared" si="101"/>
        <v>17486800</v>
      </c>
      <c r="J410" s="30">
        <f t="shared" si="102"/>
        <v>26292200</v>
      </c>
      <c r="K410" s="4" t="s">
        <v>205</v>
      </c>
    </row>
    <row r="411" spans="1:11" ht="18" x14ac:dyDescent="0.25">
      <c r="A411" s="5" t="str">
        <f t="shared" si="109"/>
        <v>a</v>
      </c>
      <c r="B411" s="34" t="s">
        <v>1</v>
      </c>
      <c r="C411" s="15" t="s">
        <v>128</v>
      </c>
      <c r="D411" s="37">
        <f t="shared" si="103"/>
        <v>35000000</v>
      </c>
      <c r="E411" s="14">
        <f>E412+E413+E414+E415+E416+E417+E418</f>
        <v>8681400</v>
      </c>
      <c r="F411" s="14">
        <f t="shared" ref="F411:H411" si="115">F412+F413+F414+F415+F416+F417+F418</f>
        <v>8805400</v>
      </c>
      <c r="G411" s="14">
        <f t="shared" si="115"/>
        <v>8805400</v>
      </c>
      <c r="H411" s="14">
        <f t="shared" si="115"/>
        <v>8707800</v>
      </c>
      <c r="I411" s="33">
        <f t="shared" si="101"/>
        <v>17486800</v>
      </c>
      <c r="J411" s="33">
        <f t="shared" si="102"/>
        <v>26292200</v>
      </c>
      <c r="K411" s="4" t="s">
        <v>205</v>
      </c>
    </row>
    <row r="412" spans="1:11" ht="18" hidden="1" x14ac:dyDescent="0.25">
      <c r="A412" s="5" t="str">
        <f t="shared" si="109"/>
        <v>b</v>
      </c>
      <c r="B412" s="11" t="s">
        <v>1</v>
      </c>
      <c r="C412" s="12" t="s">
        <v>129</v>
      </c>
      <c r="D412" s="39">
        <f t="shared" si="103"/>
        <v>0</v>
      </c>
      <c r="E412" s="35"/>
      <c r="F412" s="35"/>
      <c r="G412" s="35"/>
      <c r="H412" s="35"/>
      <c r="I412" s="30">
        <f t="shared" si="101"/>
        <v>0</v>
      </c>
      <c r="J412" s="30">
        <f t="shared" si="102"/>
        <v>0</v>
      </c>
      <c r="K412" s="4" t="s">
        <v>205</v>
      </c>
    </row>
    <row r="413" spans="1:11" ht="18" x14ac:dyDescent="0.25">
      <c r="A413" s="5" t="str">
        <f t="shared" si="109"/>
        <v>a</v>
      </c>
      <c r="B413" s="11" t="s">
        <v>1</v>
      </c>
      <c r="C413" s="12" t="s">
        <v>130</v>
      </c>
      <c r="D413" s="39">
        <f t="shared" si="103"/>
        <v>36000</v>
      </c>
      <c r="E413" s="35">
        <v>9000</v>
      </c>
      <c r="F413" s="35">
        <v>9000</v>
      </c>
      <c r="G413" s="35">
        <v>9000</v>
      </c>
      <c r="H413" s="35">
        <v>9000</v>
      </c>
      <c r="I413" s="30">
        <f t="shared" si="101"/>
        <v>18000</v>
      </c>
      <c r="J413" s="30">
        <f t="shared" si="102"/>
        <v>27000</v>
      </c>
      <c r="K413" s="4" t="s">
        <v>205</v>
      </c>
    </row>
    <row r="414" spans="1:11" ht="18" hidden="1" x14ac:dyDescent="0.25">
      <c r="A414" s="5" t="str">
        <f t="shared" si="109"/>
        <v>b</v>
      </c>
      <c r="B414" s="11" t="s">
        <v>1</v>
      </c>
      <c r="C414" s="12" t="s">
        <v>131</v>
      </c>
      <c r="D414" s="39">
        <f t="shared" si="103"/>
        <v>0</v>
      </c>
      <c r="E414" s="35"/>
      <c r="F414" s="35"/>
      <c r="G414" s="35"/>
      <c r="H414" s="35"/>
      <c r="I414" s="30">
        <f t="shared" si="101"/>
        <v>0</v>
      </c>
      <c r="J414" s="30">
        <f t="shared" si="102"/>
        <v>0</v>
      </c>
      <c r="K414" s="4" t="s">
        <v>205</v>
      </c>
    </row>
    <row r="415" spans="1:11" ht="18" hidden="1" x14ac:dyDescent="0.25">
      <c r="A415" s="5" t="str">
        <f t="shared" si="109"/>
        <v>b</v>
      </c>
      <c r="B415" s="11" t="s">
        <v>1</v>
      </c>
      <c r="C415" s="16" t="s">
        <v>132</v>
      </c>
      <c r="D415" s="39">
        <f t="shared" si="103"/>
        <v>0</v>
      </c>
      <c r="E415" s="35"/>
      <c r="F415" s="35"/>
      <c r="G415" s="35"/>
      <c r="H415" s="35"/>
      <c r="I415" s="30">
        <f t="shared" si="101"/>
        <v>0</v>
      </c>
      <c r="J415" s="30">
        <f t="shared" si="102"/>
        <v>0</v>
      </c>
      <c r="K415" s="4" t="s">
        <v>205</v>
      </c>
    </row>
    <row r="416" spans="1:11" ht="18" hidden="1" x14ac:dyDescent="0.25">
      <c r="A416" s="5" t="str">
        <f t="shared" si="109"/>
        <v>b</v>
      </c>
      <c r="B416" s="11" t="s">
        <v>1</v>
      </c>
      <c r="C416" s="16" t="s">
        <v>133</v>
      </c>
      <c r="D416" s="39">
        <f t="shared" si="103"/>
        <v>0</v>
      </c>
      <c r="E416" s="35"/>
      <c r="F416" s="35"/>
      <c r="G416" s="35"/>
      <c r="H416" s="35"/>
      <c r="I416" s="30">
        <f t="shared" si="101"/>
        <v>0</v>
      </c>
      <c r="J416" s="30">
        <f t="shared" si="102"/>
        <v>0</v>
      </c>
      <c r="K416" s="4" t="s">
        <v>205</v>
      </c>
    </row>
    <row r="417" spans="1:11" ht="18" x14ac:dyDescent="0.25">
      <c r="A417" s="5" t="str">
        <f t="shared" si="109"/>
        <v>a</v>
      </c>
      <c r="B417" s="11" t="s">
        <v>1</v>
      </c>
      <c r="C417" s="16" t="s">
        <v>134</v>
      </c>
      <c r="D417" s="39">
        <f t="shared" si="103"/>
        <v>34964000</v>
      </c>
      <c r="E417" s="35">
        <v>8672400</v>
      </c>
      <c r="F417" s="35">
        <v>8796400</v>
      </c>
      <c r="G417" s="35">
        <v>8796400</v>
      </c>
      <c r="H417" s="35">
        <v>8698800</v>
      </c>
      <c r="I417" s="30">
        <f t="shared" si="101"/>
        <v>17468800</v>
      </c>
      <c r="J417" s="30">
        <f t="shared" si="102"/>
        <v>26265200</v>
      </c>
      <c r="K417" s="4" t="s">
        <v>205</v>
      </c>
    </row>
    <row r="418" spans="1:11" ht="18" hidden="1" x14ac:dyDescent="0.25">
      <c r="A418" s="5" t="str">
        <f t="shared" si="109"/>
        <v>b</v>
      </c>
      <c r="B418" s="11" t="s">
        <v>1</v>
      </c>
      <c r="C418" s="16" t="s">
        <v>135</v>
      </c>
      <c r="D418" s="39">
        <f t="shared" si="103"/>
        <v>0</v>
      </c>
      <c r="E418" s="35">
        <f>E419+E420</f>
        <v>0</v>
      </c>
      <c r="F418" s="35">
        <f t="shared" ref="F418:H418" si="116">F419+F420</f>
        <v>0</v>
      </c>
      <c r="G418" s="35">
        <f t="shared" si="116"/>
        <v>0</v>
      </c>
      <c r="H418" s="35">
        <f t="shared" si="116"/>
        <v>0</v>
      </c>
      <c r="I418" s="30">
        <f t="shared" si="101"/>
        <v>0</v>
      </c>
      <c r="J418" s="30">
        <f t="shared" si="102"/>
        <v>0</v>
      </c>
      <c r="K418" s="4" t="s">
        <v>205</v>
      </c>
    </row>
    <row r="419" spans="1:11" hidden="1" x14ac:dyDescent="0.25">
      <c r="A419" s="5" t="str">
        <f t="shared" si="109"/>
        <v>b</v>
      </c>
      <c r="B419" s="19"/>
      <c r="C419" s="21" t="s">
        <v>209</v>
      </c>
      <c r="D419" s="40">
        <f t="shared" si="103"/>
        <v>0</v>
      </c>
      <c r="E419" s="20"/>
      <c r="F419" s="20"/>
      <c r="G419" s="20"/>
      <c r="H419" s="20"/>
      <c r="I419" s="31">
        <f t="shared" si="101"/>
        <v>0</v>
      </c>
      <c r="J419" s="31">
        <f t="shared" si="102"/>
        <v>0</v>
      </c>
    </row>
    <row r="420" spans="1:11" hidden="1" x14ac:dyDescent="0.25">
      <c r="A420" s="5" t="str">
        <f t="shared" si="109"/>
        <v>b</v>
      </c>
      <c r="B420" s="19"/>
      <c r="C420" s="21" t="s">
        <v>210</v>
      </c>
      <c r="D420" s="40">
        <f t="shared" si="103"/>
        <v>0</v>
      </c>
      <c r="E420" s="20"/>
      <c r="F420" s="20"/>
      <c r="G420" s="20"/>
      <c r="H420" s="20"/>
      <c r="I420" s="31">
        <f t="shared" si="101"/>
        <v>0</v>
      </c>
      <c r="J420" s="31">
        <f t="shared" si="102"/>
        <v>0</v>
      </c>
    </row>
    <row r="421" spans="1:11" ht="18" hidden="1" x14ac:dyDescent="0.25">
      <c r="A421" s="5" t="str">
        <f t="shared" si="109"/>
        <v>b</v>
      </c>
      <c r="B421" s="11" t="s">
        <v>1</v>
      </c>
      <c r="C421" s="15" t="s">
        <v>136</v>
      </c>
      <c r="D421" s="37">
        <f t="shared" si="103"/>
        <v>0</v>
      </c>
      <c r="E421" s="14"/>
      <c r="F421" s="14"/>
      <c r="G421" s="14"/>
      <c r="H421" s="14"/>
      <c r="I421" s="33">
        <f t="shared" si="101"/>
        <v>0</v>
      </c>
      <c r="J421" s="33">
        <f t="shared" si="102"/>
        <v>0</v>
      </c>
      <c r="K421" s="4" t="s">
        <v>205</v>
      </c>
    </row>
    <row r="422" spans="1:11" ht="18" hidden="1" x14ac:dyDescent="0.25">
      <c r="A422" s="5" t="str">
        <f t="shared" si="109"/>
        <v>b</v>
      </c>
      <c r="B422" s="11" t="s">
        <v>1</v>
      </c>
      <c r="C422" s="15" t="s">
        <v>137</v>
      </c>
      <c r="D422" s="37">
        <f t="shared" si="103"/>
        <v>0</v>
      </c>
      <c r="E422" s="14"/>
      <c r="F422" s="14"/>
      <c r="G422" s="14"/>
      <c r="H422" s="14"/>
      <c r="I422" s="33">
        <f t="shared" si="101"/>
        <v>0</v>
      </c>
      <c r="J422" s="33">
        <f t="shared" si="102"/>
        <v>0</v>
      </c>
      <c r="K422" s="4" t="s">
        <v>205</v>
      </c>
    </row>
    <row r="423" spans="1:11" ht="18" hidden="1" x14ac:dyDescent="0.25">
      <c r="A423" s="5" t="str">
        <f t="shared" si="109"/>
        <v>b</v>
      </c>
      <c r="B423" s="11" t="s">
        <v>1</v>
      </c>
      <c r="C423" s="15" t="s">
        <v>138</v>
      </c>
      <c r="D423" s="37">
        <f t="shared" si="103"/>
        <v>0</v>
      </c>
      <c r="E423" s="14"/>
      <c r="F423" s="14"/>
      <c r="G423" s="14"/>
      <c r="H423" s="14"/>
      <c r="I423" s="33">
        <f t="shared" si="101"/>
        <v>0</v>
      </c>
      <c r="J423" s="33">
        <f t="shared" si="102"/>
        <v>0</v>
      </c>
      <c r="K423" s="4" t="s">
        <v>205</v>
      </c>
    </row>
    <row r="424" spans="1:11" ht="36" x14ac:dyDescent="0.25">
      <c r="A424" s="5" t="str">
        <f t="shared" si="109"/>
        <v>a</v>
      </c>
      <c r="B424" s="22" t="s">
        <v>73</v>
      </c>
      <c r="C424" s="23" t="s">
        <v>164</v>
      </c>
      <c r="D424" s="41">
        <f t="shared" si="103"/>
        <v>2800000</v>
      </c>
      <c r="E424" s="41">
        <f t="shared" ref="E424:H424" si="117">E425+E435+E436+E437</f>
        <v>937500</v>
      </c>
      <c r="F424" s="41">
        <f t="shared" si="117"/>
        <v>937500</v>
      </c>
      <c r="G424" s="41">
        <f t="shared" si="117"/>
        <v>462500</v>
      </c>
      <c r="H424" s="41">
        <f t="shared" si="117"/>
        <v>462500</v>
      </c>
      <c r="I424" s="30">
        <f t="shared" si="101"/>
        <v>1875000</v>
      </c>
      <c r="J424" s="30">
        <f t="shared" si="102"/>
        <v>2337500</v>
      </c>
      <c r="K424" s="4" t="s">
        <v>205</v>
      </c>
    </row>
    <row r="425" spans="1:11" ht="18" x14ac:dyDescent="0.25">
      <c r="A425" s="5" t="str">
        <f t="shared" si="109"/>
        <v>a</v>
      </c>
      <c r="B425" s="34" t="s">
        <v>1</v>
      </c>
      <c r="C425" s="15" t="s">
        <v>128</v>
      </c>
      <c r="D425" s="37">
        <f t="shared" si="103"/>
        <v>2800000</v>
      </c>
      <c r="E425" s="14">
        <f>E426+E427+E428+E429+E430+E431+E432</f>
        <v>937500</v>
      </c>
      <c r="F425" s="14">
        <f t="shared" ref="F425:H425" si="118">F426+F427+F428+F429+F430+F431+F432</f>
        <v>937500</v>
      </c>
      <c r="G425" s="14">
        <f t="shared" si="118"/>
        <v>462500</v>
      </c>
      <c r="H425" s="14">
        <f t="shared" si="118"/>
        <v>462500</v>
      </c>
      <c r="I425" s="33">
        <f t="shared" si="101"/>
        <v>1875000</v>
      </c>
      <c r="J425" s="33">
        <f t="shared" si="102"/>
        <v>2337500</v>
      </c>
      <c r="K425" s="4" t="s">
        <v>205</v>
      </c>
    </row>
    <row r="426" spans="1:11" ht="18" hidden="1" x14ac:dyDescent="0.25">
      <c r="A426" s="5" t="str">
        <f t="shared" si="109"/>
        <v>b</v>
      </c>
      <c r="B426" s="11" t="s">
        <v>1</v>
      </c>
      <c r="C426" s="12" t="s">
        <v>129</v>
      </c>
      <c r="D426" s="39">
        <f t="shared" si="103"/>
        <v>0</v>
      </c>
      <c r="E426" s="35"/>
      <c r="F426" s="35"/>
      <c r="G426" s="35"/>
      <c r="H426" s="35"/>
      <c r="I426" s="30">
        <f t="shared" si="101"/>
        <v>0</v>
      </c>
      <c r="J426" s="30">
        <f t="shared" si="102"/>
        <v>0</v>
      </c>
      <c r="K426" s="4" t="s">
        <v>205</v>
      </c>
    </row>
    <row r="427" spans="1:11" ht="18" x14ac:dyDescent="0.25">
      <c r="A427" s="5" t="str">
        <f t="shared" si="109"/>
        <v>a</v>
      </c>
      <c r="B427" s="11" t="s">
        <v>1</v>
      </c>
      <c r="C427" s="12" t="s">
        <v>130</v>
      </c>
      <c r="D427" s="39">
        <f t="shared" si="103"/>
        <v>286000</v>
      </c>
      <c r="E427" s="35">
        <v>71500</v>
      </c>
      <c r="F427" s="35">
        <v>71500</v>
      </c>
      <c r="G427" s="35">
        <v>71500</v>
      </c>
      <c r="H427" s="35">
        <v>71500</v>
      </c>
      <c r="I427" s="30">
        <f t="shared" ref="I427:I490" si="119">E427+F427</f>
        <v>143000</v>
      </c>
      <c r="J427" s="30">
        <f t="shared" ref="J427:J490" si="120">E427+F427+G427</f>
        <v>214500</v>
      </c>
      <c r="K427" s="4" t="s">
        <v>205</v>
      </c>
    </row>
    <row r="428" spans="1:11" ht="18" hidden="1" x14ac:dyDescent="0.25">
      <c r="A428" s="5" t="str">
        <f t="shared" si="109"/>
        <v>b</v>
      </c>
      <c r="B428" s="11" t="s">
        <v>1</v>
      </c>
      <c r="C428" s="12" t="s">
        <v>131</v>
      </c>
      <c r="D428" s="39">
        <f t="shared" si="103"/>
        <v>0</v>
      </c>
      <c r="E428" s="35"/>
      <c r="F428" s="35"/>
      <c r="G428" s="35"/>
      <c r="H428" s="35"/>
      <c r="I428" s="30">
        <f t="shared" si="119"/>
        <v>0</v>
      </c>
      <c r="J428" s="30">
        <f t="shared" si="120"/>
        <v>0</v>
      </c>
      <c r="K428" s="4" t="s">
        <v>205</v>
      </c>
    </row>
    <row r="429" spans="1:11" ht="18" hidden="1" x14ac:dyDescent="0.25">
      <c r="A429" s="5" t="str">
        <f t="shared" si="109"/>
        <v>b</v>
      </c>
      <c r="B429" s="11" t="s">
        <v>1</v>
      </c>
      <c r="C429" s="16" t="s">
        <v>132</v>
      </c>
      <c r="D429" s="39">
        <f t="shared" si="103"/>
        <v>0</v>
      </c>
      <c r="E429" s="35"/>
      <c r="F429" s="35"/>
      <c r="G429" s="35"/>
      <c r="H429" s="35"/>
      <c r="I429" s="30">
        <f t="shared" si="119"/>
        <v>0</v>
      </c>
      <c r="J429" s="30">
        <f t="shared" si="120"/>
        <v>0</v>
      </c>
      <c r="K429" s="4" t="s">
        <v>205</v>
      </c>
    </row>
    <row r="430" spans="1:11" ht="18" hidden="1" x14ac:dyDescent="0.25">
      <c r="A430" s="5" t="str">
        <f t="shared" si="109"/>
        <v>b</v>
      </c>
      <c r="B430" s="11" t="s">
        <v>1</v>
      </c>
      <c r="C430" s="16" t="s">
        <v>133</v>
      </c>
      <c r="D430" s="39">
        <f t="shared" si="103"/>
        <v>0</v>
      </c>
      <c r="E430" s="35"/>
      <c r="F430" s="35"/>
      <c r="G430" s="35"/>
      <c r="H430" s="35"/>
      <c r="I430" s="30">
        <f t="shared" si="119"/>
        <v>0</v>
      </c>
      <c r="J430" s="30">
        <f t="shared" si="120"/>
        <v>0</v>
      </c>
      <c r="K430" s="4" t="s">
        <v>205</v>
      </c>
    </row>
    <row r="431" spans="1:11" ht="18" x14ac:dyDescent="0.25">
      <c r="A431" s="5" t="str">
        <f t="shared" si="109"/>
        <v>a</v>
      </c>
      <c r="B431" s="11" t="s">
        <v>1</v>
      </c>
      <c r="C431" s="16" t="s">
        <v>134</v>
      </c>
      <c r="D431" s="39">
        <f t="shared" si="103"/>
        <v>2514000</v>
      </c>
      <c r="E431" s="35">
        <v>866000</v>
      </c>
      <c r="F431" s="35">
        <v>866000</v>
      </c>
      <c r="G431" s="35">
        <v>391000</v>
      </c>
      <c r="H431" s="35">
        <v>391000</v>
      </c>
      <c r="I431" s="30">
        <f t="shared" si="119"/>
        <v>1732000</v>
      </c>
      <c r="J431" s="30">
        <f t="shared" si="120"/>
        <v>2123000</v>
      </c>
      <c r="K431" s="4" t="s">
        <v>205</v>
      </c>
    </row>
    <row r="432" spans="1:11" ht="18" hidden="1" x14ac:dyDescent="0.25">
      <c r="A432" s="5" t="str">
        <f t="shared" si="109"/>
        <v>b</v>
      </c>
      <c r="B432" s="11" t="s">
        <v>1</v>
      </c>
      <c r="C432" s="16" t="s">
        <v>135</v>
      </c>
      <c r="D432" s="39">
        <f t="shared" ref="D432:D451" si="121">E432+F432+G432+H432</f>
        <v>0</v>
      </c>
      <c r="E432" s="35">
        <f>E433+E434</f>
        <v>0</v>
      </c>
      <c r="F432" s="35">
        <f t="shared" ref="F432:H432" si="122">F433+F434</f>
        <v>0</v>
      </c>
      <c r="G432" s="35">
        <f t="shared" si="122"/>
        <v>0</v>
      </c>
      <c r="H432" s="35">
        <f t="shared" si="122"/>
        <v>0</v>
      </c>
      <c r="I432" s="30">
        <f t="shared" si="119"/>
        <v>0</v>
      </c>
      <c r="J432" s="30">
        <f t="shared" si="120"/>
        <v>0</v>
      </c>
      <c r="K432" s="4" t="s">
        <v>205</v>
      </c>
    </row>
    <row r="433" spans="1:11" hidden="1" x14ac:dyDescent="0.25">
      <c r="A433" s="5" t="str">
        <f t="shared" si="109"/>
        <v>b</v>
      </c>
      <c r="B433" s="19"/>
      <c r="C433" s="21" t="s">
        <v>209</v>
      </c>
      <c r="D433" s="40">
        <f t="shared" si="121"/>
        <v>0</v>
      </c>
      <c r="E433" s="20"/>
      <c r="F433" s="20"/>
      <c r="G433" s="20"/>
      <c r="H433" s="20"/>
      <c r="I433" s="31">
        <f t="shared" si="119"/>
        <v>0</v>
      </c>
      <c r="J433" s="31">
        <f t="shared" si="120"/>
        <v>0</v>
      </c>
    </row>
    <row r="434" spans="1:11" hidden="1" x14ac:dyDescent="0.25">
      <c r="A434" s="5" t="str">
        <f t="shared" si="109"/>
        <v>b</v>
      </c>
      <c r="B434" s="19"/>
      <c r="C434" s="21" t="s">
        <v>210</v>
      </c>
      <c r="D434" s="40">
        <f t="shared" si="121"/>
        <v>0</v>
      </c>
      <c r="E434" s="20"/>
      <c r="F434" s="20"/>
      <c r="G434" s="20"/>
      <c r="H434" s="20"/>
      <c r="I434" s="31">
        <f t="shared" si="119"/>
        <v>0</v>
      </c>
      <c r="J434" s="31">
        <f t="shared" si="120"/>
        <v>0</v>
      </c>
    </row>
    <row r="435" spans="1:11" ht="18" hidden="1" x14ac:dyDescent="0.25">
      <c r="A435" s="5" t="str">
        <f t="shared" si="109"/>
        <v>b</v>
      </c>
      <c r="B435" s="11" t="s">
        <v>1</v>
      </c>
      <c r="C435" s="15" t="s">
        <v>136</v>
      </c>
      <c r="D435" s="37">
        <f t="shared" si="121"/>
        <v>0</v>
      </c>
      <c r="E435" s="14"/>
      <c r="F435" s="14"/>
      <c r="G435" s="14"/>
      <c r="H435" s="14"/>
      <c r="I435" s="33">
        <f t="shared" si="119"/>
        <v>0</v>
      </c>
      <c r="J435" s="33">
        <f t="shared" si="120"/>
        <v>0</v>
      </c>
      <c r="K435" s="4" t="s">
        <v>205</v>
      </c>
    </row>
    <row r="436" spans="1:11" ht="18" hidden="1" x14ac:dyDescent="0.25">
      <c r="A436" s="5" t="str">
        <f t="shared" si="109"/>
        <v>b</v>
      </c>
      <c r="B436" s="11" t="s">
        <v>1</v>
      </c>
      <c r="C436" s="15" t="s">
        <v>137</v>
      </c>
      <c r="D436" s="37">
        <f t="shared" si="121"/>
        <v>0</v>
      </c>
      <c r="E436" s="14"/>
      <c r="F436" s="14"/>
      <c r="G436" s="14"/>
      <c r="H436" s="14"/>
      <c r="I436" s="33">
        <f t="shared" si="119"/>
        <v>0</v>
      </c>
      <c r="J436" s="33">
        <f t="shared" si="120"/>
        <v>0</v>
      </c>
      <c r="K436" s="4" t="s">
        <v>205</v>
      </c>
    </row>
    <row r="437" spans="1:11" ht="18" hidden="1" x14ac:dyDescent="0.25">
      <c r="A437" s="5" t="str">
        <f t="shared" si="109"/>
        <v>b</v>
      </c>
      <c r="B437" s="11" t="s">
        <v>1</v>
      </c>
      <c r="C437" s="15" t="s">
        <v>138</v>
      </c>
      <c r="D437" s="37">
        <f t="shared" si="121"/>
        <v>0</v>
      </c>
      <c r="E437" s="14"/>
      <c r="F437" s="14"/>
      <c r="G437" s="14"/>
      <c r="H437" s="14"/>
      <c r="I437" s="33">
        <f t="shared" si="119"/>
        <v>0</v>
      </c>
      <c r="J437" s="33">
        <f t="shared" si="120"/>
        <v>0</v>
      </c>
      <c r="K437" s="4" t="s">
        <v>205</v>
      </c>
    </row>
    <row r="438" spans="1:11" ht="71.25" customHeight="1" x14ac:dyDescent="0.25">
      <c r="A438" s="5" t="str">
        <f t="shared" si="109"/>
        <v>a</v>
      </c>
      <c r="B438" s="22" t="s">
        <v>74</v>
      </c>
      <c r="C438" s="23" t="s">
        <v>165</v>
      </c>
      <c r="D438" s="41">
        <f t="shared" si="121"/>
        <v>8000000</v>
      </c>
      <c r="E438" s="41">
        <f t="shared" ref="E438:H438" si="123">E439+E449+E450+E451</f>
        <v>2838900</v>
      </c>
      <c r="F438" s="41">
        <f t="shared" si="123"/>
        <v>2507900</v>
      </c>
      <c r="G438" s="41">
        <f t="shared" si="123"/>
        <v>2483900</v>
      </c>
      <c r="H438" s="41">
        <f t="shared" si="123"/>
        <v>169300</v>
      </c>
      <c r="I438" s="30">
        <f t="shared" si="119"/>
        <v>5346800</v>
      </c>
      <c r="J438" s="30">
        <f t="shared" si="120"/>
        <v>7830700</v>
      </c>
      <c r="K438" s="4" t="s">
        <v>205</v>
      </c>
    </row>
    <row r="439" spans="1:11" ht="18" x14ac:dyDescent="0.25">
      <c r="A439" s="5" t="str">
        <f t="shared" si="109"/>
        <v>a</v>
      </c>
      <c r="B439" s="34" t="s">
        <v>1</v>
      </c>
      <c r="C439" s="15" t="s">
        <v>128</v>
      </c>
      <c r="D439" s="37">
        <f t="shared" si="121"/>
        <v>8000000</v>
      </c>
      <c r="E439" s="14">
        <f>E440+E441+E442+E443+E444+E445+E446</f>
        <v>2838900</v>
      </c>
      <c r="F439" s="14">
        <f t="shared" ref="F439:H439" si="124">F440+F441+F442+F443+F444+F445+F446</f>
        <v>2507900</v>
      </c>
      <c r="G439" s="14">
        <f t="shared" si="124"/>
        <v>2483900</v>
      </c>
      <c r="H439" s="14">
        <f t="shared" si="124"/>
        <v>169300</v>
      </c>
      <c r="I439" s="33">
        <f t="shared" si="119"/>
        <v>5346800</v>
      </c>
      <c r="J439" s="33">
        <f t="shared" si="120"/>
        <v>7830700</v>
      </c>
      <c r="K439" s="4" t="s">
        <v>205</v>
      </c>
    </row>
    <row r="440" spans="1:11" ht="18" hidden="1" x14ac:dyDescent="0.25">
      <c r="A440" s="5" t="str">
        <f t="shared" si="109"/>
        <v>b</v>
      </c>
      <c r="B440" s="11" t="s">
        <v>1</v>
      </c>
      <c r="C440" s="12" t="s">
        <v>129</v>
      </c>
      <c r="D440" s="39">
        <f t="shared" si="121"/>
        <v>0</v>
      </c>
      <c r="E440" s="35"/>
      <c r="F440" s="35"/>
      <c r="G440" s="35"/>
      <c r="H440" s="35"/>
      <c r="I440" s="30">
        <f t="shared" si="119"/>
        <v>0</v>
      </c>
      <c r="J440" s="30">
        <f t="shared" si="120"/>
        <v>0</v>
      </c>
      <c r="K440" s="4" t="s">
        <v>205</v>
      </c>
    </row>
    <row r="441" spans="1:11" ht="18" x14ac:dyDescent="0.25">
      <c r="A441" s="5" t="str">
        <f t="shared" si="109"/>
        <v>a</v>
      </c>
      <c r="B441" s="11" t="s">
        <v>1</v>
      </c>
      <c r="C441" s="12" t="s">
        <v>130</v>
      </c>
      <c r="D441" s="39">
        <f t="shared" si="121"/>
        <v>252000</v>
      </c>
      <c r="E441" s="35">
        <v>63000</v>
      </c>
      <c r="F441" s="35">
        <v>63000</v>
      </c>
      <c r="G441" s="35">
        <v>63000</v>
      </c>
      <c r="H441" s="35">
        <v>63000</v>
      </c>
      <c r="I441" s="30">
        <f t="shared" si="119"/>
        <v>126000</v>
      </c>
      <c r="J441" s="30">
        <f t="shared" si="120"/>
        <v>189000</v>
      </c>
      <c r="K441" s="4" t="s">
        <v>205</v>
      </c>
    </row>
    <row r="442" spans="1:11" ht="18" hidden="1" x14ac:dyDescent="0.25">
      <c r="A442" s="5" t="str">
        <f t="shared" si="109"/>
        <v>b</v>
      </c>
      <c r="B442" s="11" t="s">
        <v>1</v>
      </c>
      <c r="C442" s="12" t="s">
        <v>131</v>
      </c>
      <c r="D442" s="39">
        <f t="shared" si="121"/>
        <v>0</v>
      </c>
      <c r="E442" s="35"/>
      <c r="F442" s="35"/>
      <c r="G442" s="35"/>
      <c r="H442" s="35"/>
      <c r="I442" s="30">
        <f t="shared" si="119"/>
        <v>0</v>
      </c>
      <c r="J442" s="30">
        <f t="shared" si="120"/>
        <v>0</v>
      </c>
      <c r="K442" s="4" t="s">
        <v>205</v>
      </c>
    </row>
    <row r="443" spans="1:11" ht="18" hidden="1" x14ac:dyDescent="0.25">
      <c r="A443" s="5" t="str">
        <f t="shared" si="109"/>
        <v>b</v>
      </c>
      <c r="B443" s="11" t="s">
        <v>1</v>
      </c>
      <c r="C443" s="16" t="s">
        <v>132</v>
      </c>
      <c r="D443" s="39">
        <f t="shared" si="121"/>
        <v>0</v>
      </c>
      <c r="E443" s="35"/>
      <c r="F443" s="35"/>
      <c r="G443" s="35"/>
      <c r="H443" s="35"/>
      <c r="I443" s="30">
        <f t="shared" si="119"/>
        <v>0</v>
      </c>
      <c r="J443" s="30">
        <f t="shared" si="120"/>
        <v>0</v>
      </c>
      <c r="K443" s="4" t="s">
        <v>205</v>
      </c>
    </row>
    <row r="444" spans="1:11" ht="18" hidden="1" x14ac:dyDescent="0.25">
      <c r="A444" s="5" t="str">
        <f t="shared" si="109"/>
        <v>b</v>
      </c>
      <c r="B444" s="11" t="s">
        <v>1</v>
      </c>
      <c r="C444" s="16" t="s">
        <v>133</v>
      </c>
      <c r="D444" s="39">
        <f t="shared" si="121"/>
        <v>0</v>
      </c>
      <c r="E444" s="35"/>
      <c r="F444" s="35"/>
      <c r="G444" s="35"/>
      <c r="H444" s="35"/>
      <c r="I444" s="30">
        <f t="shared" si="119"/>
        <v>0</v>
      </c>
      <c r="J444" s="30">
        <f t="shared" si="120"/>
        <v>0</v>
      </c>
      <c r="K444" s="4" t="s">
        <v>205</v>
      </c>
    </row>
    <row r="445" spans="1:11" ht="18" x14ac:dyDescent="0.25">
      <c r="A445" s="5" t="str">
        <f t="shared" si="109"/>
        <v>a</v>
      </c>
      <c r="B445" s="11" t="s">
        <v>1</v>
      </c>
      <c r="C445" s="16" t="s">
        <v>134</v>
      </c>
      <c r="D445" s="39">
        <f t="shared" si="121"/>
        <v>7748000</v>
      </c>
      <c r="E445" s="35">
        <v>2775900</v>
      </c>
      <c r="F445" s="35">
        <v>2444900</v>
      </c>
      <c r="G445" s="35">
        <v>2420900</v>
      </c>
      <c r="H445" s="35">
        <v>106300</v>
      </c>
      <c r="I445" s="30">
        <f t="shared" si="119"/>
        <v>5220800</v>
      </c>
      <c r="J445" s="30">
        <f t="shared" si="120"/>
        <v>7641700</v>
      </c>
      <c r="K445" s="4" t="s">
        <v>205</v>
      </c>
    </row>
    <row r="446" spans="1:11" ht="18" hidden="1" x14ac:dyDescent="0.25">
      <c r="A446" s="5" t="str">
        <f t="shared" si="109"/>
        <v>b</v>
      </c>
      <c r="B446" s="11" t="s">
        <v>1</v>
      </c>
      <c r="C446" s="16" t="s">
        <v>135</v>
      </c>
      <c r="D446" s="39">
        <f t="shared" si="121"/>
        <v>0</v>
      </c>
      <c r="E446" s="35">
        <f>E447+E448</f>
        <v>0</v>
      </c>
      <c r="F446" s="35">
        <f t="shared" ref="F446:H446" si="125">F447+F448</f>
        <v>0</v>
      </c>
      <c r="G446" s="35">
        <f t="shared" si="125"/>
        <v>0</v>
      </c>
      <c r="H446" s="35">
        <f t="shared" si="125"/>
        <v>0</v>
      </c>
      <c r="I446" s="30">
        <f t="shared" si="119"/>
        <v>0</v>
      </c>
      <c r="J446" s="30">
        <f t="shared" si="120"/>
        <v>0</v>
      </c>
      <c r="K446" s="4" t="s">
        <v>205</v>
      </c>
    </row>
    <row r="447" spans="1:11" hidden="1" x14ac:dyDescent="0.25">
      <c r="A447" s="5" t="str">
        <f t="shared" si="109"/>
        <v>b</v>
      </c>
      <c r="B447" s="19"/>
      <c r="C447" s="21" t="s">
        <v>209</v>
      </c>
      <c r="D447" s="40">
        <f t="shared" si="121"/>
        <v>0</v>
      </c>
      <c r="E447" s="20"/>
      <c r="F447" s="20"/>
      <c r="G447" s="20"/>
      <c r="H447" s="20"/>
      <c r="I447" s="31">
        <f t="shared" si="119"/>
        <v>0</v>
      </c>
      <c r="J447" s="31">
        <f t="shared" si="120"/>
        <v>0</v>
      </c>
    </row>
    <row r="448" spans="1:11" hidden="1" x14ac:dyDescent="0.25">
      <c r="A448" s="5" t="str">
        <f t="shared" si="109"/>
        <v>b</v>
      </c>
      <c r="B448" s="19"/>
      <c r="C448" s="21" t="s">
        <v>210</v>
      </c>
      <c r="D448" s="40">
        <f t="shared" si="121"/>
        <v>0</v>
      </c>
      <c r="E448" s="20"/>
      <c r="F448" s="20"/>
      <c r="G448" s="20"/>
      <c r="H448" s="20"/>
      <c r="I448" s="31">
        <f t="shared" si="119"/>
        <v>0</v>
      </c>
      <c r="J448" s="31">
        <f t="shared" si="120"/>
        <v>0</v>
      </c>
    </row>
    <row r="449" spans="1:11" ht="18" hidden="1" x14ac:dyDescent="0.25">
      <c r="A449" s="5" t="str">
        <f t="shared" ref="A449:A512" si="126">IF((D449+E449+F449+H449+G449)&gt;0,"a","b")</f>
        <v>b</v>
      </c>
      <c r="B449" s="11" t="s">
        <v>1</v>
      </c>
      <c r="C449" s="15" t="s">
        <v>136</v>
      </c>
      <c r="D449" s="37">
        <f t="shared" si="121"/>
        <v>0</v>
      </c>
      <c r="E449" s="14"/>
      <c r="F449" s="14"/>
      <c r="G449" s="14"/>
      <c r="H449" s="14"/>
      <c r="I449" s="33">
        <f t="shared" si="119"/>
        <v>0</v>
      </c>
      <c r="J449" s="33">
        <f t="shared" si="120"/>
        <v>0</v>
      </c>
      <c r="K449" s="4" t="s">
        <v>205</v>
      </c>
    </row>
    <row r="450" spans="1:11" ht="18" hidden="1" x14ac:dyDescent="0.25">
      <c r="A450" s="5" t="str">
        <f t="shared" si="126"/>
        <v>b</v>
      </c>
      <c r="B450" s="11" t="s">
        <v>1</v>
      </c>
      <c r="C450" s="15" t="s">
        <v>137</v>
      </c>
      <c r="D450" s="37">
        <f t="shared" si="121"/>
        <v>0</v>
      </c>
      <c r="E450" s="14"/>
      <c r="F450" s="14"/>
      <c r="G450" s="14"/>
      <c r="H450" s="14"/>
      <c r="I450" s="33">
        <f t="shared" si="119"/>
        <v>0</v>
      </c>
      <c r="J450" s="33">
        <f t="shared" si="120"/>
        <v>0</v>
      </c>
      <c r="K450" s="4" t="s">
        <v>205</v>
      </c>
    </row>
    <row r="451" spans="1:11" ht="18" hidden="1" x14ac:dyDescent="0.25">
      <c r="A451" s="5" t="str">
        <f t="shared" si="126"/>
        <v>b</v>
      </c>
      <c r="B451" s="11" t="s">
        <v>1</v>
      </c>
      <c r="C451" s="15" t="s">
        <v>138</v>
      </c>
      <c r="D451" s="37">
        <f t="shared" si="121"/>
        <v>0</v>
      </c>
      <c r="E451" s="14"/>
      <c r="F451" s="14"/>
      <c r="G451" s="14"/>
      <c r="H451" s="14"/>
      <c r="I451" s="33">
        <f t="shared" si="119"/>
        <v>0</v>
      </c>
      <c r="J451" s="33">
        <f t="shared" si="120"/>
        <v>0</v>
      </c>
      <c r="K451" s="4" t="s">
        <v>205</v>
      </c>
    </row>
    <row r="452" spans="1:11" ht="36" x14ac:dyDescent="0.25">
      <c r="A452" s="5" t="str">
        <f t="shared" si="126"/>
        <v>a</v>
      </c>
      <c r="B452" s="22" t="s">
        <v>75</v>
      </c>
      <c r="C452" s="23" t="s">
        <v>166</v>
      </c>
      <c r="D452" s="36">
        <f>SUM(E452:H452)</f>
        <v>39000000</v>
      </c>
      <c r="E452" s="30">
        <f>E466+E480</f>
        <v>9749200</v>
      </c>
      <c r="F452" s="30">
        <f t="shared" ref="F452:H452" si="127">F466+F480</f>
        <v>9751300</v>
      </c>
      <c r="G452" s="30">
        <f t="shared" si="127"/>
        <v>9750300</v>
      </c>
      <c r="H452" s="30">
        <f t="shared" si="127"/>
        <v>9749200</v>
      </c>
      <c r="I452" s="30">
        <f t="shared" si="119"/>
        <v>19500500</v>
      </c>
      <c r="J452" s="30">
        <f t="shared" si="120"/>
        <v>29250800</v>
      </c>
    </row>
    <row r="453" spans="1:11" ht="18" x14ac:dyDescent="0.25">
      <c r="A453" s="5" t="str">
        <f t="shared" si="126"/>
        <v>a</v>
      </c>
      <c r="B453" s="32" t="s">
        <v>1</v>
      </c>
      <c r="C453" s="25" t="s">
        <v>128</v>
      </c>
      <c r="D453" s="37">
        <f t="shared" ref="D453:D465" si="128">SUM(E453:H453)</f>
        <v>38979000</v>
      </c>
      <c r="E453" s="33">
        <f t="shared" ref="E453:H465" si="129">E467+E481</f>
        <v>9744200</v>
      </c>
      <c r="F453" s="33">
        <f t="shared" si="129"/>
        <v>9746300</v>
      </c>
      <c r="G453" s="33">
        <f t="shared" si="129"/>
        <v>9744300</v>
      </c>
      <c r="H453" s="33">
        <f t="shared" si="129"/>
        <v>9744200</v>
      </c>
      <c r="I453" s="33">
        <f t="shared" si="119"/>
        <v>19490500</v>
      </c>
      <c r="J453" s="33">
        <f t="shared" si="120"/>
        <v>29234800</v>
      </c>
    </row>
    <row r="454" spans="1:11" ht="18" hidden="1" x14ac:dyDescent="0.25">
      <c r="A454" s="5" t="str">
        <f t="shared" si="126"/>
        <v>b</v>
      </c>
      <c r="B454" s="24" t="s">
        <v>1</v>
      </c>
      <c r="C454" s="26" t="s">
        <v>129</v>
      </c>
      <c r="D454" s="36">
        <f t="shared" si="128"/>
        <v>0</v>
      </c>
      <c r="E454" s="30">
        <f t="shared" si="129"/>
        <v>0</v>
      </c>
      <c r="F454" s="30">
        <f t="shared" si="129"/>
        <v>0</v>
      </c>
      <c r="G454" s="30">
        <f t="shared" si="129"/>
        <v>0</v>
      </c>
      <c r="H454" s="30">
        <f t="shared" si="129"/>
        <v>0</v>
      </c>
      <c r="I454" s="30">
        <f t="shared" si="119"/>
        <v>0</v>
      </c>
      <c r="J454" s="30">
        <f t="shared" si="120"/>
        <v>0</v>
      </c>
    </row>
    <row r="455" spans="1:11" ht="18" x14ac:dyDescent="0.25">
      <c r="A455" s="5" t="str">
        <f t="shared" si="126"/>
        <v>a</v>
      </c>
      <c r="B455" s="24" t="s">
        <v>1</v>
      </c>
      <c r="C455" s="26" t="s">
        <v>130</v>
      </c>
      <c r="D455" s="36">
        <f t="shared" si="128"/>
        <v>27501000</v>
      </c>
      <c r="E455" s="30">
        <f t="shared" si="129"/>
        <v>6875000</v>
      </c>
      <c r="F455" s="30">
        <f t="shared" si="129"/>
        <v>6876000</v>
      </c>
      <c r="G455" s="30">
        <f t="shared" si="129"/>
        <v>6875000</v>
      </c>
      <c r="H455" s="30">
        <f t="shared" si="129"/>
        <v>6875000</v>
      </c>
      <c r="I455" s="30">
        <f t="shared" si="119"/>
        <v>13751000</v>
      </c>
      <c r="J455" s="30">
        <f t="shared" si="120"/>
        <v>20626000</v>
      </c>
    </row>
    <row r="456" spans="1:11" ht="18" hidden="1" x14ac:dyDescent="0.25">
      <c r="A456" s="5" t="str">
        <f t="shared" si="126"/>
        <v>b</v>
      </c>
      <c r="B456" s="24" t="s">
        <v>1</v>
      </c>
      <c r="C456" s="26" t="s">
        <v>131</v>
      </c>
      <c r="D456" s="36">
        <f t="shared" si="128"/>
        <v>0</v>
      </c>
      <c r="E456" s="30">
        <f t="shared" si="129"/>
        <v>0</v>
      </c>
      <c r="F456" s="30">
        <f t="shared" si="129"/>
        <v>0</v>
      </c>
      <c r="G456" s="30">
        <f t="shared" si="129"/>
        <v>0</v>
      </c>
      <c r="H456" s="30">
        <f t="shared" si="129"/>
        <v>0</v>
      </c>
      <c r="I456" s="30">
        <f t="shared" si="119"/>
        <v>0</v>
      </c>
      <c r="J456" s="30">
        <f t="shared" si="120"/>
        <v>0</v>
      </c>
    </row>
    <row r="457" spans="1:11" ht="18" hidden="1" x14ac:dyDescent="0.25">
      <c r="A457" s="5" t="str">
        <f t="shared" si="126"/>
        <v>b</v>
      </c>
      <c r="B457" s="24" t="s">
        <v>1</v>
      </c>
      <c r="C457" s="27" t="s">
        <v>132</v>
      </c>
      <c r="D457" s="36">
        <f t="shared" si="128"/>
        <v>0</v>
      </c>
      <c r="E457" s="30">
        <f t="shared" si="129"/>
        <v>0</v>
      </c>
      <c r="F457" s="30">
        <f t="shared" si="129"/>
        <v>0</v>
      </c>
      <c r="G457" s="30">
        <f t="shared" si="129"/>
        <v>0</v>
      </c>
      <c r="H457" s="30">
        <f t="shared" si="129"/>
        <v>0</v>
      </c>
      <c r="I457" s="30">
        <f t="shared" si="119"/>
        <v>0</v>
      </c>
      <c r="J457" s="30">
        <f t="shared" si="120"/>
        <v>0</v>
      </c>
    </row>
    <row r="458" spans="1:11" ht="18" hidden="1" x14ac:dyDescent="0.25">
      <c r="A458" s="5" t="str">
        <f t="shared" si="126"/>
        <v>b</v>
      </c>
      <c r="B458" s="24" t="s">
        <v>1</v>
      </c>
      <c r="C458" s="27" t="s">
        <v>133</v>
      </c>
      <c r="D458" s="36">
        <f t="shared" si="128"/>
        <v>0</v>
      </c>
      <c r="E458" s="30">
        <f t="shared" si="129"/>
        <v>0</v>
      </c>
      <c r="F458" s="30">
        <f t="shared" si="129"/>
        <v>0</v>
      </c>
      <c r="G458" s="30">
        <f t="shared" si="129"/>
        <v>0</v>
      </c>
      <c r="H458" s="30">
        <f t="shared" si="129"/>
        <v>0</v>
      </c>
      <c r="I458" s="30">
        <f t="shared" si="119"/>
        <v>0</v>
      </c>
      <c r="J458" s="30">
        <f t="shared" si="120"/>
        <v>0</v>
      </c>
    </row>
    <row r="459" spans="1:11" ht="18" x14ac:dyDescent="0.25">
      <c r="A459" s="5" t="str">
        <f t="shared" si="126"/>
        <v>a</v>
      </c>
      <c r="B459" s="24" t="s">
        <v>1</v>
      </c>
      <c r="C459" s="27" t="s">
        <v>134</v>
      </c>
      <c r="D459" s="36">
        <f t="shared" si="128"/>
        <v>10818000</v>
      </c>
      <c r="E459" s="30">
        <f t="shared" si="129"/>
        <v>2704200</v>
      </c>
      <c r="F459" s="30">
        <f t="shared" si="129"/>
        <v>2705300</v>
      </c>
      <c r="G459" s="30">
        <f t="shared" si="129"/>
        <v>2704300</v>
      </c>
      <c r="H459" s="30">
        <f t="shared" si="129"/>
        <v>2704200</v>
      </c>
      <c r="I459" s="30">
        <f t="shared" si="119"/>
        <v>5409500</v>
      </c>
      <c r="J459" s="30">
        <f t="shared" si="120"/>
        <v>8113800</v>
      </c>
    </row>
    <row r="460" spans="1:11" ht="18" x14ac:dyDescent="0.25">
      <c r="A460" s="5" t="str">
        <f t="shared" si="126"/>
        <v>a</v>
      </c>
      <c r="B460" s="24" t="s">
        <v>1</v>
      </c>
      <c r="C460" s="27" t="s">
        <v>135</v>
      </c>
      <c r="D460" s="36">
        <f t="shared" si="128"/>
        <v>660000</v>
      </c>
      <c r="E460" s="30">
        <f>E474+E488</f>
        <v>165000</v>
      </c>
      <c r="F460" s="30">
        <f t="shared" si="129"/>
        <v>165000</v>
      </c>
      <c r="G460" s="30">
        <f t="shared" si="129"/>
        <v>165000</v>
      </c>
      <c r="H460" s="30">
        <f t="shared" si="129"/>
        <v>165000</v>
      </c>
      <c r="I460" s="30">
        <f t="shared" si="119"/>
        <v>330000</v>
      </c>
      <c r="J460" s="30">
        <f t="shared" si="120"/>
        <v>495000</v>
      </c>
    </row>
    <row r="461" spans="1:11" x14ac:dyDescent="0.25">
      <c r="A461" s="5" t="str">
        <f t="shared" si="126"/>
        <v>a</v>
      </c>
      <c r="B461" s="28"/>
      <c r="C461" s="29" t="s">
        <v>209</v>
      </c>
      <c r="D461" s="38">
        <f t="shared" si="128"/>
        <v>660000</v>
      </c>
      <c r="E461" s="31">
        <f t="shared" si="129"/>
        <v>165000</v>
      </c>
      <c r="F461" s="31">
        <f t="shared" si="129"/>
        <v>165000</v>
      </c>
      <c r="G461" s="31">
        <f t="shared" si="129"/>
        <v>165000</v>
      </c>
      <c r="H461" s="31">
        <f t="shared" si="129"/>
        <v>165000</v>
      </c>
      <c r="I461" s="31">
        <f t="shared" si="119"/>
        <v>330000</v>
      </c>
      <c r="J461" s="31">
        <f t="shared" si="120"/>
        <v>495000</v>
      </c>
    </row>
    <row r="462" spans="1:11" hidden="1" x14ac:dyDescent="0.25">
      <c r="A462" s="5" t="str">
        <f t="shared" si="126"/>
        <v>b</v>
      </c>
      <c r="B462" s="28"/>
      <c r="C462" s="29" t="s">
        <v>210</v>
      </c>
      <c r="D462" s="38">
        <f t="shared" si="128"/>
        <v>0</v>
      </c>
      <c r="E462" s="31">
        <f t="shared" si="129"/>
        <v>0</v>
      </c>
      <c r="F462" s="31">
        <f t="shared" si="129"/>
        <v>0</v>
      </c>
      <c r="G462" s="31">
        <f t="shared" si="129"/>
        <v>0</v>
      </c>
      <c r="H462" s="31">
        <f t="shared" si="129"/>
        <v>0</v>
      </c>
      <c r="I462" s="31">
        <f t="shared" si="119"/>
        <v>0</v>
      </c>
      <c r="J462" s="31">
        <f t="shared" si="120"/>
        <v>0</v>
      </c>
    </row>
    <row r="463" spans="1:11" ht="18" x14ac:dyDescent="0.25">
      <c r="A463" s="5" t="str">
        <f t="shared" si="126"/>
        <v>a</v>
      </c>
      <c r="B463" s="32" t="s">
        <v>1</v>
      </c>
      <c r="C463" s="25" t="s">
        <v>136</v>
      </c>
      <c r="D463" s="37">
        <f t="shared" si="128"/>
        <v>21000</v>
      </c>
      <c r="E463" s="33">
        <f t="shared" si="129"/>
        <v>5000</v>
      </c>
      <c r="F463" s="33">
        <f t="shared" si="129"/>
        <v>5000</v>
      </c>
      <c r="G463" s="33">
        <f t="shared" si="129"/>
        <v>6000</v>
      </c>
      <c r="H463" s="33">
        <f t="shared" si="129"/>
        <v>5000</v>
      </c>
      <c r="I463" s="33">
        <f t="shared" si="119"/>
        <v>10000</v>
      </c>
      <c r="J463" s="33">
        <f t="shared" si="120"/>
        <v>16000</v>
      </c>
    </row>
    <row r="464" spans="1:11" ht="18" hidden="1" x14ac:dyDescent="0.25">
      <c r="A464" s="5" t="str">
        <f t="shared" si="126"/>
        <v>b</v>
      </c>
      <c r="B464" s="32" t="s">
        <v>1</v>
      </c>
      <c r="C464" s="25" t="s">
        <v>137</v>
      </c>
      <c r="D464" s="37">
        <f t="shared" si="128"/>
        <v>0</v>
      </c>
      <c r="E464" s="33">
        <f t="shared" si="129"/>
        <v>0</v>
      </c>
      <c r="F464" s="33">
        <f t="shared" si="129"/>
        <v>0</v>
      </c>
      <c r="G464" s="33">
        <f t="shared" si="129"/>
        <v>0</v>
      </c>
      <c r="H464" s="33">
        <f t="shared" si="129"/>
        <v>0</v>
      </c>
      <c r="I464" s="33">
        <f t="shared" si="119"/>
        <v>0</v>
      </c>
      <c r="J464" s="33">
        <f t="shared" si="120"/>
        <v>0</v>
      </c>
    </row>
    <row r="465" spans="1:11" ht="18" hidden="1" x14ac:dyDescent="0.25">
      <c r="A465" s="5" t="str">
        <f t="shared" si="126"/>
        <v>b</v>
      </c>
      <c r="B465" s="32" t="s">
        <v>1</v>
      </c>
      <c r="C465" s="25" t="s">
        <v>138</v>
      </c>
      <c r="D465" s="37">
        <f t="shared" si="128"/>
        <v>0</v>
      </c>
      <c r="E465" s="33">
        <f t="shared" si="129"/>
        <v>0</v>
      </c>
      <c r="F465" s="33">
        <f t="shared" si="129"/>
        <v>0</v>
      </c>
      <c r="G465" s="33">
        <f t="shared" si="129"/>
        <v>0</v>
      </c>
      <c r="H465" s="33">
        <f t="shared" si="129"/>
        <v>0</v>
      </c>
      <c r="I465" s="33">
        <f t="shared" si="119"/>
        <v>0</v>
      </c>
      <c r="J465" s="33">
        <f t="shared" si="120"/>
        <v>0</v>
      </c>
    </row>
    <row r="466" spans="1:11" ht="18" x14ac:dyDescent="0.25">
      <c r="A466" s="5" t="str">
        <f t="shared" si="126"/>
        <v>a</v>
      </c>
      <c r="B466" s="22" t="s">
        <v>76</v>
      </c>
      <c r="C466" s="23" t="s">
        <v>198</v>
      </c>
      <c r="D466" s="41">
        <f t="shared" ref="D466:D529" si="130">E466+F466+G466+H466</f>
        <v>725000</v>
      </c>
      <c r="E466" s="41">
        <f t="shared" ref="E466:H466" si="131">E467+E477+E478+E479</f>
        <v>181200</v>
      </c>
      <c r="F466" s="41">
        <f t="shared" si="131"/>
        <v>181300</v>
      </c>
      <c r="G466" s="41">
        <f t="shared" si="131"/>
        <v>181300</v>
      </c>
      <c r="H466" s="41">
        <f t="shared" si="131"/>
        <v>181200</v>
      </c>
      <c r="I466" s="30">
        <f t="shared" si="119"/>
        <v>362500</v>
      </c>
      <c r="J466" s="30">
        <f t="shared" si="120"/>
        <v>543800</v>
      </c>
      <c r="K466" s="4" t="s">
        <v>205</v>
      </c>
    </row>
    <row r="467" spans="1:11" ht="18" x14ac:dyDescent="0.25">
      <c r="A467" s="5" t="str">
        <f t="shared" si="126"/>
        <v>a</v>
      </c>
      <c r="B467" s="34" t="s">
        <v>1</v>
      </c>
      <c r="C467" s="15" t="s">
        <v>128</v>
      </c>
      <c r="D467" s="37">
        <f t="shared" si="130"/>
        <v>725000</v>
      </c>
      <c r="E467" s="14">
        <f>E468+E469+E470+E471+E472+E473+E474</f>
        <v>181200</v>
      </c>
      <c r="F467" s="14">
        <f t="shared" ref="F467:H467" si="132">F468+F469+F470+F471+F472+F473+F474</f>
        <v>181300</v>
      </c>
      <c r="G467" s="14">
        <f t="shared" si="132"/>
        <v>181300</v>
      </c>
      <c r="H467" s="14">
        <f t="shared" si="132"/>
        <v>181200</v>
      </c>
      <c r="I467" s="33">
        <f t="shared" si="119"/>
        <v>362500</v>
      </c>
      <c r="J467" s="33">
        <f t="shared" si="120"/>
        <v>543800</v>
      </c>
      <c r="K467" s="4" t="s">
        <v>205</v>
      </c>
    </row>
    <row r="468" spans="1:11" ht="18" hidden="1" x14ac:dyDescent="0.25">
      <c r="A468" s="5" t="str">
        <f t="shared" si="126"/>
        <v>b</v>
      </c>
      <c r="B468" s="11" t="s">
        <v>1</v>
      </c>
      <c r="C468" s="12" t="s">
        <v>129</v>
      </c>
      <c r="D468" s="39">
        <f t="shared" si="130"/>
        <v>0</v>
      </c>
      <c r="E468" s="35"/>
      <c r="F468" s="35"/>
      <c r="G468" s="35"/>
      <c r="H468" s="35"/>
      <c r="I468" s="30">
        <f t="shared" si="119"/>
        <v>0</v>
      </c>
      <c r="J468" s="30">
        <f t="shared" si="120"/>
        <v>0</v>
      </c>
      <c r="K468" s="4" t="s">
        <v>205</v>
      </c>
    </row>
    <row r="469" spans="1:11" ht="18" hidden="1" x14ac:dyDescent="0.25">
      <c r="A469" s="5" t="str">
        <f t="shared" si="126"/>
        <v>b</v>
      </c>
      <c r="B469" s="11" t="s">
        <v>1</v>
      </c>
      <c r="C469" s="12" t="s">
        <v>130</v>
      </c>
      <c r="D469" s="39">
        <f t="shared" si="130"/>
        <v>0</v>
      </c>
      <c r="E469" s="35"/>
      <c r="F469" s="35"/>
      <c r="G469" s="35"/>
      <c r="H469" s="35"/>
      <c r="I469" s="30">
        <f t="shared" si="119"/>
        <v>0</v>
      </c>
      <c r="J469" s="30">
        <f t="shared" si="120"/>
        <v>0</v>
      </c>
      <c r="K469" s="4" t="s">
        <v>205</v>
      </c>
    </row>
    <row r="470" spans="1:11" ht="18" hidden="1" x14ac:dyDescent="0.25">
      <c r="A470" s="5" t="str">
        <f t="shared" si="126"/>
        <v>b</v>
      </c>
      <c r="B470" s="11" t="s">
        <v>1</v>
      </c>
      <c r="C470" s="12" t="s">
        <v>131</v>
      </c>
      <c r="D470" s="39">
        <f t="shared" si="130"/>
        <v>0</v>
      </c>
      <c r="E470" s="35"/>
      <c r="F470" s="35"/>
      <c r="G470" s="35"/>
      <c r="H470" s="35"/>
      <c r="I470" s="30">
        <f t="shared" si="119"/>
        <v>0</v>
      </c>
      <c r="J470" s="30">
        <f t="shared" si="120"/>
        <v>0</v>
      </c>
      <c r="K470" s="4" t="s">
        <v>205</v>
      </c>
    </row>
    <row r="471" spans="1:11" ht="18" hidden="1" x14ac:dyDescent="0.25">
      <c r="A471" s="5" t="str">
        <f t="shared" si="126"/>
        <v>b</v>
      </c>
      <c r="B471" s="11" t="s">
        <v>1</v>
      </c>
      <c r="C471" s="16" t="s">
        <v>132</v>
      </c>
      <c r="D471" s="39">
        <f t="shared" si="130"/>
        <v>0</v>
      </c>
      <c r="E471" s="35"/>
      <c r="F471" s="35"/>
      <c r="G471" s="35"/>
      <c r="H471" s="35"/>
      <c r="I471" s="30">
        <f t="shared" si="119"/>
        <v>0</v>
      </c>
      <c r="J471" s="30">
        <f t="shared" si="120"/>
        <v>0</v>
      </c>
      <c r="K471" s="4" t="s">
        <v>205</v>
      </c>
    </row>
    <row r="472" spans="1:11" ht="18" hidden="1" x14ac:dyDescent="0.25">
      <c r="A472" s="5" t="str">
        <f t="shared" si="126"/>
        <v>b</v>
      </c>
      <c r="B472" s="11" t="s">
        <v>1</v>
      </c>
      <c r="C472" s="16" t="s">
        <v>133</v>
      </c>
      <c r="D472" s="39">
        <f t="shared" si="130"/>
        <v>0</v>
      </c>
      <c r="E472" s="35"/>
      <c r="F472" s="35"/>
      <c r="G472" s="35"/>
      <c r="H472" s="35"/>
      <c r="I472" s="30">
        <f t="shared" si="119"/>
        <v>0</v>
      </c>
      <c r="J472" s="30">
        <f t="shared" si="120"/>
        <v>0</v>
      </c>
      <c r="K472" s="4" t="s">
        <v>205</v>
      </c>
    </row>
    <row r="473" spans="1:11" ht="18" x14ac:dyDescent="0.25">
      <c r="A473" s="5" t="str">
        <f t="shared" si="126"/>
        <v>a</v>
      </c>
      <c r="B473" s="11" t="s">
        <v>1</v>
      </c>
      <c r="C473" s="16" t="s">
        <v>134</v>
      </c>
      <c r="D473" s="39">
        <f t="shared" si="130"/>
        <v>725000</v>
      </c>
      <c r="E473" s="35">
        <v>181200</v>
      </c>
      <c r="F473" s="35">
        <v>181300</v>
      </c>
      <c r="G473" s="35">
        <v>181300</v>
      </c>
      <c r="H473" s="35">
        <v>181200</v>
      </c>
      <c r="I473" s="30">
        <f t="shared" si="119"/>
        <v>362500</v>
      </c>
      <c r="J473" s="30">
        <f t="shared" si="120"/>
        <v>543800</v>
      </c>
      <c r="K473" s="4" t="s">
        <v>205</v>
      </c>
    </row>
    <row r="474" spans="1:11" ht="18" hidden="1" x14ac:dyDescent="0.25">
      <c r="A474" s="5" t="str">
        <f t="shared" si="126"/>
        <v>b</v>
      </c>
      <c r="B474" s="11" t="s">
        <v>1</v>
      </c>
      <c r="C474" s="16" t="s">
        <v>135</v>
      </c>
      <c r="D474" s="39">
        <f t="shared" si="130"/>
        <v>0</v>
      </c>
      <c r="E474" s="35">
        <f>E475+E476</f>
        <v>0</v>
      </c>
      <c r="F474" s="35">
        <f t="shared" ref="F474:H474" si="133">F475+F476</f>
        <v>0</v>
      </c>
      <c r="G474" s="35">
        <f t="shared" si="133"/>
        <v>0</v>
      </c>
      <c r="H474" s="35">
        <f t="shared" si="133"/>
        <v>0</v>
      </c>
      <c r="I474" s="30">
        <f t="shared" si="119"/>
        <v>0</v>
      </c>
      <c r="J474" s="30">
        <f t="shared" si="120"/>
        <v>0</v>
      </c>
      <c r="K474" s="4" t="s">
        <v>205</v>
      </c>
    </row>
    <row r="475" spans="1:11" hidden="1" x14ac:dyDescent="0.25">
      <c r="A475" s="5" t="str">
        <f t="shared" si="126"/>
        <v>b</v>
      </c>
      <c r="B475" s="19"/>
      <c r="C475" s="21" t="s">
        <v>209</v>
      </c>
      <c r="D475" s="40">
        <f t="shared" si="130"/>
        <v>0</v>
      </c>
      <c r="E475" s="20"/>
      <c r="F475" s="20"/>
      <c r="G475" s="20"/>
      <c r="H475" s="20"/>
      <c r="I475" s="31">
        <f t="shared" si="119"/>
        <v>0</v>
      </c>
      <c r="J475" s="31">
        <f t="shared" si="120"/>
        <v>0</v>
      </c>
    </row>
    <row r="476" spans="1:11" hidden="1" x14ac:dyDescent="0.25">
      <c r="A476" s="5" t="str">
        <f t="shared" si="126"/>
        <v>b</v>
      </c>
      <c r="B476" s="19"/>
      <c r="C476" s="21" t="s">
        <v>210</v>
      </c>
      <c r="D476" s="40">
        <f t="shared" si="130"/>
        <v>0</v>
      </c>
      <c r="E476" s="20"/>
      <c r="F476" s="20"/>
      <c r="G476" s="20"/>
      <c r="H476" s="20"/>
      <c r="I476" s="31">
        <f t="shared" si="119"/>
        <v>0</v>
      </c>
      <c r="J476" s="31">
        <f t="shared" si="120"/>
        <v>0</v>
      </c>
    </row>
    <row r="477" spans="1:11" ht="18" hidden="1" x14ac:dyDescent="0.25">
      <c r="A477" s="5" t="str">
        <f t="shared" si="126"/>
        <v>b</v>
      </c>
      <c r="B477" s="11" t="s">
        <v>1</v>
      </c>
      <c r="C477" s="15" t="s">
        <v>136</v>
      </c>
      <c r="D477" s="37">
        <f t="shared" si="130"/>
        <v>0</v>
      </c>
      <c r="E477" s="14"/>
      <c r="F477" s="14"/>
      <c r="G477" s="14"/>
      <c r="H477" s="14"/>
      <c r="I477" s="33">
        <f t="shared" si="119"/>
        <v>0</v>
      </c>
      <c r="J477" s="33">
        <f t="shared" si="120"/>
        <v>0</v>
      </c>
      <c r="K477" s="4" t="s">
        <v>205</v>
      </c>
    </row>
    <row r="478" spans="1:11" ht="18" hidden="1" x14ac:dyDescent="0.25">
      <c r="A478" s="5" t="str">
        <f t="shared" si="126"/>
        <v>b</v>
      </c>
      <c r="B478" s="11" t="s">
        <v>1</v>
      </c>
      <c r="C478" s="15" t="s">
        <v>137</v>
      </c>
      <c r="D478" s="37">
        <f t="shared" si="130"/>
        <v>0</v>
      </c>
      <c r="E478" s="14"/>
      <c r="F478" s="14"/>
      <c r="G478" s="14"/>
      <c r="H478" s="14"/>
      <c r="I478" s="33">
        <f t="shared" si="119"/>
        <v>0</v>
      </c>
      <c r="J478" s="33">
        <f t="shared" si="120"/>
        <v>0</v>
      </c>
      <c r="K478" s="4" t="s">
        <v>205</v>
      </c>
    </row>
    <row r="479" spans="1:11" ht="18" hidden="1" x14ac:dyDescent="0.25">
      <c r="A479" s="5" t="str">
        <f t="shared" si="126"/>
        <v>b</v>
      </c>
      <c r="B479" s="11" t="s">
        <v>1</v>
      </c>
      <c r="C479" s="15" t="s">
        <v>138</v>
      </c>
      <c r="D479" s="37">
        <f t="shared" si="130"/>
        <v>0</v>
      </c>
      <c r="E479" s="14"/>
      <c r="F479" s="14"/>
      <c r="G479" s="14"/>
      <c r="H479" s="14"/>
      <c r="I479" s="33">
        <f t="shared" si="119"/>
        <v>0</v>
      </c>
      <c r="J479" s="33">
        <f t="shared" si="120"/>
        <v>0</v>
      </c>
      <c r="K479" s="4" t="s">
        <v>205</v>
      </c>
    </row>
    <row r="480" spans="1:11" ht="36" x14ac:dyDescent="0.25">
      <c r="A480" s="5" t="str">
        <f t="shared" si="126"/>
        <v>a</v>
      </c>
      <c r="B480" s="22" t="s">
        <v>77</v>
      </c>
      <c r="C480" s="23" t="s">
        <v>199</v>
      </c>
      <c r="D480" s="41">
        <f t="shared" si="130"/>
        <v>38275000</v>
      </c>
      <c r="E480" s="41">
        <f t="shared" ref="E480:H480" si="134">E481+E491+E492+E493</f>
        <v>9568000</v>
      </c>
      <c r="F480" s="41">
        <f t="shared" si="134"/>
        <v>9570000</v>
      </c>
      <c r="G480" s="41">
        <f t="shared" si="134"/>
        <v>9569000</v>
      </c>
      <c r="H480" s="41">
        <f t="shared" si="134"/>
        <v>9568000</v>
      </c>
      <c r="I480" s="30">
        <f t="shared" si="119"/>
        <v>19138000</v>
      </c>
      <c r="J480" s="30">
        <f t="shared" si="120"/>
        <v>28707000</v>
      </c>
      <c r="K480" s="4" t="s">
        <v>207</v>
      </c>
    </row>
    <row r="481" spans="1:11" ht="18" x14ac:dyDescent="0.25">
      <c r="A481" s="5" t="str">
        <f t="shared" si="126"/>
        <v>a</v>
      </c>
      <c r="B481" s="34" t="s">
        <v>1</v>
      </c>
      <c r="C481" s="15" t="s">
        <v>128</v>
      </c>
      <c r="D481" s="37">
        <f t="shared" si="130"/>
        <v>38254000</v>
      </c>
      <c r="E481" s="14">
        <f>E482+E483+E484+E485+E486+E487+E488</f>
        <v>9563000</v>
      </c>
      <c r="F481" s="14">
        <f t="shared" ref="F481:H481" si="135">F482+F483+F484+F485+F486+F487+F488</f>
        <v>9565000</v>
      </c>
      <c r="G481" s="14">
        <f t="shared" si="135"/>
        <v>9563000</v>
      </c>
      <c r="H481" s="14">
        <f t="shared" si="135"/>
        <v>9563000</v>
      </c>
      <c r="I481" s="33">
        <f t="shared" si="119"/>
        <v>19128000</v>
      </c>
      <c r="J481" s="33">
        <f t="shared" si="120"/>
        <v>28691000</v>
      </c>
      <c r="K481" s="4" t="s">
        <v>207</v>
      </c>
    </row>
    <row r="482" spans="1:11" ht="18" hidden="1" x14ac:dyDescent="0.25">
      <c r="A482" s="5" t="str">
        <f t="shared" si="126"/>
        <v>b</v>
      </c>
      <c r="B482" s="11" t="s">
        <v>1</v>
      </c>
      <c r="C482" s="12" t="s">
        <v>129</v>
      </c>
      <c r="D482" s="39">
        <f t="shared" si="130"/>
        <v>0</v>
      </c>
      <c r="E482" s="35"/>
      <c r="F482" s="35"/>
      <c r="G482" s="35"/>
      <c r="H482" s="35"/>
      <c r="I482" s="30">
        <f t="shared" si="119"/>
        <v>0</v>
      </c>
      <c r="J482" s="30">
        <f t="shared" si="120"/>
        <v>0</v>
      </c>
      <c r="K482" s="4" t="s">
        <v>207</v>
      </c>
    </row>
    <row r="483" spans="1:11" ht="18" x14ac:dyDescent="0.25">
      <c r="A483" s="5" t="str">
        <f t="shared" si="126"/>
        <v>a</v>
      </c>
      <c r="B483" s="11" t="s">
        <v>1</v>
      </c>
      <c r="C483" s="12" t="s">
        <v>130</v>
      </c>
      <c r="D483" s="39">
        <f t="shared" si="130"/>
        <v>27501000</v>
      </c>
      <c r="E483" s="35">
        <v>6875000</v>
      </c>
      <c r="F483" s="35">
        <v>6876000</v>
      </c>
      <c r="G483" s="35">
        <v>6875000</v>
      </c>
      <c r="H483" s="35">
        <v>6875000</v>
      </c>
      <c r="I483" s="30">
        <f t="shared" si="119"/>
        <v>13751000</v>
      </c>
      <c r="J483" s="30">
        <f t="shared" si="120"/>
        <v>20626000</v>
      </c>
      <c r="K483" s="4" t="s">
        <v>207</v>
      </c>
    </row>
    <row r="484" spans="1:11" ht="18" hidden="1" x14ac:dyDescent="0.25">
      <c r="A484" s="5" t="str">
        <f t="shared" si="126"/>
        <v>b</v>
      </c>
      <c r="B484" s="11" t="s">
        <v>1</v>
      </c>
      <c r="C484" s="12" t="s">
        <v>131</v>
      </c>
      <c r="D484" s="39">
        <f t="shared" si="130"/>
        <v>0</v>
      </c>
      <c r="E484" s="35"/>
      <c r="F484" s="35"/>
      <c r="G484" s="35"/>
      <c r="H484" s="35"/>
      <c r="I484" s="30">
        <f t="shared" si="119"/>
        <v>0</v>
      </c>
      <c r="J484" s="30">
        <f t="shared" si="120"/>
        <v>0</v>
      </c>
      <c r="K484" s="4" t="s">
        <v>207</v>
      </c>
    </row>
    <row r="485" spans="1:11" ht="18" hidden="1" x14ac:dyDescent="0.25">
      <c r="A485" s="5" t="str">
        <f t="shared" si="126"/>
        <v>b</v>
      </c>
      <c r="B485" s="11" t="s">
        <v>1</v>
      </c>
      <c r="C485" s="16" t="s">
        <v>132</v>
      </c>
      <c r="D485" s="39">
        <f t="shared" si="130"/>
        <v>0</v>
      </c>
      <c r="E485" s="35"/>
      <c r="F485" s="35"/>
      <c r="G485" s="35"/>
      <c r="H485" s="35"/>
      <c r="I485" s="30">
        <f t="shared" si="119"/>
        <v>0</v>
      </c>
      <c r="J485" s="30">
        <f t="shared" si="120"/>
        <v>0</v>
      </c>
      <c r="K485" s="4" t="s">
        <v>207</v>
      </c>
    </row>
    <row r="486" spans="1:11" ht="18" hidden="1" x14ac:dyDescent="0.25">
      <c r="A486" s="5" t="str">
        <f t="shared" si="126"/>
        <v>b</v>
      </c>
      <c r="B486" s="11" t="s">
        <v>1</v>
      </c>
      <c r="C486" s="16" t="s">
        <v>133</v>
      </c>
      <c r="D486" s="39">
        <f t="shared" si="130"/>
        <v>0</v>
      </c>
      <c r="E486" s="35"/>
      <c r="F486" s="35"/>
      <c r="G486" s="35"/>
      <c r="H486" s="35"/>
      <c r="I486" s="30">
        <f t="shared" si="119"/>
        <v>0</v>
      </c>
      <c r="J486" s="30">
        <f t="shared" si="120"/>
        <v>0</v>
      </c>
      <c r="K486" s="4" t="s">
        <v>207</v>
      </c>
    </row>
    <row r="487" spans="1:11" ht="18" x14ac:dyDescent="0.25">
      <c r="A487" s="5" t="str">
        <f t="shared" si="126"/>
        <v>a</v>
      </c>
      <c r="B487" s="11" t="s">
        <v>1</v>
      </c>
      <c r="C487" s="16" t="s">
        <v>134</v>
      </c>
      <c r="D487" s="39">
        <f t="shared" si="130"/>
        <v>10093000</v>
      </c>
      <c r="E487" s="35">
        <v>2523000</v>
      </c>
      <c r="F487" s="35">
        <v>2524000</v>
      </c>
      <c r="G487" s="35">
        <v>2523000</v>
      </c>
      <c r="H487" s="35">
        <v>2523000</v>
      </c>
      <c r="I487" s="30">
        <f t="shared" si="119"/>
        <v>5047000</v>
      </c>
      <c r="J487" s="30">
        <f t="shared" si="120"/>
        <v>7570000</v>
      </c>
      <c r="K487" s="4" t="s">
        <v>207</v>
      </c>
    </row>
    <row r="488" spans="1:11" ht="18" x14ac:dyDescent="0.25">
      <c r="A488" s="5" t="str">
        <f t="shared" si="126"/>
        <v>a</v>
      </c>
      <c r="B488" s="11" t="s">
        <v>1</v>
      </c>
      <c r="C488" s="16" t="s">
        <v>135</v>
      </c>
      <c r="D488" s="39">
        <f t="shared" si="130"/>
        <v>660000</v>
      </c>
      <c r="E488" s="35">
        <f>E489+E490</f>
        <v>165000</v>
      </c>
      <c r="F488" s="35">
        <f t="shared" ref="F488:H488" si="136">F489+F490</f>
        <v>165000</v>
      </c>
      <c r="G488" s="35">
        <f t="shared" si="136"/>
        <v>165000</v>
      </c>
      <c r="H488" s="35">
        <f t="shared" si="136"/>
        <v>165000</v>
      </c>
      <c r="I488" s="30">
        <f t="shared" si="119"/>
        <v>330000</v>
      </c>
      <c r="J488" s="30">
        <f t="shared" si="120"/>
        <v>495000</v>
      </c>
      <c r="K488" s="4" t="s">
        <v>207</v>
      </c>
    </row>
    <row r="489" spans="1:11" x14ac:dyDescent="0.25">
      <c r="A489" s="5" t="str">
        <f t="shared" si="126"/>
        <v>a</v>
      </c>
      <c r="B489" s="19"/>
      <c r="C489" s="21" t="s">
        <v>209</v>
      </c>
      <c r="D489" s="40">
        <f t="shared" si="130"/>
        <v>660000</v>
      </c>
      <c r="E489" s="20">
        <v>165000</v>
      </c>
      <c r="F489" s="20">
        <v>165000</v>
      </c>
      <c r="G489" s="20">
        <v>165000</v>
      </c>
      <c r="H489" s="20">
        <v>165000</v>
      </c>
      <c r="I489" s="31">
        <f t="shared" si="119"/>
        <v>330000</v>
      </c>
      <c r="J489" s="31">
        <f t="shared" si="120"/>
        <v>495000</v>
      </c>
    </row>
    <row r="490" spans="1:11" hidden="1" x14ac:dyDescent="0.25">
      <c r="A490" s="5" t="str">
        <f t="shared" si="126"/>
        <v>b</v>
      </c>
      <c r="B490" s="19"/>
      <c r="C490" s="21" t="s">
        <v>210</v>
      </c>
      <c r="D490" s="40">
        <f t="shared" si="130"/>
        <v>0</v>
      </c>
      <c r="E490" s="20"/>
      <c r="F490" s="20"/>
      <c r="G490" s="20"/>
      <c r="H490" s="20"/>
      <c r="I490" s="31">
        <f t="shared" si="119"/>
        <v>0</v>
      </c>
      <c r="J490" s="31">
        <f t="shared" si="120"/>
        <v>0</v>
      </c>
    </row>
    <row r="491" spans="1:11" ht="18" x14ac:dyDescent="0.25">
      <c r="A491" s="5" t="str">
        <f t="shared" si="126"/>
        <v>a</v>
      </c>
      <c r="B491" s="11" t="s">
        <v>1</v>
      </c>
      <c r="C491" s="15" t="s">
        <v>136</v>
      </c>
      <c r="D491" s="37">
        <f t="shared" si="130"/>
        <v>21000</v>
      </c>
      <c r="E491" s="14">
        <v>5000</v>
      </c>
      <c r="F491" s="14">
        <v>5000</v>
      </c>
      <c r="G491" s="14">
        <v>6000</v>
      </c>
      <c r="H491" s="14">
        <v>5000</v>
      </c>
      <c r="I491" s="33">
        <f t="shared" ref="I491:I554" si="137">E491+F491</f>
        <v>10000</v>
      </c>
      <c r="J491" s="33">
        <f t="shared" ref="J491:J554" si="138">E491+F491+G491</f>
        <v>16000</v>
      </c>
      <c r="K491" s="4" t="s">
        <v>207</v>
      </c>
    </row>
    <row r="492" spans="1:11" ht="18" hidden="1" x14ac:dyDescent="0.25">
      <c r="A492" s="5" t="str">
        <f t="shared" si="126"/>
        <v>b</v>
      </c>
      <c r="B492" s="11" t="s">
        <v>1</v>
      </c>
      <c r="C492" s="15" t="s">
        <v>137</v>
      </c>
      <c r="D492" s="37">
        <f t="shared" si="130"/>
        <v>0</v>
      </c>
      <c r="E492" s="14"/>
      <c r="F492" s="14"/>
      <c r="G492" s="14"/>
      <c r="H492" s="14"/>
      <c r="I492" s="33">
        <f t="shared" si="137"/>
        <v>0</v>
      </c>
      <c r="J492" s="33">
        <f t="shared" si="138"/>
        <v>0</v>
      </c>
      <c r="K492" s="4" t="s">
        <v>207</v>
      </c>
    </row>
    <row r="493" spans="1:11" ht="18" hidden="1" x14ac:dyDescent="0.25">
      <c r="A493" s="5" t="str">
        <f t="shared" si="126"/>
        <v>b</v>
      </c>
      <c r="B493" s="11" t="s">
        <v>1</v>
      </c>
      <c r="C493" s="15" t="s">
        <v>138</v>
      </c>
      <c r="D493" s="37">
        <f t="shared" si="130"/>
        <v>0</v>
      </c>
      <c r="E493" s="14"/>
      <c r="F493" s="14"/>
      <c r="G493" s="14"/>
      <c r="H493" s="14"/>
      <c r="I493" s="33">
        <f t="shared" si="137"/>
        <v>0</v>
      </c>
      <c r="J493" s="33">
        <f t="shared" si="138"/>
        <v>0</v>
      </c>
      <c r="K493" s="4" t="s">
        <v>207</v>
      </c>
    </row>
    <row r="494" spans="1:11" ht="18" x14ac:dyDescent="0.25">
      <c r="A494" s="5" t="str">
        <f t="shared" si="126"/>
        <v>a</v>
      </c>
      <c r="B494" s="22" t="s">
        <v>78</v>
      </c>
      <c r="C494" s="23" t="s">
        <v>167</v>
      </c>
      <c r="D494" s="41">
        <f t="shared" si="130"/>
        <v>26000000</v>
      </c>
      <c r="E494" s="41">
        <f t="shared" ref="E494:H494" si="139">E495+E505+E506+E507</f>
        <v>6522500</v>
      </c>
      <c r="F494" s="41">
        <f t="shared" si="139"/>
        <v>6518500</v>
      </c>
      <c r="G494" s="41">
        <f t="shared" si="139"/>
        <v>6495500</v>
      </c>
      <c r="H494" s="41">
        <f t="shared" si="139"/>
        <v>6463500</v>
      </c>
      <c r="I494" s="30">
        <f t="shared" si="137"/>
        <v>13041000</v>
      </c>
      <c r="J494" s="30">
        <f t="shared" si="138"/>
        <v>19536500</v>
      </c>
      <c r="K494" s="4" t="s">
        <v>205</v>
      </c>
    </row>
    <row r="495" spans="1:11" ht="18" x14ac:dyDescent="0.25">
      <c r="A495" s="5" t="str">
        <f t="shared" si="126"/>
        <v>a</v>
      </c>
      <c r="B495" s="34" t="s">
        <v>1</v>
      </c>
      <c r="C495" s="15" t="s">
        <v>128</v>
      </c>
      <c r="D495" s="37">
        <f t="shared" si="130"/>
        <v>26000000</v>
      </c>
      <c r="E495" s="14">
        <f>E496+E497+E498+E499+E500+E501+E502</f>
        <v>6522500</v>
      </c>
      <c r="F495" s="14">
        <f t="shared" ref="F495:H495" si="140">F496+F497+F498+F499+F500+F501+F502</f>
        <v>6518500</v>
      </c>
      <c r="G495" s="14">
        <f t="shared" si="140"/>
        <v>6495500</v>
      </c>
      <c r="H495" s="14">
        <f t="shared" si="140"/>
        <v>6463500</v>
      </c>
      <c r="I495" s="33">
        <f t="shared" si="137"/>
        <v>13041000</v>
      </c>
      <c r="J495" s="33">
        <f t="shared" si="138"/>
        <v>19536500</v>
      </c>
      <c r="K495" s="4" t="s">
        <v>205</v>
      </c>
    </row>
    <row r="496" spans="1:11" ht="18" hidden="1" x14ac:dyDescent="0.25">
      <c r="A496" s="5" t="str">
        <f t="shared" si="126"/>
        <v>b</v>
      </c>
      <c r="B496" s="11" t="s">
        <v>1</v>
      </c>
      <c r="C496" s="12" t="s">
        <v>129</v>
      </c>
      <c r="D496" s="39">
        <f t="shared" si="130"/>
        <v>0</v>
      </c>
      <c r="E496" s="35"/>
      <c r="F496" s="35"/>
      <c r="G496" s="35"/>
      <c r="H496" s="35"/>
      <c r="I496" s="30">
        <f t="shared" si="137"/>
        <v>0</v>
      </c>
      <c r="J496" s="30">
        <f t="shared" si="138"/>
        <v>0</v>
      </c>
      <c r="K496" s="4" t="s">
        <v>205</v>
      </c>
    </row>
    <row r="497" spans="1:11" ht="18" x14ac:dyDescent="0.25">
      <c r="A497" s="5" t="str">
        <f t="shared" si="126"/>
        <v>a</v>
      </c>
      <c r="B497" s="11" t="s">
        <v>1</v>
      </c>
      <c r="C497" s="12" t="s">
        <v>130</v>
      </c>
      <c r="D497" s="39">
        <f t="shared" si="130"/>
        <v>34000</v>
      </c>
      <c r="E497" s="35">
        <v>17000</v>
      </c>
      <c r="F497" s="35">
        <v>17000</v>
      </c>
      <c r="G497" s="35">
        <v>0</v>
      </c>
      <c r="H497" s="35">
        <v>0</v>
      </c>
      <c r="I497" s="30">
        <f t="shared" si="137"/>
        <v>34000</v>
      </c>
      <c r="J497" s="30">
        <f t="shared" si="138"/>
        <v>34000</v>
      </c>
      <c r="K497" s="4" t="s">
        <v>205</v>
      </c>
    </row>
    <row r="498" spans="1:11" ht="18" hidden="1" x14ac:dyDescent="0.25">
      <c r="A498" s="5" t="str">
        <f t="shared" si="126"/>
        <v>b</v>
      </c>
      <c r="B498" s="11" t="s">
        <v>1</v>
      </c>
      <c r="C498" s="12" t="s">
        <v>131</v>
      </c>
      <c r="D498" s="39">
        <f t="shared" si="130"/>
        <v>0</v>
      </c>
      <c r="E498" s="35"/>
      <c r="F498" s="35"/>
      <c r="G498" s="35"/>
      <c r="H498" s="35"/>
      <c r="I498" s="30">
        <f t="shared" si="137"/>
        <v>0</v>
      </c>
      <c r="J498" s="30">
        <f t="shared" si="138"/>
        <v>0</v>
      </c>
      <c r="K498" s="4" t="s">
        <v>205</v>
      </c>
    </row>
    <row r="499" spans="1:11" ht="18" hidden="1" x14ac:dyDescent="0.25">
      <c r="A499" s="5" t="str">
        <f t="shared" si="126"/>
        <v>b</v>
      </c>
      <c r="B499" s="11" t="s">
        <v>1</v>
      </c>
      <c r="C499" s="16" t="s">
        <v>132</v>
      </c>
      <c r="D499" s="39">
        <f t="shared" si="130"/>
        <v>0</v>
      </c>
      <c r="E499" s="35"/>
      <c r="F499" s="35"/>
      <c r="G499" s="35"/>
      <c r="H499" s="35"/>
      <c r="I499" s="30">
        <f t="shared" si="137"/>
        <v>0</v>
      </c>
      <c r="J499" s="30">
        <f t="shared" si="138"/>
        <v>0</v>
      </c>
      <c r="K499" s="4" t="s">
        <v>205</v>
      </c>
    </row>
    <row r="500" spans="1:11" ht="18" hidden="1" x14ac:dyDescent="0.25">
      <c r="A500" s="5" t="str">
        <f t="shared" si="126"/>
        <v>b</v>
      </c>
      <c r="B500" s="11" t="s">
        <v>1</v>
      </c>
      <c r="C500" s="16" t="s">
        <v>133</v>
      </c>
      <c r="D500" s="39">
        <f t="shared" si="130"/>
        <v>0</v>
      </c>
      <c r="E500" s="35"/>
      <c r="F500" s="35"/>
      <c r="G500" s="35"/>
      <c r="H500" s="35"/>
      <c r="I500" s="30">
        <f t="shared" si="137"/>
        <v>0</v>
      </c>
      <c r="J500" s="30">
        <f t="shared" si="138"/>
        <v>0</v>
      </c>
      <c r="K500" s="4" t="s">
        <v>205</v>
      </c>
    </row>
    <row r="501" spans="1:11" ht="18" x14ac:dyDescent="0.25">
      <c r="A501" s="5" t="str">
        <f t="shared" si="126"/>
        <v>a</v>
      </c>
      <c r="B501" s="11" t="s">
        <v>1</v>
      </c>
      <c r="C501" s="16" t="s">
        <v>134</v>
      </c>
      <c r="D501" s="39">
        <f t="shared" si="130"/>
        <v>25966000</v>
      </c>
      <c r="E501" s="35">
        <v>6505500</v>
      </c>
      <c r="F501" s="35">
        <v>6501500</v>
      </c>
      <c r="G501" s="35">
        <v>6495500</v>
      </c>
      <c r="H501" s="35">
        <v>6463500</v>
      </c>
      <c r="I501" s="30">
        <f t="shared" si="137"/>
        <v>13007000</v>
      </c>
      <c r="J501" s="30">
        <f t="shared" si="138"/>
        <v>19502500</v>
      </c>
      <c r="K501" s="4" t="s">
        <v>205</v>
      </c>
    </row>
    <row r="502" spans="1:11" ht="18" hidden="1" x14ac:dyDescent="0.25">
      <c r="A502" s="5" t="str">
        <f t="shared" si="126"/>
        <v>b</v>
      </c>
      <c r="B502" s="11" t="s">
        <v>1</v>
      </c>
      <c r="C502" s="16" t="s">
        <v>135</v>
      </c>
      <c r="D502" s="39">
        <f t="shared" si="130"/>
        <v>0</v>
      </c>
      <c r="E502" s="35">
        <f>E503+E504</f>
        <v>0</v>
      </c>
      <c r="F502" s="35">
        <f t="shared" ref="F502:H502" si="141">F503+F504</f>
        <v>0</v>
      </c>
      <c r="G502" s="35">
        <f t="shared" si="141"/>
        <v>0</v>
      </c>
      <c r="H502" s="35">
        <f t="shared" si="141"/>
        <v>0</v>
      </c>
      <c r="I502" s="30">
        <f t="shared" si="137"/>
        <v>0</v>
      </c>
      <c r="J502" s="30">
        <f t="shared" si="138"/>
        <v>0</v>
      </c>
      <c r="K502" s="4" t="s">
        <v>205</v>
      </c>
    </row>
    <row r="503" spans="1:11" hidden="1" x14ac:dyDescent="0.25">
      <c r="A503" s="5" t="str">
        <f t="shared" si="126"/>
        <v>b</v>
      </c>
      <c r="B503" s="19"/>
      <c r="C503" s="21" t="s">
        <v>209</v>
      </c>
      <c r="D503" s="40">
        <f t="shared" si="130"/>
        <v>0</v>
      </c>
      <c r="E503" s="20"/>
      <c r="F503" s="20"/>
      <c r="G503" s="20"/>
      <c r="H503" s="20"/>
      <c r="I503" s="31">
        <f t="shared" si="137"/>
        <v>0</v>
      </c>
      <c r="J503" s="31">
        <f t="shared" si="138"/>
        <v>0</v>
      </c>
    </row>
    <row r="504" spans="1:11" hidden="1" x14ac:dyDescent="0.25">
      <c r="A504" s="5" t="str">
        <f t="shared" si="126"/>
        <v>b</v>
      </c>
      <c r="B504" s="19"/>
      <c r="C504" s="21" t="s">
        <v>210</v>
      </c>
      <c r="D504" s="40">
        <f t="shared" si="130"/>
        <v>0</v>
      </c>
      <c r="E504" s="20"/>
      <c r="F504" s="20"/>
      <c r="G504" s="20"/>
      <c r="H504" s="20"/>
      <c r="I504" s="31">
        <f t="shared" si="137"/>
        <v>0</v>
      </c>
      <c r="J504" s="31">
        <f t="shared" si="138"/>
        <v>0</v>
      </c>
    </row>
    <row r="505" spans="1:11" ht="18" hidden="1" x14ac:dyDescent="0.25">
      <c r="A505" s="5" t="str">
        <f t="shared" si="126"/>
        <v>b</v>
      </c>
      <c r="B505" s="11" t="s">
        <v>1</v>
      </c>
      <c r="C505" s="15" t="s">
        <v>136</v>
      </c>
      <c r="D505" s="37">
        <f t="shared" si="130"/>
        <v>0</v>
      </c>
      <c r="E505" s="14"/>
      <c r="F505" s="14"/>
      <c r="G505" s="14"/>
      <c r="H505" s="14"/>
      <c r="I505" s="33">
        <f t="shared" si="137"/>
        <v>0</v>
      </c>
      <c r="J505" s="33">
        <f t="shared" si="138"/>
        <v>0</v>
      </c>
      <c r="K505" s="4" t="s">
        <v>205</v>
      </c>
    </row>
    <row r="506" spans="1:11" ht="18" hidden="1" x14ac:dyDescent="0.25">
      <c r="A506" s="5" t="str">
        <f t="shared" si="126"/>
        <v>b</v>
      </c>
      <c r="B506" s="11" t="s">
        <v>1</v>
      </c>
      <c r="C506" s="15" t="s">
        <v>137</v>
      </c>
      <c r="D506" s="37">
        <f t="shared" si="130"/>
        <v>0</v>
      </c>
      <c r="E506" s="14"/>
      <c r="F506" s="14"/>
      <c r="G506" s="14"/>
      <c r="H506" s="14"/>
      <c r="I506" s="33">
        <f t="shared" si="137"/>
        <v>0</v>
      </c>
      <c r="J506" s="33">
        <f t="shared" si="138"/>
        <v>0</v>
      </c>
      <c r="K506" s="4" t="s">
        <v>205</v>
      </c>
    </row>
    <row r="507" spans="1:11" ht="18" hidden="1" x14ac:dyDescent="0.25">
      <c r="A507" s="5" t="str">
        <f t="shared" si="126"/>
        <v>b</v>
      </c>
      <c r="B507" s="11" t="s">
        <v>1</v>
      </c>
      <c r="C507" s="15" t="s">
        <v>138</v>
      </c>
      <c r="D507" s="37">
        <f t="shared" si="130"/>
        <v>0</v>
      </c>
      <c r="E507" s="14"/>
      <c r="F507" s="14"/>
      <c r="G507" s="14"/>
      <c r="H507" s="14"/>
      <c r="I507" s="33">
        <f t="shared" si="137"/>
        <v>0</v>
      </c>
      <c r="J507" s="33">
        <f t="shared" si="138"/>
        <v>0</v>
      </c>
      <c r="K507" s="4" t="s">
        <v>205</v>
      </c>
    </row>
    <row r="508" spans="1:11" ht="18" x14ac:dyDescent="0.25">
      <c r="A508" s="5" t="str">
        <f t="shared" si="126"/>
        <v>a</v>
      </c>
      <c r="B508" s="22" t="s">
        <v>79</v>
      </c>
      <c r="C508" s="23" t="s">
        <v>168</v>
      </c>
      <c r="D508" s="41">
        <f t="shared" si="130"/>
        <v>22300000</v>
      </c>
      <c r="E508" s="41">
        <f t="shared" ref="E508:H508" si="142">E509+E519+E520+E521</f>
        <v>6101000</v>
      </c>
      <c r="F508" s="41">
        <f t="shared" si="142"/>
        <v>5450000</v>
      </c>
      <c r="G508" s="41">
        <f t="shared" si="142"/>
        <v>5400000</v>
      </c>
      <c r="H508" s="41">
        <f t="shared" si="142"/>
        <v>5349000</v>
      </c>
      <c r="I508" s="30">
        <f t="shared" si="137"/>
        <v>11551000</v>
      </c>
      <c r="J508" s="30">
        <f t="shared" si="138"/>
        <v>16951000</v>
      </c>
      <c r="K508" s="4" t="s">
        <v>205</v>
      </c>
    </row>
    <row r="509" spans="1:11" ht="18" x14ac:dyDescent="0.25">
      <c r="A509" s="5" t="str">
        <f t="shared" si="126"/>
        <v>a</v>
      </c>
      <c r="B509" s="34" t="s">
        <v>1</v>
      </c>
      <c r="C509" s="15" t="s">
        <v>128</v>
      </c>
      <c r="D509" s="37">
        <f t="shared" si="130"/>
        <v>22300000</v>
      </c>
      <c r="E509" s="14">
        <f>E510+E511+E512+E513+E514+E515+E516</f>
        <v>6101000</v>
      </c>
      <c r="F509" s="14">
        <f t="shared" ref="F509:H509" si="143">F510+F511+F512+F513+F514+F515+F516</f>
        <v>5450000</v>
      </c>
      <c r="G509" s="14">
        <f t="shared" si="143"/>
        <v>5400000</v>
      </c>
      <c r="H509" s="14">
        <f t="shared" si="143"/>
        <v>5349000</v>
      </c>
      <c r="I509" s="33">
        <f t="shared" si="137"/>
        <v>11551000</v>
      </c>
      <c r="J509" s="33">
        <f t="shared" si="138"/>
        <v>16951000</v>
      </c>
      <c r="K509" s="4" t="s">
        <v>205</v>
      </c>
    </row>
    <row r="510" spans="1:11" ht="18" hidden="1" x14ac:dyDescent="0.25">
      <c r="A510" s="5" t="str">
        <f t="shared" si="126"/>
        <v>b</v>
      </c>
      <c r="B510" s="11" t="s">
        <v>1</v>
      </c>
      <c r="C510" s="12" t="s">
        <v>129</v>
      </c>
      <c r="D510" s="39">
        <f t="shared" si="130"/>
        <v>0</v>
      </c>
      <c r="E510" s="35"/>
      <c r="F510" s="35"/>
      <c r="G510" s="35"/>
      <c r="H510" s="35"/>
      <c r="I510" s="30">
        <f t="shared" si="137"/>
        <v>0</v>
      </c>
      <c r="J510" s="30">
        <f t="shared" si="138"/>
        <v>0</v>
      </c>
      <c r="K510" s="4" t="s">
        <v>205</v>
      </c>
    </row>
    <row r="511" spans="1:11" ht="18" x14ac:dyDescent="0.25">
      <c r="A511" s="5" t="str">
        <f t="shared" si="126"/>
        <v>a</v>
      </c>
      <c r="B511" s="11" t="s">
        <v>1</v>
      </c>
      <c r="C511" s="12" t="s">
        <v>130</v>
      </c>
      <c r="D511" s="39">
        <f t="shared" si="130"/>
        <v>20000</v>
      </c>
      <c r="E511" s="35">
        <v>5000</v>
      </c>
      <c r="F511" s="35">
        <v>5000</v>
      </c>
      <c r="G511" s="35">
        <v>5000</v>
      </c>
      <c r="H511" s="35">
        <v>5000</v>
      </c>
      <c r="I511" s="30">
        <f t="shared" si="137"/>
        <v>10000</v>
      </c>
      <c r="J511" s="30">
        <f t="shared" si="138"/>
        <v>15000</v>
      </c>
      <c r="K511" s="4" t="s">
        <v>205</v>
      </c>
    </row>
    <row r="512" spans="1:11" ht="18" hidden="1" x14ac:dyDescent="0.25">
      <c r="A512" s="5" t="str">
        <f t="shared" si="126"/>
        <v>b</v>
      </c>
      <c r="B512" s="11" t="s">
        <v>1</v>
      </c>
      <c r="C512" s="12" t="s">
        <v>131</v>
      </c>
      <c r="D512" s="39">
        <f t="shared" si="130"/>
        <v>0</v>
      </c>
      <c r="E512" s="35"/>
      <c r="F512" s="35"/>
      <c r="G512" s="35"/>
      <c r="H512" s="35"/>
      <c r="I512" s="30">
        <f t="shared" si="137"/>
        <v>0</v>
      </c>
      <c r="J512" s="30">
        <f t="shared" si="138"/>
        <v>0</v>
      </c>
      <c r="K512" s="4" t="s">
        <v>205</v>
      </c>
    </row>
    <row r="513" spans="1:11" ht="18" hidden="1" x14ac:dyDescent="0.25">
      <c r="A513" s="5" t="str">
        <f t="shared" ref="A513:A576" si="144">IF((D513+E513+F513+H513+G513)&gt;0,"a","b")</f>
        <v>b</v>
      </c>
      <c r="B513" s="11" t="s">
        <v>1</v>
      </c>
      <c r="C513" s="16" t="s">
        <v>132</v>
      </c>
      <c r="D513" s="39">
        <f t="shared" si="130"/>
        <v>0</v>
      </c>
      <c r="E513" s="35"/>
      <c r="F513" s="35"/>
      <c r="G513" s="35"/>
      <c r="H513" s="35"/>
      <c r="I513" s="30">
        <f t="shared" si="137"/>
        <v>0</v>
      </c>
      <c r="J513" s="30">
        <f t="shared" si="138"/>
        <v>0</v>
      </c>
      <c r="K513" s="4" t="s">
        <v>205</v>
      </c>
    </row>
    <row r="514" spans="1:11" ht="18" hidden="1" x14ac:dyDescent="0.25">
      <c r="A514" s="5" t="str">
        <f t="shared" si="144"/>
        <v>b</v>
      </c>
      <c r="B514" s="11" t="s">
        <v>1</v>
      </c>
      <c r="C514" s="16" t="s">
        <v>133</v>
      </c>
      <c r="D514" s="39">
        <f t="shared" si="130"/>
        <v>0</v>
      </c>
      <c r="E514" s="35"/>
      <c r="F514" s="35"/>
      <c r="G514" s="35"/>
      <c r="H514" s="35"/>
      <c r="I514" s="30">
        <f t="shared" si="137"/>
        <v>0</v>
      </c>
      <c r="J514" s="30">
        <f t="shared" si="138"/>
        <v>0</v>
      </c>
      <c r="K514" s="4" t="s">
        <v>205</v>
      </c>
    </row>
    <row r="515" spans="1:11" ht="18" x14ac:dyDescent="0.25">
      <c r="A515" s="5" t="str">
        <f t="shared" si="144"/>
        <v>a</v>
      </c>
      <c r="B515" s="11" t="s">
        <v>1</v>
      </c>
      <c r="C515" s="16" t="s">
        <v>134</v>
      </c>
      <c r="D515" s="39">
        <f t="shared" si="130"/>
        <v>22280000</v>
      </c>
      <c r="E515" s="35">
        <v>6096000</v>
      </c>
      <c r="F515" s="35">
        <v>5445000</v>
      </c>
      <c r="G515" s="35">
        <v>5395000</v>
      </c>
      <c r="H515" s="35">
        <v>5344000</v>
      </c>
      <c r="I515" s="30">
        <f t="shared" si="137"/>
        <v>11541000</v>
      </c>
      <c r="J515" s="30">
        <f t="shared" si="138"/>
        <v>16936000</v>
      </c>
      <c r="K515" s="4" t="s">
        <v>205</v>
      </c>
    </row>
    <row r="516" spans="1:11" ht="18" hidden="1" x14ac:dyDescent="0.25">
      <c r="A516" s="5" t="str">
        <f t="shared" si="144"/>
        <v>b</v>
      </c>
      <c r="B516" s="11" t="s">
        <v>1</v>
      </c>
      <c r="C516" s="16" t="s">
        <v>135</v>
      </c>
      <c r="D516" s="39">
        <f t="shared" si="130"/>
        <v>0</v>
      </c>
      <c r="E516" s="35">
        <f>E517+E518</f>
        <v>0</v>
      </c>
      <c r="F516" s="35">
        <f t="shared" ref="F516:H516" si="145">F517+F518</f>
        <v>0</v>
      </c>
      <c r="G516" s="35">
        <f t="shared" si="145"/>
        <v>0</v>
      </c>
      <c r="H516" s="35">
        <f t="shared" si="145"/>
        <v>0</v>
      </c>
      <c r="I516" s="30">
        <f t="shared" si="137"/>
        <v>0</v>
      </c>
      <c r="J516" s="30">
        <f t="shared" si="138"/>
        <v>0</v>
      </c>
      <c r="K516" s="4" t="s">
        <v>205</v>
      </c>
    </row>
    <row r="517" spans="1:11" hidden="1" x14ac:dyDescent="0.25">
      <c r="A517" s="5" t="str">
        <f t="shared" si="144"/>
        <v>b</v>
      </c>
      <c r="B517" s="19"/>
      <c r="C517" s="21" t="s">
        <v>209</v>
      </c>
      <c r="D517" s="40">
        <f t="shared" si="130"/>
        <v>0</v>
      </c>
      <c r="E517" s="20"/>
      <c r="F517" s="20"/>
      <c r="G517" s="20"/>
      <c r="H517" s="20"/>
      <c r="I517" s="31">
        <f t="shared" si="137"/>
        <v>0</v>
      </c>
      <c r="J517" s="31">
        <f t="shared" si="138"/>
        <v>0</v>
      </c>
    </row>
    <row r="518" spans="1:11" hidden="1" x14ac:dyDescent="0.25">
      <c r="A518" s="5" t="str">
        <f t="shared" si="144"/>
        <v>b</v>
      </c>
      <c r="B518" s="19"/>
      <c r="C518" s="21" t="s">
        <v>210</v>
      </c>
      <c r="D518" s="40">
        <f t="shared" si="130"/>
        <v>0</v>
      </c>
      <c r="E518" s="20"/>
      <c r="F518" s="20"/>
      <c r="G518" s="20"/>
      <c r="H518" s="20"/>
      <c r="I518" s="31">
        <f t="shared" si="137"/>
        <v>0</v>
      </c>
      <c r="J518" s="31">
        <f t="shared" si="138"/>
        <v>0</v>
      </c>
    </row>
    <row r="519" spans="1:11" ht="18" hidden="1" x14ac:dyDescent="0.25">
      <c r="A519" s="5" t="str">
        <f t="shared" si="144"/>
        <v>b</v>
      </c>
      <c r="B519" s="11" t="s">
        <v>1</v>
      </c>
      <c r="C519" s="15" t="s">
        <v>136</v>
      </c>
      <c r="D519" s="37">
        <f t="shared" si="130"/>
        <v>0</v>
      </c>
      <c r="E519" s="14"/>
      <c r="F519" s="14"/>
      <c r="G519" s="14"/>
      <c r="H519" s="14"/>
      <c r="I519" s="33">
        <f t="shared" si="137"/>
        <v>0</v>
      </c>
      <c r="J519" s="33">
        <f t="shared" si="138"/>
        <v>0</v>
      </c>
      <c r="K519" s="4" t="s">
        <v>205</v>
      </c>
    </row>
    <row r="520" spans="1:11" ht="18" hidden="1" x14ac:dyDescent="0.25">
      <c r="A520" s="5" t="str">
        <f t="shared" si="144"/>
        <v>b</v>
      </c>
      <c r="B520" s="11" t="s">
        <v>1</v>
      </c>
      <c r="C520" s="15" t="s">
        <v>137</v>
      </c>
      <c r="D520" s="37">
        <f t="shared" si="130"/>
        <v>0</v>
      </c>
      <c r="E520" s="14"/>
      <c r="F520" s="14"/>
      <c r="G520" s="14"/>
      <c r="H520" s="14"/>
      <c r="I520" s="33">
        <f t="shared" si="137"/>
        <v>0</v>
      </c>
      <c r="J520" s="33">
        <f t="shared" si="138"/>
        <v>0</v>
      </c>
      <c r="K520" s="4" t="s">
        <v>205</v>
      </c>
    </row>
    <row r="521" spans="1:11" ht="18" hidden="1" x14ac:dyDescent="0.25">
      <c r="A521" s="5" t="str">
        <f t="shared" si="144"/>
        <v>b</v>
      </c>
      <c r="B521" s="11" t="s">
        <v>1</v>
      </c>
      <c r="C521" s="15" t="s">
        <v>138</v>
      </c>
      <c r="D521" s="37">
        <f t="shared" si="130"/>
        <v>0</v>
      </c>
      <c r="E521" s="14"/>
      <c r="F521" s="14"/>
      <c r="G521" s="14"/>
      <c r="H521" s="14"/>
      <c r="I521" s="33">
        <f t="shared" si="137"/>
        <v>0</v>
      </c>
      <c r="J521" s="33">
        <f t="shared" si="138"/>
        <v>0</v>
      </c>
      <c r="K521" s="4" t="s">
        <v>205</v>
      </c>
    </row>
    <row r="522" spans="1:11" ht="36" x14ac:dyDescent="0.25">
      <c r="A522" s="5" t="str">
        <f t="shared" si="144"/>
        <v>a</v>
      </c>
      <c r="B522" s="22" t="s">
        <v>80</v>
      </c>
      <c r="C522" s="23" t="s">
        <v>169</v>
      </c>
      <c r="D522" s="41">
        <f t="shared" si="130"/>
        <v>1000000</v>
      </c>
      <c r="E522" s="41">
        <f t="shared" ref="E522:H522" si="146">E523+E533+E534+E535</f>
        <v>185000</v>
      </c>
      <c r="F522" s="41">
        <f t="shared" si="146"/>
        <v>315000</v>
      </c>
      <c r="G522" s="41">
        <f t="shared" si="146"/>
        <v>185000</v>
      </c>
      <c r="H522" s="41">
        <f t="shared" si="146"/>
        <v>315000</v>
      </c>
      <c r="I522" s="30">
        <f t="shared" si="137"/>
        <v>500000</v>
      </c>
      <c r="J522" s="30">
        <f t="shared" si="138"/>
        <v>685000</v>
      </c>
      <c r="K522" s="4" t="s">
        <v>205</v>
      </c>
    </row>
    <row r="523" spans="1:11" ht="18" x14ac:dyDescent="0.25">
      <c r="A523" s="5" t="str">
        <f t="shared" si="144"/>
        <v>a</v>
      </c>
      <c r="B523" s="34" t="s">
        <v>1</v>
      </c>
      <c r="C523" s="15" t="s">
        <v>128</v>
      </c>
      <c r="D523" s="37">
        <f t="shared" si="130"/>
        <v>1000000</v>
      </c>
      <c r="E523" s="14">
        <f>E524+E525+E526+E527+E528+E529+E530</f>
        <v>185000</v>
      </c>
      <c r="F523" s="14">
        <f t="shared" ref="F523:H523" si="147">F524+F525+F526+F527+F528+F529+F530</f>
        <v>315000</v>
      </c>
      <c r="G523" s="14">
        <f t="shared" si="147"/>
        <v>185000</v>
      </c>
      <c r="H523" s="14">
        <f t="shared" si="147"/>
        <v>315000</v>
      </c>
      <c r="I523" s="33">
        <f t="shared" si="137"/>
        <v>500000</v>
      </c>
      <c r="J523" s="33">
        <f t="shared" si="138"/>
        <v>685000</v>
      </c>
      <c r="K523" s="4" t="s">
        <v>205</v>
      </c>
    </row>
    <row r="524" spans="1:11" ht="18" hidden="1" x14ac:dyDescent="0.25">
      <c r="A524" s="5" t="str">
        <f t="shared" si="144"/>
        <v>b</v>
      </c>
      <c r="B524" s="11" t="s">
        <v>1</v>
      </c>
      <c r="C524" s="12" t="s">
        <v>129</v>
      </c>
      <c r="D524" s="39">
        <f t="shared" si="130"/>
        <v>0</v>
      </c>
      <c r="E524" s="35"/>
      <c r="F524" s="35"/>
      <c r="G524" s="35"/>
      <c r="H524" s="35"/>
      <c r="I524" s="30">
        <f t="shared" si="137"/>
        <v>0</v>
      </c>
      <c r="J524" s="30">
        <f t="shared" si="138"/>
        <v>0</v>
      </c>
      <c r="K524" s="4" t="s">
        <v>205</v>
      </c>
    </row>
    <row r="525" spans="1:11" ht="18" x14ac:dyDescent="0.25">
      <c r="A525" s="5" t="str">
        <f t="shared" si="144"/>
        <v>a</v>
      </c>
      <c r="B525" s="11" t="s">
        <v>1</v>
      </c>
      <c r="C525" s="12" t="s">
        <v>130</v>
      </c>
      <c r="D525" s="39">
        <f t="shared" si="130"/>
        <v>1000000</v>
      </c>
      <c r="E525" s="35">
        <v>185000</v>
      </c>
      <c r="F525" s="35">
        <v>315000</v>
      </c>
      <c r="G525" s="35">
        <v>185000</v>
      </c>
      <c r="H525" s="35">
        <v>315000</v>
      </c>
      <c r="I525" s="30">
        <f t="shared" si="137"/>
        <v>500000</v>
      </c>
      <c r="J525" s="30">
        <f t="shared" si="138"/>
        <v>685000</v>
      </c>
      <c r="K525" s="4" t="s">
        <v>205</v>
      </c>
    </row>
    <row r="526" spans="1:11" ht="18" hidden="1" x14ac:dyDescent="0.25">
      <c r="A526" s="5" t="str">
        <f t="shared" si="144"/>
        <v>b</v>
      </c>
      <c r="B526" s="11" t="s">
        <v>1</v>
      </c>
      <c r="C526" s="12" t="s">
        <v>131</v>
      </c>
      <c r="D526" s="39">
        <f t="shared" si="130"/>
        <v>0</v>
      </c>
      <c r="E526" s="35"/>
      <c r="F526" s="35"/>
      <c r="G526" s="35"/>
      <c r="H526" s="35"/>
      <c r="I526" s="30">
        <f t="shared" si="137"/>
        <v>0</v>
      </c>
      <c r="J526" s="30">
        <f t="shared" si="138"/>
        <v>0</v>
      </c>
      <c r="K526" s="4" t="s">
        <v>205</v>
      </c>
    </row>
    <row r="527" spans="1:11" ht="18" hidden="1" x14ac:dyDescent="0.25">
      <c r="A527" s="5" t="str">
        <f t="shared" si="144"/>
        <v>b</v>
      </c>
      <c r="B527" s="11" t="s">
        <v>1</v>
      </c>
      <c r="C527" s="16" t="s">
        <v>132</v>
      </c>
      <c r="D527" s="39">
        <f t="shared" si="130"/>
        <v>0</v>
      </c>
      <c r="E527" s="35"/>
      <c r="F527" s="35"/>
      <c r="G527" s="35"/>
      <c r="H527" s="35"/>
      <c r="I527" s="30">
        <f t="shared" si="137"/>
        <v>0</v>
      </c>
      <c r="J527" s="30">
        <f t="shared" si="138"/>
        <v>0</v>
      </c>
      <c r="K527" s="4" t="s">
        <v>205</v>
      </c>
    </row>
    <row r="528" spans="1:11" ht="18" hidden="1" x14ac:dyDescent="0.25">
      <c r="A528" s="5" t="str">
        <f t="shared" si="144"/>
        <v>b</v>
      </c>
      <c r="B528" s="11" t="s">
        <v>1</v>
      </c>
      <c r="C528" s="16" t="s">
        <v>133</v>
      </c>
      <c r="D528" s="39">
        <f t="shared" si="130"/>
        <v>0</v>
      </c>
      <c r="E528" s="35"/>
      <c r="F528" s="35"/>
      <c r="G528" s="35"/>
      <c r="H528" s="35"/>
      <c r="I528" s="30">
        <f t="shared" si="137"/>
        <v>0</v>
      </c>
      <c r="J528" s="30">
        <f t="shared" si="138"/>
        <v>0</v>
      </c>
      <c r="K528" s="4" t="s">
        <v>205</v>
      </c>
    </row>
    <row r="529" spans="1:11" ht="18" hidden="1" x14ac:dyDescent="0.25">
      <c r="A529" s="5" t="str">
        <f t="shared" si="144"/>
        <v>b</v>
      </c>
      <c r="B529" s="11" t="s">
        <v>1</v>
      </c>
      <c r="C529" s="16" t="s">
        <v>134</v>
      </c>
      <c r="D529" s="39">
        <f t="shared" si="130"/>
        <v>0</v>
      </c>
      <c r="E529" s="35"/>
      <c r="F529" s="35"/>
      <c r="G529" s="35"/>
      <c r="H529" s="35"/>
      <c r="I529" s="30">
        <f t="shared" si="137"/>
        <v>0</v>
      </c>
      <c r="J529" s="30">
        <f t="shared" si="138"/>
        <v>0</v>
      </c>
      <c r="K529" s="4" t="s">
        <v>205</v>
      </c>
    </row>
    <row r="530" spans="1:11" ht="18" hidden="1" x14ac:dyDescent="0.25">
      <c r="A530" s="5" t="str">
        <f t="shared" si="144"/>
        <v>b</v>
      </c>
      <c r="B530" s="11" t="s">
        <v>1</v>
      </c>
      <c r="C530" s="16" t="s">
        <v>135</v>
      </c>
      <c r="D530" s="39">
        <f t="shared" ref="D530:D577" si="148">E530+F530+G530+H530</f>
        <v>0</v>
      </c>
      <c r="E530" s="35">
        <f>E531+E532</f>
        <v>0</v>
      </c>
      <c r="F530" s="35">
        <f t="shared" ref="F530:H530" si="149">F531+F532</f>
        <v>0</v>
      </c>
      <c r="G530" s="35">
        <f t="shared" si="149"/>
        <v>0</v>
      </c>
      <c r="H530" s="35">
        <f t="shared" si="149"/>
        <v>0</v>
      </c>
      <c r="I530" s="30">
        <f t="shared" si="137"/>
        <v>0</v>
      </c>
      <c r="J530" s="30">
        <f t="shared" si="138"/>
        <v>0</v>
      </c>
      <c r="K530" s="4" t="s">
        <v>205</v>
      </c>
    </row>
    <row r="531" spans="1:11" hidden="1" x14ac:dyDescent="0.25">
      <c r="A531" s="5" t="str">
        <f t="shared" si="144"/>
        <v>b</v>
      </c>
      <c r="B531" s="19"/>
      <c r="C531" s="21" t="s">
        <v>209</v>
      </c>
      <c r="D531" s="40">
        <f t="shared" si="148"/>
        <v>0</v>
      </c>
      <c r="E531" s="20"/>
      <c r="F531" s="20"/>
      <c r="G531" s="20"/>
      <c r="H531" s="20"/>
      <c r="I531" s="31">
        <f t="shared" si="137"/>
        <v>0</v>
      </c>
      <c r="J531" s="31">
        <f t="shared" si="138"/>
        <v>0</v>
      </c>
    </row>
    <row r="532" spans="1:11" hidden="1" x14ac:dyDescent="0.25">
      <c r="A532" s="5" t="str">
        <f t="shared" si="144"/>
        <v>b</v>
      </c>
      <c r="B532" s="19"/>
      <c r="C532" s="21" t="s">
        <v>210</v>
      </c>
      <c r="D532" s="40">
        <f t="shared" si="148"/>
        <v>0</v>
      </c>
      <c r="E532" s="20"/>
      <c r="F532" s="20"/>
      <c r="G532" s="20"/>
      <c r="H532" s="20"/>
      <c r="I532" s="31">
        <f t="shared" si="137"/>
        <v>0</v>
      </c>
      <c r="J532" s="31">
        <f t="shared" si="138"/>
        <v>0</v>
      </c>
    </row>
    <row r="533" spans="1:11" ht="18" hidden="1" x14ac:dyDescent="0.25">
      <c r="A533" s="5" t="str">
        <f t="shared" si="144"/>
        <v>b</v>
      </c>
      <c r="B533" s="11" t="s">
        <v>1</v>
      </c>
      <c r="C533" s="15" t="s">
        <v>136</v>
      </c>
      <c r="D533" s="37">
        <f t="shared" si="148"/>
        <v>0</v>
      </c>
      <c r="E533" s="14"/>
      <c r="F533" s="14"/>
      <c r="G533" s="14"/>
      <c r="H533" s="14"/>
      <c r="I533" s="33">
        <f t="shared" si="137"/>
        <v>0</v>
      </c>
      <c r="J533" s="33">
        <f t="shared" si="138"/>
        <v>0</v>
      </c>
      <c r="K533" s="4" t="s">
        <v>205</v>
      </c>
    </row>
    <row r="534" spans="1:11" ht="18" hidden="1" x14ac:dyDescent="0.25">
      <c r="A534" s="5" t="str">
        <f t="shared" si="144"/>
        <v>b</v>
      </c>
      <c r="B534" s="11" t="s">
        <v>1</v>
      </c>
      <c r="C534" s="15" t="s">
        <v>137</v>
      </c>
      <c r="D534" s="37">
        <f t="shared" si="148"/>
        <v>0</v>
      </c>
      <c r="E534" s="14"/>
      <c r="F534" s="14"/>
      <c r="G534" s="14"/>
      <c r="H534" s="14"/>
      <c r="I534" s="33">
        <f t="shared" si="137"/>
        <v>0</v>
      </c>
      <c r="J534" s="33">
        <f t="shared" si="138"/>
        <v>0</v>
      </c>
      <c r="K534" s="4" t="s">
        <v>205</v>
      </c>
    </row>
    <row r="535" spans="1:11" ht="18" hidden="1" x14ac:dyDescent="0.25">
      <c r="A535" s="5" t="str">
        <f t="shared" si="144"/>
        <v>b</v>
      </c>
      <c r="B535" s="11" t="s">
        <v>1</v>
      </c>
      <c r="C535" s="15" t="s">
        <v>138</v>
      </c>
      <c r="D535" s="37">
        <f t="shared" si="148"/>
        <v>0</v>
      </c>
      <c r="E535" s="14"/>
      <c r="F535" s="14"/>
      <c r="G535" s="14"/>
      <c r="H535" s="14"/>
      <c r="I535" s="33">
        <f t="shared" si="137"/>
        <v>0</v>
      </c>
      <c r="J535" s="33">
        <f t="shared" si="138"/>
        <v>0</v>
      </c>
      <c r="K535" s="4" t="s">
        <v>205</v>
      </c>
    </row>
    <row r="536" spans="1:11" ht="36" x14ac:dyDescent="0.25">
      <c r="A536" s="5" t="str">
        <f t="shared" si="144"/>
        <v>a</v>
      </c>
      <c r="B536" s="22" t="s">
        <v>200</v>
      </c>
      <c r="C536" s="23" t="s">
        <v>201</v>
      </c>
      <c r="D536" s="41">
        <f t="shared" si="148"/>
        <v>10000000</v>
      </c>
      <c r="E536" s="41">
        <f t="shared" ref="E536:H536" si="150">E537+E547+E548+E549</f>
        <v>1147500</v>
      </c>
      <c r="F536" s="41">
        <f t="shared" si="150"/>
        <v>2967500</v>
      </c>
      <c r="G536" s="41">
        <f t="shared" si="150"/>
        <v>2967500</v>
      </c>
      <c r="H536" s="41">
        <f t="shared" si="150"/>
        <v>2917500</v>
      </c>
      <c r="I536" s="30">
        <f t="shared" si="137"/>
        <v>4115000</v>
      </c>
      <c r="J536" s="30">
        <f t="shared" si="138"/>
        <v>7082500</v>
      </c>
      <c r="K536" s="4" t="s">
        <v>205</v>
      </c>
    </row>
    <row r="537" spans="1:11" ht="18" x14ac:dyDescent="0.25">
      <c r="A537" s="5" t="str">
        <f t="shared" si="144"/>
        <v>a</v>
      </c>
      <c r="B537" s="34" t="s">
        <v>1</v>
      </c>
      <c r="C537" s="15" t="s">
        <v>128</v>
      </c>
      <c r="D537" s="37">
        <f t="shared" si="148"/>
        <v>10000000</v>
      </c>
      <c r="E537" s="14">
        <f>E538+E539+E540+E541+E542+E543+E544</f>
        <v>1147500</v>
      </c>
      <c r="F537" s="14">
        <f t="shared" ref="F537:H537" si="151">F538+F539+F540+F541+F542+F543+F544</f>
        <v>2967500</v>
      </c>
      <c r="G537" s="14">
        <f t="shared" si="151"/>
        <v>2967500</v>
      </c>
      <c r="H537" s="14">
        <f t="shared" si="151"/>
        <v>2917500</v>
      </c>
      <c r="I537" s="33">
        <f t="shared" si="137"/>
        <v>4115000</v>
      </c>
      <c r="J537" s="33">
        <f t="shared" si="138"/>
        <v>7082500</v>
      </c>
      <c r="K537" s="4" t="s">
        <v>205</v>
      </c>
    </row>
    <row r="538" spans="1:11" ht="18" hidden="1" x14ac:dyDescent="0.25">
      <c r="A538" s="5" t="str">
        <f t="shared" si="144"/>
        <v>b</v>
      </c>
      <c r="B538" s="11" t="s">
        <v>1</v>
      </c>
      <c r="C538" s="12" t="s">
        <v>129</v>
      </c>
      <c r="D538" s="39">
        <f t="shared" si="148"/>
        <v>0</v>
      </c>
      <c r="E538" s="35"/>
      <c r="F538" s="35"/>
      <c r="G538" s="35"/>
      <c r="H538" s="35"/>
      <c r="I538" s="30">
        <f t="shared" si="137"/>
        <v>0</v>
      </c>
      <c r="J538" s="30">
        <f t="shared" si="138"/>
        <v>0</v>
      </c>
      <c r="K538" s="4" t="s">
        <v>205</v>
      </c>
    </row>
    <row r="539" spans="1:11" ht="18" x14ac:dyDescent="0.25">
      <c r="A539" s="5" t="str">
        <f t="shared" si="144"/>
        <v>a</v>
      </c>
      <c r="B539" s="11" t="s">
        <v>1</v>
      </c>
      <c r="C539" s="12" t="s">
        <v>130</v>
      </c>
      <c r="D539" s="39">
        <f t="shared" si="148"/>
        <v>450000</v>
      </c>
      <c r="E539" s="35">
        <v>125000</v>
      </c>
      <c r="F539" s="35">
        <v>125000</v>
      </c>
      <c r="G539" s="35">
        <v>125000</v>
      </c>
      <c r="H539" s="35">
        <v>75000</v>
      </c>
      <c r="I539" s="30">
        <f t="shared" si="137"/>
        <v>250000</v>
      </c>
      <c r="J539" s="30">
        <f t="shared" si="138"/>
        <v>375000</v>
      </c>
      <c r="K539" s="4" t="s">
        <v>205</v>
      </c>
    </row>
    <row r="540" spans="1:11" ht="18" hidden="1" x14ac:dyDescent="0.25">
      <c r="A540" s="5" t="str">
        <f t="shared" si="144"/>
        <v>b</v>
      </c>
      <c r="B540" s="11" t="s">
        <v>1</v>
      </c>
      <c r="C540" s="12" t="s">
        <v>131</v>
      </c>
      <c r="D540" s="39">
        <f t="shared" si="148"/>
        <v>0</v>
      </c>
      <c r="E540" s="35"/>
      <c r="F540" s="35"/>
      <c r="G540" s="35"/>
      <c r="H540" s="35"/>
      <c r="I540" s="30">
        <f t="shared" si="137"/>
        <v>0</v>
      </c>
      <c r="J540" s="30">
        <f t="shared" si="138"/>
        <v>0</v>
      </c>
      <c r="K540" s="4" t="s">
        <v>205</v>
      </c>
    </row>
    <row r="541" spans="1:11" ht="18" hidden="1" x14ac:dyDescent="0.25">
      <c r="A541" s="5" t="str">
        <f t="shared" si="144"/>
        <v>b</v>
      </c>
      <c r="B541" s="11" t="s">
        <v>1</v>
      </c>
      <c r="C541" s="16" t="s">
        <v>132</v>
      </c>
      <c r="D541" s="39">
        <f t="shared" si="148"/>
        <v>0</v>
      </c>
      <c r="E541" s="35"/>
      <c r="F541" s="35"/>
      <c r="G541" s="35"/>
      <c r="H541" s="35"/>
      <c r="I541" s="30">
        <f t="shared" si="137"/>
        <v>0</v>
      </c>
      <c r="J541" s="30">
        <f t="shared" si="138"/>
        <v>0</v>
      </c>
      <c r="K541" s="4" t="s">
        <v>205</v>
      </c>
    </row>
    <row r="542" spans="1:11" ht="18" hidden="1" x14ac:dyDescent="0.25">
      <c r="A542" s="5" t="str">
        <f t="shared" si="144"/>
        <v>b</v>
      </c>
      <c r="B542" s="11" t="s">
        <v>1</v>
      </c>
      <c r="C542" s="16" t="s">
        <v>133</v>
      </c>
      <c r="D542" s="39">
        <f t="shared" si="148"/>
        <v>0</v>
      </c>
      <c r="E542" s="35"/>
      <c r="F542" s="35"/>
      <c r="G542" s="35"/>
      <c r="H542" s="35"/>
      <c r="I542" s="30">
        <f t="shared" si="137"/>
        <v>0</v>
      </c>
      <c r="J542" s="30">
        <f t="shared" si="138"/>
        <v>0</v>
      </c>
      <c r="K542" s="4" t="s">
        <v>205</v>
      </c>
    </row>
    <row r="543" spans="1:11" ht="18" x14ac:dyDescent="0.25">
      <c r="A543" s="5" t="str">
        <f t="shared" si="144"/>
        <v>a</v>
      </c>
      <c r="B543" s="11" t="s">
        <v>1</v>
      </c>
      <c r="C543" s="16" t="s">
        <v>134</v>
      </c>
      <c r="D543" s="39">
        <f t="shared" si="148"/>
        <v>9550000</v>
      </c>
      <c r="E543" s="35">
        <v>1022500</v>
      </c>
      <c r="F543" s="35">
        <v>2842500</v>
      </c>
      <c r="G543" s="35">
        <v>2842500</v>
      </c>
      <c r="H543" s="35">
        <v>2842500</v>
      </c>
      <c r="I543" s="30">
        <f t="shared" si="137"/>
        <v>3865000</v>
      </c>
      <c r="J543" s="30">
        <f t="shared" si="138"/>
        <v>6707500</v>
      </c>
      <c r="K543" s="4" t="s">
        <v>205</v>
      </c>
    </row>
    <row r="544" spans="1:11" ht="18" hidden="1" x14ac:dyDescent="0.25">
      <c r="A544" s="5" t="str">
        <f t="shared" si="144"/>
        <v>b</v>
      </c>
      <c r="B544" s="11" t="s">
        <v>1</v>
      </c>
      <c r="C544" s="16" t="s">
        <v>135</v>
      </c>
      <c r="D544" s="39">
        <f t="shared" si="148"/>
        <v>0</v>
      </c>
      <c r="E544" s="35">
        <f>E545+E546</f>
        <v>0</v>
      </c>
      <c r="F544" s="35">
        <f t="shared" ref="F544:H544" si="152">F545+F546</f>
        <v>0</v>
      </c>
      <c r="G544" s="35">
        <f t="shared" si="152"/>
        <v>0</v>
      </c>
      <c r="H544" s="35">
        <f t="shared" si="152"/>
        <v>0</v>
      </c>
      <c r="I544" s="30">
        <f t="shared" si="137"/>
        <v>0</v>
      </c>
      <c r="J544" s="30">
        <f t="shared" si="138"/>
        <v>0</v>
      </c>
      <c r="K544" s="4" t="s">
        <v>205</v>
      </c>
    </row>
    <row r="545" spans="1:11" hidden="1" x14ac:dyDescent="0.25">
      <c r="A545" s="5" t="str">
        <f t="shared" si="144"/>
        <v>b</v>
      </c>
      <c r="B545" s="19"/>
      <c r="C545" s="21" t="s">
        <v>209</v>
      </c>
      <c r="D545" s="40">
        <f t="shared" si="148"/>
        <v>0</v>
      </c>
      <c r="E545" s="20"/>
      <c r="F545" s="20"/>
      <c r="G545" s="20"/>
      <c r="H545" s="20"/>
      <c r="I545" s="31">
        <f t="shared" si="137"/>
        <v>0</v>
      </c>
      <c r="J545" s="31">
        <f t="shared" si="138"/>
        <v>0</v>
      </c>
    </row>
    <row r="546" spans="1:11" hidden="1" x14ac:dyDescent="0.25">
      <c r="A546" s="5" t="str">
        <f t="shared" si="144"/>
        <v>b</v>
      </c>
      <c r="B546" s="19"/>
      <c r="C546" s="21" t="s">
        <v>210</v>
      </c>
      <c r="D546" s="40">
        <f t="shared" si="148"/>
        <v>0</v>
      </c>
      <c r="E546" s="20"/>
      <c r="F546" s="20"/>
      <c r="G546" s="20"/>
      <c r="H546" s="20"/>
      <c r="I546" s="31">
        <f t="shared" si="137"/>
        <v>0</v>
      </c>
      <c r="J546" s="31">
        <f t="shared" si="138"/>
        <v>0</v>
      </c>
    </row>
    <row r="547" spans="1:11" ht="18" hidden="1" x14ac:dyDescent="0.25">
      <c r="A547" s="5" t="str">
        <f t="shared" si="144"/>
        <v>b</v>
      </c>
      <c r="B547" s="11" t="s">
        <v>1</v>
      </c>
      <c r="C547" s="15" t="s">
        <v>136</v>
      </c>
      <c r="D547" s="37">
        <f t="shared" si="148"/>
        <v>0</v>
      </c>
      <c r="E547" s="14"/>
      <c r="F547" s="14"/>
      <c r="G547" s="14"/>
      <c r="H547" s="14"/>
      <c r="I547" s="33">
        <f t="shared" si="137"/>
        <v>0</v>
      </c>
      <c r="J547" s="33">
        <f t="shared" si="138"/>
        <v>0</v>
      </c>
      <c r="K547" s="4" t="s">
        <v>205</v>
      </c>
    </row>
    <row r="548" spans="1:11" ht="18" hidden="1" x14ac:dyDescent="0.25">
      <c r="A548" s="5" t="str">
        <f t="shared" si="144"/>
        <v>b</v>
      </c>
      <c r="B548" s="11" t="s">
        <v>1</v>
      </c>
      <c r="C548" s="15" t="s">
        <v>137</v>
      </c>
      <c r="D548" s="37">
        <f t="shared" si="148"/>
        <v>0</v>
      </c>
      <c r="E548" s="14"/>
      <c r="F548" s="14"/>
      <c r="G548" s="14"/>
      <c r="H548" s="14"/>
      <c r="I548" s="33">
        <f t="shared" si="137"/>
        <v>0</v>
      </c>
      <c r="J548" s="33">
        <f t="shared" si="138"/>
        <v>0</v>
      </c>
      <c r="K548" s="4" t="s">
        <v>205</v>
      </c>
    </row>
    <row r="549" spans="1:11" ht="18" hidden="1" x14ac:dyDescent="0.25">
      <c r="A549" s="5" t="str">
        <f t="shared" si="144"/>
        <v>b</v>
      </c>
      <c r="B549" s="11" t="s">
        <v>1</v>
      </c>
      <c r="C549" s="15" t="s">
        <v>138</v>
      </c>
      <c r="D549" s="37">
        <f t="shared" si="148"/>
        <v>0</v>
      </c>
      <c r="E549" s="14"/>
      <c r="F549" s="14"/>
      <c r="G549" s="14"/>
      <c r="H549" s="14"/>
      <c r="I549" s="33">
        <f t="shared" si="137"/>
        <v>0</v>
      </c>
      <c r="J549" s="33">
        <f t="shared" si="138"/>
        <v>0</v>
      </c>
      <c r="K549" s="4" t="s">
        <v>205</v>
      </c>
    </row>
    <row r="550" spans="1:11" ht="18" x14ac:dyDescent="0.25">
      <c r="A550" s="5" t="str">
        <f t="shared" si="144"/>
        <v>a</v>
      </c>
      <c r="B550" s="22" t="s">
        <v>81</v>
      </c>
      <c r="C550" s="23" t="s">
        <v>170</v>
      </c>
      <c r="D550" s="41">
        <f t="shared" si="148"/>
        <v>800000</v>
      </c>
      <c r="E550" s="41">
        <f t="shared" ref="E550:H550" si="153">E551+E561+E562+E563</f>
        <v>210000</v>
      </c>
      <c r="F550" s="41">
        <f t="shared" si="153"/>
        <v>210000</v>
      </c>
      <c r="G550" s="41">
        <f t="shared" si="153"/>
        <v>210000</v>
      </c>
      <c r="H550" s="41">
        <f t="shared" si="153"/>
        <v>170000</v>
      </c>
      <c r="I550" s="30">
        <f t="shared" si="137"/>
        <v>420000</v>
      </c>
      <c r="J550" s="30">
        <f t="shared" si="138"/>
        <v>630000</v>
      </c>
      <c r="K550" s="4" t="s">
        <v>208</v>
      </c>
    </row>
    <row r="551" spans="1:11" ht="18" x14ac:dyDescent="0.25">
      <c r="A551" s="5" t="str">
        <f t="shared" si="144"/>
        <v>a</v>
      </c>
      <c r="B551" s="34" t="s">
        <v>1</v>
      </c>
      <c r="C551" s="15" t="s">
        <v>128</v>
      </c>
      <c r="D551" s="37">
        <f t="shared" si="148"/>
        <v>800000</v>
      </c>
      <c r="E551" s="14">
        <f>E552+E553+E554+E555+E556+E557+E558</f>
        <v>210000</v>
      </c>
      <c r="F551" s="14">
        <f t="shared" ref="F551:H551" si="154">F552+F553+F554+F555+F556+F557+F558</f>
        <v>210000</v>
      </c>
      <c r="G551" s="14">
        <f t="shared" si="154"/>
        <v>210000</v>
      </c>
      <c r="H551" s="14">
        <f t="shared" si="154"/>
        <v>170000</v>
      </c>
      <c r="I551" s="33">
        <f t="shared" si="137"/>
        <v>420000</v>
      </c>
      <c r="J551" s="33">
        <f t="shared" si="138"/>
        <v>630000</v>
      </c>
      <c r="K551" s="4" t="s">
        <v>208</v>
      </c>
    </row>
    <row r="552" spans="1:11" ht="18" hidden="1" x14ac:dyDescent="0.25">
      <c r="A552" s="5" t="str">
        <f t="shared" si="144"/>
        <v>b</v>
      </c>
      <c r="B552" s="11" t="s">
        <v>1</v>
      </c>
      <c r="C552" s="12" t="s">
        <v>129</v>
      </c>
      <c r="D552" s="39">
        <f t="shared" si="148"/>
        <v>0</v>
      </c>
      <c r="E552" s="35"/>
      <c r="F552" s="35"/>
      <c r="G552" s="35"/>
      <c r="H552" s="35"/>
      <c r="I552" s="30">
        <f t="shared" si="137"/>
        <v>0</v>
      </c>
      <c r="J552" s="30">
        <f t="shared" si="138"/>
        <v>0</v>
      </c>
      <c r="K552" s="4" t="s">
        <v>208</v>
      </c>
    </row>
    <row r="553" spans="1:11" ht="18" x14ac:dyDescent="0.25">
      <c r="A553" s="5" t="str">
        <f t="shared" si="144"/>
        <v>a</v>
      </c>
      <c r="B553" s="11" t="s">
        <v>1</v>
      </c>
      <c r="C553" s="12" t="s">
        <v>130</v>
      </c>
      <c r="D553" s="39">
        <f t="shared" si="148"/>
        <v>760000</v>
      </c>
      <c r="E553" s="35">
        <v>200000</v>
      </c>
      <c r="F553" s="35">
        <v>200000</v>
      </c>
      <c r="G553" s="35">
        <v>200000</v>
      </c>
      <c r="H553" s="35">
        <v>160000</v>
      </c>
      <c r="I553" s="30">
        <f t="shared" si="137"/>
        <v>400000</v>
      </c>
      <c r="J553" s="30">
        <f t="shared" si="138"/>
        <v>600000</v>
      </c>
      <c r="K553" s="4" t="s">
        <v>208</v>
      </c>
    </row>
    <row r="554" spans="1:11" ht="18" hidden="1" x14ac:dyDescent="0.25">
      <c r="A554" s="5" t="str">
        <f t="shared" si="144"/>
        <v>b</v>
      </c>
      <c r="B554" s="11" t="s">
        <v>1</v>
      </c>
      <c r="C554" s="12" t="s">
        <v>131</v>
      </c>
      <c r="D554" s="39">
        <f t="shared" si="148"/>
        <v>0</v>
      </c>
      <c r="E554" s="35"/>
      <c r="F554" s="35"/>
      <c r="G554" s="35"/>
      <c r="H554" s="35"/>
      <c r="I554" s="30">
        <f t="shared" si="137"/>
        <v>0</v>
      </c>
      <c r="J554" s="30">
        <f t="shared" si="138"/>
        <v>0</v>
      </c>
      <c r="K554" s="4" t="s">
        <v>208</v>
      </c>
    </row>
    <row r="555" spans="1:11" ht="18" hidden="1" x14ac:dyDescent="0.25">
      <c r="A555" s="5" t="str">
        <f t="shared" si="144"/>
        <v>b</v>
      </c>
      <c r="B555" s="11" t="s">
        <v>1</v>
      </c>
      <c r="C555" s="16" t="s">
        <v>132</v>
      </c>
      <c r="D555" s="39">
        <f t="shared" si="148"/>
        <v>0</v>
      </c>
      <c r="E555" s="35"/>
      <c r="F555" s="35"/>
      <c r="G555" s="35"/>
      <c r="H555" s="35"/>
      <c r="I555" s="30">
        <f t="shared" ref="I555:I577" si="155">E555+F555</f>
        <v>0</v>
      </c>
      <c r="J555" s="30">
        <f t="shared" ref="J555:J577" si="156">E555+F555+G555</f>
        <v>0</v>
      </c>
      <c r="K555" s="4" t="s">
        <v>208</v>
      </c>
    </row>
    <row r="556" spans="1:11" ht="18" hidden="1" x14ac:dyDescent="0.25">
      <c r="A556" s="5" t="str">
        <f t="shared" si="144"/>
        <v>b</v>
      </c>
      <c r="B556" s="11" t="s">
        <v>1</v>
      </c>
      <c r="C556" s="16" t="s">
        <v>133</v>
      </c>
      <c r="D556" s="39">
        <f t="shared" si="148"/>
        <v>0</v>
      </c>
      <c r="E556" s="35"/>
      <c r="F556" s="35"/>
      <c r="G556" s="35"/>
      <c r="H556" s="35"/>
      <c r="I556" s="30">
        <f t="shared" si="155"/>
        <v>0</v>
      </c>
      <c r="J556" s="30">
        <f t="shared" si="156"/>
        <v>0</v>
      </c>
      <c r="K556" s="4" t="s">
        <v>208</v>
      </c>
    </row>
    <row r="557" spans="1:11" ht="18" hidden="1" x14ac:dyDescent="0.25">
      <c r="A557" s="5" t="str">
        <f t="shared" si="144"/>
        <v>b</v>
      </c>
      <c r="B557" s="11" t="s">
        <v>1</v>
      </c>
      <c r="C557" s="16" t="s">
        <v>134</v>
      </c>
      <c r="D557" s="39">
        <f t="shared" si="148"/>
        <v>0</v>
      </c>
      <c r="E557" s="35"/>
      <c r="F557" s="35"/>
      <c r="G557" s="35"/>
      <c r="H557" s="35"/>
      <c r="I557" s="30">
        <f t="shared" si="155"/>
        <v>0</v>
      </c>
      <c r="J557" s="30">
        <f t="shared" si="156"/>
        <v>0</v>
      </c>
      <c r="K557" s="4" t="s">
        <v>208</v>
      </c>
    </row>
    <row r="558" spans="1:11" ht="18" x14ac:dyDescent="0.25">
      <c r="A558" s="5" t="str">
        <f t="shared" si="144"/>
        <v>a</v>
      </c>
      <c r="B558" s="11" t="s">
        <v>1</v>
      </c>
      <c r="C558" s="16" t="s">
        <v>135</v>
      </c>
      <c r="D558" s="39">
        <f t="shared" si="148"/>
        <v>40000</v>
      </c>
      <c r="E558" s="35">
        <f>E559+E560</f>
        <v>10000</v>
      </c>
      <c r="F558" s="35">
        <f t="shared" ref="F558:H558" si="157">F559+F560</f>
        <v>10000</v>
      </c>
      <c r="G558" s="35">
        <f t="shared" si="157"/>
        <v>10000</v>
      </c>
      <c r="H558" s="35">
        <f t="shared" si="157"/>
        <v>10000</v>
      </c>
      <c r="I558" s="30">
        <f t="shared" si="155"/>
        <v>20000</v>
      </c>
      <c r="J558" s="30">
        <f t="shared" si="156"/>
        <v>30000</v>
      </c>
      <c r="K558" s="4" t="s">
        <v>208</v>
      </c>
    </row>
    <row r="559" spans="1:11" x14ac:dyDescent="0.25">
      <c r="A559" s="5" t="str">
        <f t="shared" si="144"/>
        <v>a</v>
      </c>
      <c r="B559" s="19"/>
      <c r="C559" s="21" t="s">
        <v>209</v>
      </c>
      <c r="D559" s="40">
        <f t="shared" si="148"/>
        <v>40000</v>
      </c>
      <c r="E559" s="20">
        <v>10000</v>
      </c>
      <c r="F559" s="20">
        <v>10000</v>
      </c>
      <c r="G559" s="20">
        <v>10000</v>
      </c>
      <c r="H559" s="20">
        <v>10000</v>
      </c>
      <c r="I559" s="31">
        <f t="shared" si="155"/>
        <v>20000</v>
      </c>
      <c r="J559" s="31">
        <f t="shared" si="156"/>
        <v>30000</v>
      </c>
    </row>
    <row r="560" spans="1:11" hidden="1" x14ac:dyDescent="0.25">
      <c r="A560" s="5" t="str">
        <f t="shared" si="144"/>
        <v>b</v>
      </c>
      <c r="B560" s="19"/>
      <c r="C560" s="21" t="s">
        <v>210</v>
      </c>
      <c r="D560" s="40">
        <f t="shared" si="148"/>
        <v>0</v>
      </c>
      <c r="E560" s="20"/>
      <c r="F560" s="20"/>
      <c r="G560" s="20"/>
      <c r="H560" s="20"/>
      <c r="I560" s="31">
        <f t="shared" si="155"/>
        <v>0</v>
      </c>
      <c r="J560" s="31">
        <f t="shared" si="156"/>
        <v>0</v>
      </c>
    </row>
    <row r="561" spans="1:11" ht="18" hidden="1" x14ac:dyDescent="0.25">
      <c r="A561" s="5" t="str">
        <f t="shared" si="144"/>
        <v>b</v>
      </c>
      <c r="B561" s="11" t="s">
        <v>1</v>
      </c>
      <c r="C561" s="15" t="s">
        <v>136</v>
      </c>
      <c r="D561" s="37">
        <f t="shared" si="148"/>
        <v>0</v>
      </c>
      <c r="E561" s="14"/>
      <c r="F561" s="14"/>
      <c r="G561" s="14"/>
      <c r="H561" s="14"/>
      <c r="I561" s="33">
        <f t="shared" si="155"/>
        <v>0</v>
      </c>
      <c r="J561" s="33">
        <f t="shared" si="156"/>
        <v>0</v>
      </c>
      <c r="K561" s="4" t="s">
        <v>208</v>
      </c>
    </row>
    <row r="562" spans="1:11" ht="18" hidden="1" x14ac:dyDescent="0.25">
      <c r="A562" s="5" t="str">
        <f t="shared" si="144"/>
        <v>b</v>
      </c>
      <c r="B562" s="11" t="s">
        <v>1</v>
      </c>
      <c r="C562" s="15" t="s">
        <v>137</v>
      </c>
      <c r="D562" s="37">
        <f t="shared" si="148"/>
        <v>0</v>
      </c>
      <c r="E562" s="14"/>
      <c r="F562" s="14"/>
      <c r="G562" s="14"/>
      <c r="H562" s="14"/>
      <c r="I562" s="33">
        <f t="shared" si="155"/>
        <v>0</v>
      </c>
      <c r="J562" s="33">
        <f t="shared" si="156"/>
        <v>0</v>
      </c>
      <c r="K562" s="4" t="s">
        <v>208</v>
      </c>
    </row>
    <row r="563" spans="1:11" ht="18" hidden="1" x14ac:dyDescent="0.25">
      <c r="A563" s="5" t="str">
        <f t="shared" si="144"/>
        <v>b</v>
      </c>
      <c r="B563" s="11" t="s">
        <v>1</v>
      </c>
      <c r="C563" s="15" t="s">
        <v>138</v>
      </c>
      <c r="D563" s="37">
        <f t="shared" si="148"/>
        <v>0</v>
      </c>
      <c r="E563" s="14"/>
      <c r="F563" s="14"/>
      <c r="G563" s="14"/>
      <c r="H563" s="14"/>
      <c r="I563" s="33">
        <f t="shared" si="155"/>
        <v>0</v>
      </c>
      <c r="J563" s="33">
        <f t="shared" si="156"/>
        <v>0</v>
      </c>
      <c r="K563" s="4" t="s">
        <v>208</v>
      </c>
    </row>
    <row r="564" spans="1:11" ht="36" hidden="1" x14ac:dyDescent="0.25">
      <c r="A564" s="5" t="str">
        <f t="shared" si="144"/>
        <v>b</v>
      </c>
      <c r="B564" s="22" t="s">
        <v>82</v>
      </c>
      <c r="C564" s="23" t="s">
        <v>127</v>
      </c>
      <c r="D564" s="41">
        <f t="shared" si="148"/>
        <v>0</v>
      </c>
      <c r="E564" s="41">
        <f t="shared" ref="E564:H564" si="158">E565+E575+E576+E577</f>
        <v>0</v>
      </c>
      <c r="F564" s="41">
        <f t="shared" si="158"/>
        <v>0</v>
      </c>
      <c r="G564" s="41">
        <f t="shared" si="158"/>
        <v>0</v>
      </c>
      <c r="H564" s="41">
        <f t="shared" si="158"/>
        <v>0</v>
      </c>
      <c r="I564" s="30">
        <f t="shared" si="155"/>
        <v>0</v>
      </c>
      <c r="J564" s="30">
        <f t="shared" si="156"/>
        <v>0</v>
      </c>
    </row>
    <row r="565" spans="1:11" ht="18" hidden="1" x14ac:dyDescent="0.25">
      <c r="A565" s="5" t="str">
        <f t="shared" si="144"/>
        <v>b</v>
      </c>
      <c r="B565" s="34" t="s">
        <v>1</v>
      </c>
      <c r="C565" s="15" t="s">
        <v>128</v>
      </c>
      <c r="D565" s="37">
        <f t="shared" si="148"/>
        <v>0</v>
      </c>
      <c r="E565" s="14">
        <f>E566+E567+E568+E569+E570+E571+E572</f>
        <v>0</v>
      </c>
      <c r="F565" s="14">
        <f t="shared" ref="F565:H565" si="159">F566+F567+F568+F569+F570+F571+F572</f>
        <v>0</v>
      </c>
      <c r="G565" s="14">
        <f t="shared" si="159"/>
        <v>0</v>
      </c>
      <c r="H565" s="14">
        <f t="shared" si="159"/>
        <v>0</v>
      </c>
      <c r="I565" s="33">
        <f t="shared" si="155"/>
        <v>0</v>
      </c>
      <c r="J565" s="33">
        <f t="shared" si="156"/>
        <v>0</v>
      </c>
    </row>
    <row r="566" spans="1:11" ht="18" hidden="1" x14ac:dyDescent="0.25">
      <c r="A566" s="5" t="str">
        <f t="shared" si="144"/>
        <v>b</v>
      </c>
      <c r="B566" s="11" t="s">
        <v>1</v>
      </c>
      <c r="C566" s="12" t="s">
        <v>129</v>
      </c>
      <c r="D566" s="39">
        <f t="shared" si="148"/>
        <v>0</v>
      </c>
      <c r="E566" s="35"/>
      <c r="F566" s="35"/>
      <c r="G566" s="35"/>
      <c r="H566" s="35"/>
      <c r="I566" s="30">
        <f t="shared" si="155"/>
        <v>0</v>
      </c>
      <c r="J566" s="30">
        <f t="shared" si="156"/>
        <v>0</v>
      </c>
    </row>
    <row r="567" spans="1:11" ht="18" hidden="1" x14ac:dyDescent="0.25">
      <c r="A567" s="5" t="str">
        <f t="shared" si="144"/>
        <v>b</v>
      </c>
      <c r="B567" s="11" t="s">
        <v>1</v>
      </c>
      <c r="C567" s="12" t="s">
        <v>130</v>
      </c>
      <c r="D567" s="39">
        <f t="shared" si="148"/>
        <v>0</v>
      </c>
      <c r="E567" s="35"/>
      <c r="F567" s="35"/>
      <c r="G567" s="35"/>
      <c r="H567" s="35"/>
      <c r="I567" s="30">
        <f t="shared" si="155"/>
        <v>0</v>
      </c>
      <c r="J567" s="30">
        <f t="shared" si="156"/>
        <v>0</v>
      </c>
    </row>
    <row r="568" spans="1:11" ht="18" hidden="1" x14ac:dyDescent="0.25">
      <c r="A568" s="5" t="str">
        <f t="shared" si="144"/>
        <v>b</v>
      </c>
      <c r="B568" s="11" t="s">
        <v>1</v>
      </c>
      <c r="C568" s="12" t="s">
        <v>131</v>
      </c>
      <c r="D568" s="39">
        <f t="shared" si="148"/>
        <v>0</v>
      </c>
      <c r="E568" s="35"/>
      <c r="F568" s="35"/>
      <c r="G568" s="35"/>
      <c r="H568" s="35"/>
      <c r="I568" s="30">
        <f t="shared" si="155"/>
        <v>0</v>
      </c>
      <c r="J568" s="30">
        <f t="shared" si="156"/>
        <v>0</v>
      </c>
    </row>
    <row r="569" spans="1:11" ht="18" hidden="1" x14ac:dyDescent="0.25">
      <c r="A569" s="5" t="str">
        <f t="shared" si="144"/>
        <v>b</v>
      </c>
      <c r="B569" s="11" t="s">
        <v>1</v>
      </c>
      <c r="C569" s="16" t="s">
        <v>132</v>
      </c>
      <c r="D569" s="39">
        <f t="shared" si="148"/>
        <v>0</v>
      </c>
      <c r="E569" s="35"/>
      <c r="F569" s="35"/>
      <c r="G569" s="35"/>
      <c r="H569" s="35"/>
      <c r="I569" s="30">
        <f t="shared" si="155"/>
        <v>0</v>
      </c>
      <c r="J569" s="30">
        <f t="shared" si="156"/>
        <v>0</v>
      </c>
    </row>
    <row r="570" spans="1:11" ht="18" hidden="1" x14ac:dyDescent="0.25">
      <c r="A570" s="5" t="str">
        <f t="shared" si="144"/>
        <v>b</v>
      </c>
      <c r="B570" s="11" t="s">
        <v>1</v>
      </c>
      <c r="C570" s="16" t="s">
        <v>133</v>
      </c>
      <c r="D570" s="39">
        <f t="shared" si="148"/>
        <v>0</v>
      </c>
      <c r="E570" s="35"/>
      <c r="F570" s="35"/>
      <c r="G570" s="35"/>
      <c r="H570" s="35"/>
      <c r="I570" s="30">
        <f t="shared" si="155"/>
        <v>0</v>
      </c>
      <c r="J570" s="30">
        <f t="shared" si="156"/>
        <v>0</v>
      </c>
    </row>
    <row r="571" spans="1:11" ht="18" hidden="1" x14ac:dyDescent="0.25">
      <c r="A571" s="5" t="str">
        <f t="shared" si="144"/>
        <v>b</v>
      </c>
      <c r="B571" s="11" t="s">
        <v>1</v>
      </c>
      <c r="C571" s="16" t="s">
        <v>134</v>
      </c>
      <c r="D571" s="39">
        <f t="shared" si="148"/>
        <v>0</v>
      </c>
      <c r="E571" s="35"/>
      <c r="F571" s="35"/>
      <c r="G571" s="35"/>
      <c r="H571" s="35"/>
      <c r="I571" s="30">
        <f t="shared" si="155"/>
        <v>0</v>
      </c>
      <c r="J571" s="30">
        <f t="shared" si="156"/>
        <v>0</v>
      </c>
    </row>
    <row r="572" spans="1:11" ht="18" hidden="1" x14ac:dyDescent="0.25">
      <c r="A572" s="5" t="str">
        <f t="shared" si="144"/>
        <v>b</v>
      </c>
      <c r="B572" s="11" t="s">
        <v>1</v>
      </c>
      <c r="C572" s="16" t="s">
        <v>135</v>
      </c>
      <c r="D572" s="39">
        <f t="shared" si="148"/>
        <v>0</v>
      </c>
      <c r="E572" s="35">
        <f>E573+E574</f>
        <v>0</v>
      </c>
      <c r="F572" s="35">
        <f t="shared" ref="F572:H572" si="160">F573+F574</f>
        <v>0</v>
      </c>
      <c r="G572" s="35">
        <f t="shared" si="160"/>
        <v>0</v>
      </c>
      <c r="H572" s="35">
        <f t="shared" si="160"/>
        <v>0</v>
      </c>
      <c r="I572" s="30">
        <f t="shared" si="155"/>
        <v>0</v>
      </c>
      <c r="J572" s="30">
        <f t="shared" si="156"/>
        <v>0</v>
      </c>
    </row>
    <row r="573" spans="1:11" hidden="1" x14ac:dyDescent="0.25">
      <c r="A573" s="5" t="str">
        <f t="shared" si="144"/>
        <v>b</v>
      </c>
      <c r="B573" s="19"/>
      <c r="C573" s="21" t="s">
        <v>209</v>
      </c>
      <c r="D573" s="40">
        <f t="shared" si="148"/>
        <v>0</v>
      </c>
      <c r="E573" s="20"/>
      <c r="F573" s="20"/>
      <c r="G573" s="20"/>
      <c r="H573" s="20"/>
      <c r="I573" s="31">
        <f t="shared" si="155"/>
        <v>0</v>
      </c>
      <c r="J573" s="31">
        <f t="shared" si="156"/>
        <v>0</v>
      </c>
    </row>
    <row r="574" spans="1:11" hidden="1" x14ac:dyDescent="0.25">
      <c r="A574" s="5" t="str">
        <f t="shared" si="144"/>
        <v>b</v>
      </c>
      <c r="B574" s="19"/>
      <c r="C574" s="21" t="s">
        <v>210</v>
      </c>
      <c r="D574" s="40">
        <f t="shared" si="148"/>
        <v>0</v>
      </c>
      <c r="E574" s="20"/>
      <c r="F574" s="20"/>
      <c r="G574" s="20"/>
      <c r="H574" s="20"/>
      <c r="I574" s="31">
        <f t="shared" si="155"/>
        <v>0</v>
      </c>
      <c r="J574" s="31">
        <f t="shared" si="156"/>
        <v>0</v>
      </c>
    </row>
    <row r="575" spans="1:11" ht="18" hidden="1" x14ac:dyDescent="0.25">
      <c r="A575" s="5" t="str">
        <f t="shared" si="144"/>
        <v>b</v>
      </c>
      <c r="B575" s="11" t="s">
        <v>1</v>
      </c>
      <c r="C575" s="15" t="s">
        <v>136</v>
      </c>
      <c r="D575" s="37">
        <f t="shared" si="148"/>
        <v>0</v>
      </c>
      <c r="E575" s="14"/>
      <c r="F575" s="14"/>
      <c r="G575" s="14"/>
      <c r="H575" s="14"/>
      <c r="I575" s="33">
        <f t="shared" si="155"/>
        <v>0</v>
      </c>
      <c r="J575" s="33">
        <f t="shared" si="156"/>
        <v>0</v>
      </c>
    </row>
    <row r="576" spans="1:11" ht="18" hidden="1" x14ac:dyDescent="0.25">
      <c r="A576" s="5" t="str">
        <f t="shared" si="144"/>
        <v>b</v>
      </c>
      <c r="B576" s="11" t="s">
        <v>1</v>
      </c>
      <c r="C576" s="15" t="s">
        <v>137</v>
      </c>
      <c r="D576" s="37">
        <f t="shared" si="148"/>
        <v>0</v>
      </c>
      <c r="E576" s="14"/>
      <c r="F576" s="14"/>
      <c r="G576" s="14"/>
      <c r="H576" s="14"/>
      <c r="I576" s="33">
        <f t="shared" si="155"/>
        <v>0</v>
      </c>
      <c r="J576" s="33">
        <f t="shared" si="156"/>
        <v>0</v>
      </c>
    </row>
    <row r="577" spans="1:10" ht="18" hidden="1" x14ac:dyDescent="0.25">
      <c r="A577" s="5" t="str">
        <f t="shared" ref="A577" si="161">IF((D577+E577+F577+H577+G577)&gt;0,"a","b")</f>
        <v>b</v>
      </c>
      <c r="B577" s="11" t="s">
        <v>1</v>
      </c>
      <c r="C577" s="15" t="s">
        <v>138</v>
      </c>
      <c r="D577" s="37">
        <f t="shared" si="148"/>
        <v>0</v>
      </c>
      <c r="E577" s="14"/>
      <c r="F577" s="14"/>
      <c r="G577" s="14"/>
      <c r="H577" s="14"/>
      <c r="I577" s="33">
        <f t="shared" si="155"/>
        <v>0</v>
      </c>
      <c r="J577" s="33">
        <f t="shared" si="156"/>
        <v>0</v>
      </c>
    </row>
  </sheetData>
  <autoFilter ref="A3:L577">
    <filterColumn colId="0">
      <filters>
        <filter val="a"/>
      </filters>
    </filterColumn>
  </autoFilter>
  <mergeCells count="5">
    <mergeCell ref="B2:B3"/>
    <mergeCell ref="C2:C3"/>
    <mergeCell ref="D2:H2"/>
    <mergeCell ref="I2:I3"/>
    <mergeCell ref="J2:J3"/>
  </mergeCells>
  <pageMargins left="0.15748031496063" right="0.15748031496063" top="0.39370078740157499" bottom="0.39370078740157499" header="0.39370078740157499" footer="0.39370078740157499"/>
  <pageSetup scale="65" fitToHeight="1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662"/>
  <sheetViews>
    <sheetView showGridLines="0" tabSelected="1" view="pageBreakPreview" zoomScale="112" zoomScaleNormal="100" zoomScaleSheetLayoutView="112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85546875" defaultRowHeight="15" x14ac:dyDescent="0.25"/>
  <cols>
    <col min="1" max="1" width="10" style="6" hidden="1" customWidth="1"/>
    <col min="2" max="2" width="15.7109375" style="4" customWidth="1"/>
    <col min="3" max="3" width="56.7109375" style="4" customWidth="1"/>
    <col min="4" max="4" width="17.7109375" style="7" customWidth="1"/>
    <col min="5" max="5" width="16.140625" style="7" customWidth="1"/>
    <col min="6" max="6" width="16" style="7" customWidth="1"/>
    <col min="7" max="7" width="17.5703125" style="7" customWidth="1"/>
    <col min="8" max="8" width="18" style="7" customWidth="1"/>
    <col min="9" max="10" width="18" style="7" hidden="1" customWidth="1"/>
    <col min="11" max="11" width="19.140625" style="4" customWidth="1"/>
    <col min="12" max="12" width="15.7109375" style="4" hidden="1" customWidth="1"/>
    <col min="13" max="13" width="14.42578125" style="4" hidden="1" customWidth="1"/>
    <col min="14" max="14" width="15" style="4" hidden="1" customWidth="1"/>
    <col min="15" max="16384" width="8.85546875" style="4"/>
  </cols>
  <sheetData>
    <row r="1" spans="1:14" ht="18" customHeight="1" x14ac:dyDescent="0.25">
      <c r="A1" s="1"/>
      <c r="B1" s="2"/>
      <c r="C1" s="3"/>
      <c r="D1" s="17"/>
      <c r="E1" s="3"/>
      <c r="F1" s="3"/>
      <c r="G1" s="3"/>
      <c r="H1" s="3"/>
      <c r="I1" s="3"/>
      <c r="J1" s="3"/>
    </row>
    <row r="2" spans="1:14" ht="30" customHeight="1" x14ac:dyDescent="0.25">
      <c r="A2" s="1"/>
      <c r="B2" s="71" t="s">
        <v>6</v>
      </c>
      <c r="C2" s="72" t="s">
        <v>0</v>
      </c>
      <c r="D2" s="73" t="s">
        <v>85</v>
      </c>
      <c r="E2" s="73"/>
      <c r="F2" s="73"/>
      <c r="G2" s="73"/>
      <c r="H2" s="73"/>
      <c r="I2" s="74" t="s">
        <v>211</v>
      </c>
      <c r="J2" s="74" t="s">
        <v>212</v>
      </c>
      <c r="L2" s="76" t="s">
        <v>218</v>
      </c>
      <c r="M2" s="76"/>
      <c r="N2" s="76"/>
    </row>
    <row r="3" spans="1:14" ht="41.25" customHeight="1" x14ac:dyDescent="0.25">
      <c r="A3" s="1"/>
      <c r="B3" s="71"/>
      <c r="C3" s="72"/>
      <c r="D3" s="8" t="s">
        <v>86</v>
      </c>
      <c r="E3" s="8" t="s">
        <v>2</v>
      </c>
      <c r="F3" s="8" t="s">
        <v>3</v>
      </c>
      <c r="G3" s="8" t="s">
        <v>4</v>
      </c>
      <c r="H3" s="8" t="s">
        <v>5</v>
      </c>
      <c r="I3" s="75"/>
      <c r="J3" s="75"/>
      <c r="K3" s="70" t="s">
        <v>219</v>
      </c>
      <c r="L3" s="69" t="s">
        <v>215</v>
      </c>
      <c r="M3" s="69" t="s">
        <v>216</v>
      </c>
      <c r="N3" s="69" t="s">
        <v>217</v>
      </c>
    </row>
    <row r="4" spans="1:14" ht="35.25" customHeight="1" x14ac:dyDescent="0.25">
      <c r="A4" s="5" t="str">
        <f t="shared" ref="A4:A64" si="0">IF((D4+E4+F4+H4+G4)&gt;0,"a","b")</f>
        <v>a</v>
      </c>
      <c r="B4" s="22" t="s">
        <v>46</v>
      </c>
      <c r="C4" s="23" t="s">
        <v>91</v>
      </c>
      <c r="D4" s="36">
        <f>SUM('დამტკ._ბიუჯ. '!D4,ცვლილებები_საბიუჯ.!E648)</f>
        <v>983370000</v>
      </c>
      <c r="E4" s="30">
        <f>SUM('დამტკ._ბიუჯ. '!E4,ცვლილებები_საბიუჯ.!F648)</f>
        <v>239945500</v>
      </c>
      <c r="F4" s="30">
        <f>SUM('დამტკ._ბიუჯ. '!F4,ცვლილებები_საბიუჯ.!G648)</f>
        <v>263096100</v>
      </c>
      <c r="G4" s="30">
        <f>SUM('დამტკ._ბიუჯ. '!G4,ცვლილებები_საბიუჯ.!H648)</f>
        <v>238796100</v>
      </c>
      <c r="H4" s="30">
        <f>SUM('დამტკ._ბიუჯ. '!H4,ცვლილებები_საბიუჯ.!I648)</f>
        <v>241532300</v>
      </c>
      <c r="I4" s="30">
        <f t="shared" ref="I4:I14" si="1">E4+F4</f>
        <v>503041600</v>
      </c>
      <c r="J4" s="30">
        <f t="shared" ref="J4:J14" si="2">E4+F4+G4</f>
        <v>741837700</v>
      </c>
      <c r="L4" s="30">
        <f t="shared" ref="L4:N17" si="3">L18+L32+L354+L550+L564</f>
        <v>67013832.310000002</v>
      </c>
      <c r="M4" s="30">
        <f t="shared" si="3"/>
        <v>147293177.34999999</v>
      </c>
      <c r="N4" s="30">
        <f t="shared" si="3"/>
        <v>0</v>
      </c>
    </row>
    <row r="5" spans="1:14" ht="18" x14ac:dyDescent="0.25">
      <c r="A5" s="5" t="str">
        <f t="shared" si="0"/>
        <v>a</v>
      </c>
      <c r="B5" s="32" t="s">
        <v>1</v>
      </c>
      <c r="C5" s="25" t="s">
        <v>128</v>
      </c>
      <c r="D5" s="37">
        <f>SUM('დამტკ._ბიუჯ. '!D5,ცვლილებები_საბიუჯ.!E649)</f>
        <v>983318000</v>
      </c>
      <c r="E5" s="33">
        <f>SUM('დამტკ._ბიუჯ. '!E5,ცვლილებები_საბიუჯ.!F649)</f>
        <v>239909500</v>
      </c>
      <c r="F5" s="33">
        <f>SUM('დამტკ._ბიუჯ. '!F5,ცვლილებები_საბიუჯ.!G649)</f>
        <v>263091100</v>
      </c>
      <c r="G5" s="33">
        <f>SUM('დამტკ._ბიუჯ. '!G5,ცვლილებები_საბიუჯ.!H649)</f>
        <v>238790100</v>
      </c>
      <c r="H5" s="33">
        <f>SUM('დამტკ._ბიუჯ. '!H5,ცვლილებები_საბიუჯ.!I649)</f>
        <v>241527300</v>
      </c>
      <c r="I5" s="33">
        <f t="shared" si="1"/>
        <v>503000600</v>
      </c>
      <c r="J5" s="33">
        <f t="shared" si="2"/>
        <v>741790700</v>
      </c>
      <c r="L5" s="33">
        <f t="shared" si="3"/>
        <v>67012807.310000002</v>
      </c>
      <c r="M5" s="33">
        <f t="shared" si="3"/>
        <v>147261452.29999998</v>
      </c>
      <c r="N5" s="33">
        <f t="shared" si="3"/>
        <v>0</v>
      </c>
    </row>
    <row r="6" spans="1:14" ht="18" hidden="1" x14ac:dyDescent="0.25">
      <c r="A6" s="5" t="str">
        <f t="shared" si="0"/>
        <v>b</v>
      </c>
      <c r="B6" s="24" t="s">
        <v>1</v>
      </c>
      <c r="C6" s="26" t="s">
        <v>129</v>
      </c>
      <c r="D6" s="36">
        <f>SUM('დამტკ._ბიუჯ. '!D6,ცვლილებები_საბიუჯ.!E650)</f>
        <v>0</v>
      </c>
      <c r="E6" s="30">
        <f>SUM('დამტკ._ბიუჯ. '!E6,ცვლილებები_საბიუჯ.!F650)</f>
        <v>0</v>
      </c>
      <c r="F6" s="30">
        <f>SUM('დამტკ._ბიუჯ. '!F6,ცვლილებები_საბიუჯ.!G650)</f>
        <v>0</v>
      </c>
      <c r="G6" s="30">
        <f>SUM('დამტკ._ბიუჯ. '!G6,ცვლილებები_საბიუჯ.!H650)</f>
        <v>0</v>
      </c>
      <c r="H6" s="30">
        <f>SUM('დამტკ._ბიუჯ. '!H6,ცვლილებები_საბიუჯ.!I650)</f>
        <v>0</v>
      </c>
      <c r="I6" s="30">
        <f t="shared" si="1"/>
        <v>0</v>
      </c>
      <c r="J6" s="30">
        <f t="shared" si="2"/>
        <v>0</v>
      </c>
      <c r="L6" s="30">
        <f t="shared" si="3"/>
        <v>0</v>
      </c>
      <c r="M6" s="30">
        <f t="shared" si="3"/>
        <v>0</v>
      </c>
      <c r="N6" s="30">
        <f t="shared" si="3"/>
        <v>0</v>
      </c>
    </row>
    <row r="7" spans="1:14" ht="18" x14ac:dyDescent="0.25">
      <c r="A7" s="5" t="str">
        <f t="shared" si="0"/>
        <v>a</v>
      </c>
      <c r="B7" s="24" t="s">
        <v>1</v>
      </c>
      <c r="C7" s="26" t="s">
        <v>130</v>
      </c>
      <c r="D7" s="36">
        <f>SUM('დამტკ._ბიუჯ. '!D7,ცვლილებები_საბიუჯ.!E651)</f>
        <v>72101000</v>
      </c>
      <c r="E7" s="30">
        <f>SUM('დამტკ._ბიუჯ. '!E7,ცვლილებები_საბიუჯ.!F651)</f>
        <v>13863000</v>
      </c>
      <c r="F7" s="30">
        <f>SUM('დამტკ._ბიუჯ. '!F7,ცვლილებები_საბიუჯ.!G651)</f>
        <v>29585500</v>
      </c>
      <c r="G7" s="30">
        <f>SUM('დამტკ._ბიუჯ. '!G7,ცვლილებები_საბიუჯ.!H651)</f>
        <v>11637500</v>
      </c>
      <c r="H7" s="30">
        <f>SUM('დამტკ._ბიუჯ. '!H7,ცვლილებები_საბიუჯ.!I651)</f>
        <v>17015000</v>
      </c>
      <c r="I7" s="30">
        <f t="shared" si="1"/>
        <v>43448500</v>
      </c>
      <c r="J7" s="30">
        <f t="shared" si="2"/>
        <v>55086000</v>
      </c>
      <c r="L7" s="30">
        <f t="shared" si="3"/>
        <v>1490880.7999999998</v>
      </c>
      <c r="M7" s="30">
        <f t="shared" si="3"/>
        <v>5026066.5600000005</v>
      </c>
      <c r="N7" s="30">
        <f t="shared" si="3"/>
        <v>0</v>
      </c>
    </row>
    <row r="8" spans="1:14" ht="18" hidden="1" x14ac:dyDescent="0.25">
      <c r="A8" s="5" t="str">
        <f t="shared" si="0"/>
        <v>b</v>
      </c>
      <c r="B8" s="24" t="s">
        <v>1</v>
      </c>
      <c r="C8" s="26" t="s">
        <v>131</v>
      </c>
      <c r="D8" s="36">
        <f>SUM('დამტკ._ბიუჯ. '!D8,ცვლილებები_საბიუჯ.!E652)</f>
        <v>0</v>
      </c>
      <c r="E8" s="30">
        <f>SUM('დამტკ._ბიუჯ. '!E8,ცვლილებები_საბიუჯ.!F652)</f>
        <v>0</v>
      </c>
      <c r="F8" s="30">
        <f>SUM('დამტკ._ბიუჯ. '!F8,ცვლილებები_საბიუჯ.!G652)</f>
        <v>0</v>
      </c>
      <c r="G8" s="30">
        <f>SUM('დამტკ._ბიუჯ. '!G8,ცვლილებები_საბიუჯ.!H652)</f>
        <v>0</v>
      </c>
      <c r="H8" s="30">
        <f>SUM('დამტკ._ბიუჯ. '!H8,ცვლილებები_საბიუჯ.!I652)</f>
        <v>0</v>
      </c>
      <c r="I8" s="30">
        <f t="shared" si="1"/>
        <v>0</v>
      </c>
      <c r="J8" s="30">
        <f t="shared" si="2"/>
        <v>0</v>
      </c>
      <c r="L8" s="30">
        <f t="shared" si="3"/>
        <v>0</v>
      </c>
      <c r="M8" s="30">
        <f t="shared" si="3"/>
        <v>0</v>
      </c>
      <c r="N8" s="30">
        <f t="shared" si="3"/>
        <v>0</v>
      </c>
    </row>
    <row r="9" spans="1:14" ht="18" hidden="1" x14ac:dyDescent="0.25">
      <c r="A9" s="5" t="str">
        <f t="shared" si="0"/>
        <v>b</v>
      </c>
      <c r="B9" s="24" t="s">
        <v>1</v>
      </c>
      <c r="C9" s="27" t="s">
        <v>132</v>
      </c>
      <c r="D9" s="36">
        <f>SUM('დამტკ._ბიუჯ. '!D9,ცვლილებები_საბიუჯ.!E653)</f>
        <v>0</v>
      </c>
      <c r="E9" s="30">
        <f>SUM('დამტკ._ბიუჯ. '!E9,ცვლილებები_საბიუჯ.!F653)</f>
        <v>0</v>
      </c>
      <c r="F9" s="30">
        <f>SUM('დამტკ._ბიუჯ. '!F9,ცვლილებები_საბიუჯ.!G653)</f>
        <v>0</v>
      </c>
      <c r="G9" s="30">
        <f>SUM('დამტკ._ბიუჯ. '!G9,ცვლილებები_საბიუჯ.!H653)</f>
        <v>0</v>
      </c>
      <c r="H9" s="30">
        <f>SUM('დამტკ._ბიუჯ. '!H9,ცვლილებები_საბიუჯ.!I653)</f>
        <v>0</v>
      </c>
      <c r="I9" s="30">
        <f t="shared" si="1"/>
        <v>0</v>
      </c>
      <c r="J9" s="30">
        <f t="shared" si="2"/>
        <v>0</v>
      </c>
      <c r="L9" s="30">
        <f t="shared" si="3"/>
        <v>0</v>
      </c>
      <c r="M9" s="30">
        <f t="shared" si="3"/>
        <v>0</v>
      </c>
      <c r="N9" s="30">
        <f t="shared" si="3"/>
        <v>0</v>
      </c>
    </row>
    <row r="10" spans="1:14" ht="18" hidden="1" x14ac:dyDescent="0.25">
      <c r="A10" s="5" t="str">
        <f t="shared" si="0"/>
        <v>b</v>
      </c>
      <c r="B10" s="24" t="s">
        <v>1</v>
      </c>
      <c r="C10" s="27" t="s">
        <v>133</v>
      </c>
      <c r="D10" s="36">
        <f>SUM('დამტკ._ბიუჯ. '!D10,ცვლილებები_საბიუჯ.!E654)</f>
        <v>0</v>
      </c>
      <c r="E10" s="30">
        <f>SUM('დამტკ._ბიუჯ. '!E10,ცვლილებები_საბიუჯ.!F654)</f>
        <v>0</v>
      </c>
      <c r="F10" s="30">
        <f>SUM('დამტკ._ბიუჯ. '!F10,ცვლილებები_საბიუჯ.!G654)</f>
        <v>0</v>
      </c>
      <c r="G10" s="30">
        <f>SUM('დამტკ._ბიუჯ. '!G10,ცვლილებები_საბიუჯ.!H654)</f>
        <v>0</v>
      </c>
      <c r="H10" s="30">
        <f>SUM('დამტკ._ბიუჯ. '!H10,ცვლილებები_საბიუჯ.!I654)</f>
        <v>0</v>
      </c>
      <c r="I10" s="30">
        <f t="shared" si="1"/>
        <v>0</v>
      </c>
      <c r="J10" s="30">
        <f t="shared" si="2"/>
        <v>0</v>
      </c>
      <c r="L10" s="30">
        <f t="shared" si="3"/>
        <v>0</v>
      </c>
      <c r="M10" s="30">
        <f t="shared" si="3"/>
        <v>0</v>
      </c>
      <c r="N10" s="30">
        <f t="shared" si="3"/>
        <v>0</v>
      </c>
    </row>
    <row r="11" spans="1:14" ht="18" x14ac:dyDescent="0.25">
      <c r="A11" s="5" t="str">
        <f t="shared" si="0"/>
        <v>a</v>
      </c>
      <c r="B11" s="24" t="s">
        <v>1</v>
      </c>
      <c r="C11" s="27" t="s">
        <v>134</v>
      </c>
      <c r="D11" s="36">
        <f>SUM('დამტკ._ბიუჯ. '!D11,ცვლილებები_საბიუჯ.!E655)</f>
        <v>910495000</v>
      </c>
      <c r="E11" s="30">
        <f>SUM('დამტკ._ბიუჯ. '!E11,ცვლილებები_საბიუჯ.!F655)</f>
        <v>225849500</v>
      </c>
      <c r="F11" s="30">
        <f>SUM('დამტკ._ბიუჯ. '!F11,ცვლილებები_საბიუჯ.!G655)</f>
        <v>233330600</v>
      </c>
      <c r="G11" s="30">
        <f>SUM('დამტკ._ბიუჯ. '!G11,ცვლილებები_საბიუჯ.!H655)</f>
        <v>226977600</v>
      </c>
      <c r="H11" s="30">
        <f>SUM('დამტკ._ბიუჯ. '!H11,ცვლილებები_საბიუჯ.!I655)</f>
        <v>224337300</v>
      </c>
      <c r="I11" s="30">
        <f t="shared" si="1"/>
        <v>459180100</v>
      </c>
      <c r="J11" s="30">
        <f t="shared" si="2"/>
        <v>686157700</v>
      </c>
      <c r="L11" s="30">
        <f t="shared" si="3"/>
        <v>65502126.509999998</v>
      </c>
      <c r="M11" s="30">
        <f t="shared" si="3"/>
        <v>142215442.39999998</v>
      </c>
      <c r="N11" s="30">
        <f t="shared" si="3"/>
        <v>0</v>
      </c>
    </row>
    <row r="12" spans="1:14" ht="18" x14ac:dyDescent="0.25">
      <c r="A12" s="5" t="str">
        <f t="shared" si="0"/>
        <v>a</v>
      </c>
      <c r="B12" s="24" t="s">
        <v>1</v>
      </c>
      <c r="C12" s="27" t="s">
        <v>135</v>
      </c>
      <c r="D12" s="36">
        <f>SUM('დამტკ._ბიუჯ. '!D12,ცვლილებები_საბიუჯ.!E656)</f>
        <v>722000</v>
      </c>
      <c r="E12" s="30">
        <f>SUM('დამტკ._ბიუჯ. '!E12,ცვლილებები_საბიუჯ.!F656)</f>
        <v>197000</v>
      </c>
      <c r="F12" s="30">
        <f>SUM('დამტკ._ბიუჯ. '!F12,ცვლილებები_საბიუჯ.!G656)</f>
        <v>175000</v>
      </c>
      <c r="G12" s="30">
        <f>SUM('დამტკ._ბიუჯ. '!G12,ცვლილებები_საბიუჯ.!H656)</f>
        <v>175000</v>
      </c>
      <c r="H12" s="30">
        <f>SUM('დამტკ._ბიუჯ. '!H12,ცვლილებები_საბიუჯ.!I656)</f>
        <v>175000</v>
      </c>
      <c r="I12" s="30">
        <f t="shared" si="1"/>
        <v>372000</v>
      </c>
      <c r="J12" s="30">
        <f t="shared" si="2"/>
        <v>547000</v>
      </c>
      <c r="L12" s="30">
        <f t="shared" si="3"/>
        <v>19800</v>
      </c>
      <c r="M12" s="30">
        <f t="shared" si="3"/>
        <v>19943.34</v>
      </c>
      <c r="N12" s="30">
        <f t="shared" si="3"/>
        <v>0</v>
      </c>
    </row>
    <row r="13" spans="1:14" x14ac:dyDescent="0.25">
      <c r="A13" s="5" t="str">
        <f t="shared" si="0"/>
        <v>a</v>
      </c>
      <c r="B13" s="28"/>
      <c r="C13" s="29" t="s">
        <v>209</v>
      </c>
      <c r="D13" s="38">
        <f>SUM('დამტკ._ბიუჯ. '!D13,ცვლილებები_საბიუჯ.!E657)</f>
        <v>722000</v>
      </c>
      <c r="E13" s="31">
        <f>SUM('დამტკ._ბიუჯ. '!E13,ცვლილებები_საბიუჯ.!F657)</f>
        <v>197000</v>
      </c>
      <c r="F13" s="31">
        <f>SUM('დამტკ._ბიუჯ. '!F13,ცვლილებები_საბიუჯ.!G657)</f>
        <v>175000</v>
      </c>
      <c r="G13" s="31">
        <f>SUM('დამტკ._ბიუჯ. '!G13,ცვლილებები_საბიუჯ.!H657)</f>
        <v>175000</v>
      </c>
      <c r="H13" s="31">
        <f>SUM('დამტკ._ბიუჯ. '!H13,ცვლილებები_საბიუჯ.!I657)</f>
        <v>175000</v>
      </c>
      <c r="I13" s="31">
        <f t="shared" si="1"/>
        <v>372000</v>
      </c>
      <c r="J13" s="31">
        <f t="shared" si="2"/>
        <v>547000</v>
      </c>
      <c r="L13" s="31">
        <f t="shared" si="3"/>
        <v>19800</v>
      </c>
      <c r="M13" s="31">
        <f t="shared" si="3"/>
        <v>19943.34</v>
      </c>
      <c r="N13" s="31">
        <f t="shared" si="3"/>
        <v>0</v>
      </c>
    </row>
    <row r="14" spans="1:14" hidden="1" x14ac:dyDescent="0.25">
      <c r="A14" s="5" t="str">
        <f t="shared" si="0"/>
        <v>b</v>
      </c>
      <c r="B14" s="28"/>
      <c r="C14" s="29" t="s">
        <v>210</v>
      </c>
      <c r="D14" s="38">
        <f>SUM('დამტკ._ბიუჯ. '!D14,ცვლილებები_საბიუჯ.!E658)</f>
        <v>0</v>
      </c>
      <c r="E14" s="31">
        <f>SUM('დამტკ._ბიუჯ. '!E14,ცვლილებები_საბიუჯ.!F658)</f>
        <v>0</v>
      </c>
      <c r="F14" s="31">
        <f>SUM('დამტკ._ბიუჯ. '!F14,ცვლილებები_საბიუჯ.!G658)</f>
        <v>0</v>
      </c>
      <c r="G14" s="31">
        <f>SUM('დამტკ._ბიუჯ. '!G14,ცვლილებები_საბიუჯ.!H658)</f>
        <v>0</v>
      </c>
      <c r="H14" s="31">
        <f>SUM('დამტკ._ბიუჯ. '!H14,ცვლილებები_საბიუჯ.!I658)</f>
        <v>0</v>
      </c>
      <c r="I14" s="31">
        <f t="shared" si="1"/>
        <v>0</v>
      </c>
      <c r="J14" s="31">
        <f t="shared" si="2"/>
        <v>0</v>
      </c>
      <c r="L14" s="31">
        <f t="shared" si="3"/>
        <v>0</v>
      </c>
      <c r="M14" s="31">
        <f t="shared" si="3"/>
        <v>0</v>
      </c>
      <c r="N14" s="31">
        <f t="shared" si="3"/>
        <v>0</v>
      </c>
    </row>
    <row r="15" spans="1:14" ht="18" x14ac:dyDescent="0.25">
      <c r="A15" s="5" t="str">
        <f t="shared" si="0"/>
        <v>a</v>
      </c>
      <c r="B15" s="32" t="s">
        <v>1</v>
      </c>
      <c r="C15" s="25" t="s">
        <v>136</v>
      </c>
      <c r="D15" s="37">
        <f>SUM('დამტკ._ბიუჯ. '!D15,ცვლილებები_საბიუჯ.!E659)</f>
        <v>52000</v>
      </c>
      <c r="E15" s="33">
        <f>SUM('დამტკ._ბიუჯ. '!E15,ცვლილებები_საბიუჯ.!F659)</f>
        <v>36000</v>
      </c>
      <c r="F15" s="33">
        <f>SUM('დამტკ._ბიუჯ. '!F15,ცვლილებები_საბიუჯ.!G659)</f>
        <v>5000</v>
      </c>
      <c r="G15" s="33">
        <f>SUM('დამტკ._ბიუჯ. '!G15,ცვლილებები_საბიუჯ.!H659)</f>
        <v>6000</v>
      </c>
      <c r="H15" s="33">
        <f>SUM('დამტკ._ბიუჯ. '!H15,ცვლილებები_საბიუჯ.!I659)</f>
        <v>5000</v>
      </c>
      <c r="I15" s="33">
        <f t="shared" ref="I15:I78" si="4">E15+F15</f>
        <v>41000</v>
      </c>
      <c r="J15" s="33">
        <f t="shared" ref="J15:J78" si="5">E15+F15+G15</f>
        <v>47000</v>
      </c>
      <c r="L15" s="33">
        <f t="shared" si="3"/>
        <v>1025</v>
      </c>
      <c r="M15" s="33">
        <f t="shared" si="3"/>
        <v>31725.05</v>
      </c>
      <c r="N15" s="33">
        <f t="shared" si="3"/>
        <v>0</v>
      </c>
    </row>
    <row r="16" spans="1:14" ht="18" hidden="1" x14ac:dyDescent="0.25">
      <c r="A16" s="5" t="str">
        <f t="shared" si="0"/>
        <v>b</v>
      </c>
      <c r="B16" s="32" t="s">
        <v>1</v>
      </c>
      <c r="C16" s="25" t="s">
        <v>137</v>
      </c>
      <c r="D16" s="37">
        <f>SUM('დამტკ._ბიუჯ. '!D16,ცვლილებები_საბიუჯ.!E660)</f>
        <v>0</v>
      </c>
      <c r="E16" s="33">
        <f>SUM('დამტკ._ბიუჯ. '!E16,ცვლილებები_საბიუჯ.!F660)</f>
        <v>0</v>
      </c>
      <c r="F16" s="33">
        <f>SUM('დამტკ._ბიუჯ. '!F16,ცვლილებები_საბიუჯ.!G660)</f>
        <v>0</v>
      </c>
      <c r="G16" s="33">
        <f>SUM('დამტკ._ბიუჯ. '!G16,ცვლილებები_საბიუჯ.!H660)</f>
        <v>0</v>
      </c>
      <c r="H16" s="33">
        <f>SUM('დამტკ._ბიუჯ. '!H16,ცვლილებები_საბიუჯ.!I660)</f>
        <v>0</v>
      </c>
      <c r="I16" s="33">
        <f t="shared" si="4"/>
        <v>0</v>
      </c>
      <c r="J16" s="33">
        <f t="shared" si="5"/>
        <v>0</v>
      </c>
      <c r="L16" s="33">
        <f t="shared" si="3"/>
        <v>0</v>
      </c>
      <c r="M16" s="33">
        <f t="shared" si="3"/>
        <v>0</v>
      </c>
      <c r="N16" s="33">
        <f t="shared" si="3"/>
        <v>0</v>
      </c>
    </row>
    <row r="17" spans="1:14" ht="18" hidden="1" x14ac:dyDescent="0.25">
      <c r="A17" s="5" t="str">
        <f t="shared" si="0"/>
        <v>b</v>
      </c>
      <c r="B17" s="32" t="s">
        <v>1</v>
      </c>
      <c r="C17" s="25" t="s">
        <v>138</v>
      </c>
      <c r="D17" s="37">
        <f>SUM('დამტკ._ბიუჯ. '!D17,ცვლილებები_საბიუჯ.!E661)</f>
        <v>0</v>
      </c>
      <c r="E17" s="33">
        <f>SUM('დამტკ._ბიუჯ. '!E17,ცვლილებები_საბიუჯ.!F661)</f>
        <v>0</v>
      </c>
      <c r="F17" s="33">
        <f>SUM('დამტკ._ბიუჯ. '!F17,ცვლილებები_საბიუჯ.!G661)</f>
        <v>0</v>
      </c>
      <c r="G17" s="33">
        <f>SUM('დამტკ._ბიუჯ. '!G17,ცვლილებები_საბიუჯ.!H661)</f>
        <v>0</v>
      </c>
      <c r="H17" s="33">
        <f>SUM('დამტკ._ბიუჯ. '!H17,ცვლილებები_საბიუჯ.!I661)</f>
        <v>0</v>
      </c>
      <c r="I17" s="33">
        <f t="shared" si="4"/>
        <v>0</v>
      </c>
      <c r="J17" s="33">
        <f t="shared" si="5"/>
        <v>0</v>
      </c>
      <c r="L17" s="33">
        <f t="shared" si="3"/>
        <v>0</v>
      </c>
      <c r="M17" s="33">
        <f t="shared" si="3"/>
        <v>0</v>
      </c>
      <c r="N17" s="33">
        <f t="shared" si="3"/>
        <v>0</v>
      </c>
    </row>
    <row r="18" spans="1:14" ht="36" x14ac:dyDescent="0.25">
      <c r="A18" s="5" t="str">
        <f t="shared" si="0"/>
        <v>a</v>
      </c>
      <c r="B18" s="22" t="s">
        <v>47</v>
      </c>
      <c r="C18" s="23" t="s">
        <v>148</v>
      </c>
      <c r="D18" s="41">
        <f>SUM('დამტკ._ბიუჯ. '!D18,ცვლილებები_საბიუჯ.!E662)</f>
        <v>713050000</v>
      </c>
      <c r="E18" s="41">
        <f>SUM('დამტკ._ბიუჯ. '!E18,ცვლილებები_საბიუჯ.!F662)</f>
        <v>175720000</v>
      </c>
      <c r="F18" s="41">
        <f>SUM('დამტკ._ბიუჯ. '!F18,ცვლილებები_საბიუჯ.!G662)</f>
        <v>182300000</v>
      </c>
      <c r="G18" s="41">
        <f>SUM('დამტკ._ბიუჯ. '!G18,ცვლილებები_საბიუჯ.!H662)</f>
        <v>177480000</v>
      </c>
      <c r="H18" s="41">
        <f>SUM('დამტკ._ბიუჯ. '!H18,ცვლილებები_საბიუჯ.!I662)</f>
        <v>177550000</v>
      </c>
      <c r="I18" s="30">
        <f t="shared" si="4"/>
        <v>358020000</v>
      </c>
      <c r="J18" s="30">
        <f t="shared" si="5"/>
        <v>535500000</v>
      </c>
      <c r="K18" s="4" t="s">
        <v>205</v>
      </c>
      <c r="L18" s="41">
        <f t="shared" ref="L18:N18" si="6">L19+L29+L30+L31</f>
        <v>57557248.07</v>
      </c>
      <c r="M18" s="41">
        <f t="shared" si="6"/>
        <v>118570727.22</v>
      </c>
      <c r="N18" s="41">
        <f t="shared" si="6"/>
        <v>0</v>
      </c>
    </row>
    <row r="19" spans="1:14" ht="18" x14ac:dyDescent="0.25">
      <c r="A19" s="5" t="str">
        <f t="shared" si="0"/>
        <v>a</v>
      </c>
      <c r="B19" s="34" t="s">
        <v>1</v>
      </c>
      <c r="C19" s="15" t="s">
        <v>128</v>
      </c>
      <c r="D19" s="37">
        <f>SUM('დამტკ._ბიუჯ. '!D19,ცვლილებები_საბიუჯ.!E663)</f>
        <v>713050000</v>
      </c>
      <c r="E19" s="14">
        <f>SUM('დამტკ._ბიუჯ. '!E19,ცვლილებები_საბიუჯ.!F663)</f>
        <v>175720000</v>
      </c>
      <c r="F19" s="14">
        <f>SUM('დამტკ._ბიუჯ. '!F19,ცვლილებები_საბიუჯ.!G663)</f>
        <v>182300000</v>
      </c>
      <c r="G19" s="14">
        <f>SUM('დამტკ._ბიუჯ. '!G19,ცვლილებები_საბიუჯ.!H663)</f>
        <v>177480000</v>
      </c>
      <c r="H19" s="14">
        <f>SUM('დამტკ._ბიუჯ. '!H19,ცვლილებები_საბიუჯ.!I663)</f>
        <v>177550000</v>
      </c>
      <c r="I19" s="33">
        <f t="shared" si="4"/>
        <v>358020000</v>
      </c>
      <c r="J19" s="33">
        <f t="shared" si="5"/>
        <v>535500000</v>
      </c>
      <c r="K19" s="4" t="s">
        <v>205</v>
      </c>
      <c r="L19" s="14">
        <f t="shared" ref="L19:N19" si="7">L20+L21+L22+L23+L24+L25+L26</f>
        <v>57557248.07</v>
      </c>
      <c r="M19" s="14">
        <f t="shared" si="7"/>
        <v>118570727.22</v>
      </c>
      <c r="N19" s="14">
        <f t="shared" si="7"/>
        <v>0</v>
      </c>
    </row>
    <row r="20" spans="1:14" ht="18" hidden="1" x14ac:dyDescent="0.25">
      <c r="A20" s="5" t="str">
        <f t="shared" si="0"/>
        <v>b</v>
      </c>
      <c r="B20" s="11" t="s">
        <v>1</v>
      </c>
      <c r="C20" s="12" t="s">
        <v>129</v>
      </c>
      <c r="D20" s="39">
        <f>SUM('დამტკ._ბიუჯ. '!D20,ცვლილებები_საბიუჯ.!E664)</f>
        <v>0</v>
      </c>
      <c r="E20" s="35">
        <f>SUM('დამტკ._ბიუჯ. '!E20,ცვლილებები_საბიუჯ.!F664)</f>
        <v>0</v>
      </c>
      <c r="F20" s="35">
        <f>SUM('დამტკ._ბიუჯ. '!F20,ცვლილებები_საბიუჯ.!G664)</f>
        <v>0</v>
      </c>
      <c r="G20" s="35">
        <f>SUM('დამტკ._ბიუჯ. '!G20,ცვლილებები_საბიუჯ.!H664)</f>
        <v>0</v>
      </c>
      <c r="H20" s="35">
        <f>SUM('დამტკ._ბიუჯ. '!H20,ცვლილებები_საბიუჯ.!I664)</f>
        <v>0</v>
      </c>
      <c r="I20" s="30">
        <f t="shared" si="4"/>
        <v>0</v>
      </c>
      <c r="J20" s="30">
        <f t="shared" si="5"/>
        <v>0</v>
      </c>
      <c r="K20" s="4" t="s">
        <v>205</v>
      </c>
      <c r="L20" s="35"/>
      <c r="M20" s="35"/>
      <c r="N20" s="35"/>
    </row>
    <row r="21" spans="1:14" ht="18" x14ac:dyDescent="0.25">
      <c r="A21" s="5" t="str">
        <f t="shared" si="0"/>
        <v>a</v>
      </c>
      <c r="B21" s="11" t="s">
        <v>1</v>
      </c>
      <c r="C21" s="12" t="s">
        <v>130</v>
      </c>
      <c r="D21" s="39">
        <f>SUM('დამტკ._ბიუჯ. '!D21,ცვლილებები_საბიუჯ.!E665)</f>
        <v>4000000</v>
      </c>
      <c r="E21" s="35">
        <f>SUM('დამტკ._ბიუჯ. '!E21,ცვლილებები_საბიუჯ.!F665)</f>
        <v>1000000</v>
      </c>
      <c r="F21" s="35">
        <f>SUM('დამტკ._ბიუჯ. '!F21,ცვლილებები_საბიუჯ.!G665)</f>
        <v>1000000</v>
      </c>
      <c r="G21" s="35">
        <f>SUM('დამტკ._ბიუჯ. '!G21,ცვლილებები_საბიუჯ.!H665)</f>
        <v>1000000</v>
      </c>
      <c r="H21" s="35">
        <f>SUM('დამტკ._ბიუჯ. '!H21,ცვლილებები_საბიუჯ.!I665)</f>
        <v>1000000</v>
      </c>
      <c r="I21" s="30">
        <f t="shared" si="4"/>
        <v>2000000</v>
      </c>
      <c r="J21" s="30">
        <f t="shared" si="5"/>
        <v>3000000</v>
      </c>
      <c r="K21" s="4" t="s">
        <v>205</v>
      </c>
      <c r="L21" s="35">
        <v>310356.14</v>
      </c>
      <c r="M21" s="35">
        <v>664955.44999999995</v>
      </c>
      <c r="N21" s="35"/>
    </row>
    <row r="22" spans="1:14" ht="18" hidden="1" x14ac:dyDescent="0.25">
      <c r="A22" s="5" t="str">
        <f t="shared" si="0"/>
        <v>b</v>
      </c>
      <c r="B22" s="11" t="s">
        <v>1</v>
      </c>
      <c r="C22" s="12" t="s">
        <v>131</v>
      </c>
      <c r="D22" s="39">
        <f>SUM('დამტკ._ბიუჯ. '!D22,ცვლილებები_საბიუჯ.!E666)</f>
        <v>0</v>
      </c>
      <c r="E22" s="35">
        <f>SUM('დამტკ._ბიუჯ. '!E22,ცვლილებები_საბიუჯ.!F666)</f>
        <v>0</v>
      </c>
      <c r="F22" s="35">
        <f>SUM('დამტკ._ბიუჯ. '!F22,ცვლილებები_საბიუჯ.!G666)</f>
        <v>0</v>
      </c>
      <c r="G22" s="35">
        <f>SUM('დამტკ._ბიუჯ. '!G22,ცვლილებები_საბიუჯ.!H666)</f>
        <v>0</v>
      </c>
      <c r="H22" s="35">
        <f>SUM('დამტკ._ბიუჯ. '!H22,ცვლილებები_საბიუჯ.!I666)</f>
        <v>0</v>
      </c>
      <c r="I22" s="30">
        <f t="shared" si="4"/>
        <v>0</v>
      </c>
      <c r="J22" s="30">
        <f t="shared" si="5"/>
        <v>0</v>
      </c>
      <c r="K22" s="4" t="s">
        <v>205</v>
      </c>
      <c r="L22" s="35"/>
      <c r="M22" s="35"/>
      <c r="N22" s="35"/>
    </row>
    <row r="23" spans="1:14" ht="18" hidden="1" x14ac:dyDescent="0.25">
      <c r="A23" s="5" t="str">
        <f t="shared" si="0"/>
        <v>b</v>
      </c>
      <c r="B23" s="11" t="s">
        <v>1</v>
      </c>
      <c r="C23" s="16" t="s">
        <v>132</v>
      </c>
      <c r="D23" s="39">
        <f>SUM('დამტკ._ბიუჯ. '!D23,ცვლილებები_საბიუჯ.!E667)</f>
        <v>0</v>
      </c>
      <c r="E23" s="35">
        <f>SUM('დამტკ._ბიუჯ. '!E23,ცვლილებები_საბიუჯ.!F667)</f>
        <v>0</v>
      </c>
      <c r="F23" s="35">
        <f>SUM('დამტკ._ბიუჯ. '!F23,ცვლილებები_საბიუჯ.!G667)</f>
        <v>0</v>
      </c>
      <c r="G23" s="35">
        <f>SUM('დამტკ._ბიუჯ. '!G23,ცვლილებები_საბიუჯ.!H667)</f>
        <v>0</v>
      </c>
      <c r="H23" s="35">
        <f>SUM('დამტკ._ბიუჯ. '!H23,ცვლილებები_საბიუჯ.!I667)</f>
        <v>0</v>
      </c>
      <c r="I23" s="30">
        <f t="shared" si="4"/>
        <v>0</v>
      </c>
      <c r="J23" s="30">
        <f t="shared" si="5"/>
        <v>0</v>
      </c>
      <c r="K23" s="4" t="s">
        <v>205</v>
      </c>
      <c r="L23" s="35"/>
      <c r="M23" s="35"/>
      <c r="N23" s="35"/>
    </row>
    <row r="24" spans="1:14" ht="18" hidden="1" x14ac:dyDescent="0.25">
      <c r="A24" s="5" t="str">
        <f t="shared" si="0"/>
        <v>b</v>
      </c>
      <c r="B24" s="11" t="s">
        <v>1</v>
      </c>
      <c r="C24" s="16" t="s">
        <v>133</v>
      </c>
      <c r="D24" s="39">
        <f>SUM('დამტკ._ბიუჯ. '!D24,ცვლილებები_საბიუჯ.!E668)</f>
        <v>0</v>
      </c>
      <c r="E24" s="35">
        <f>SUM('დამტკ._ბიუჯ. '!E24,ცვლილებები_საბიუჯ.!F668)</f>
        <v>0</v>
      </c>
      <c r="F24" s="35">
        <f>SUM('დამტკ._ბიუჯ. '!F24,ცვლილებები_საბიუჯ.!G668)</f>
        <v>0</v>
      </c>
      <c r="G24" s="35">
        <f>SUM('დამტკ._ბიუჯ. '!G24,ცვლილებები_საბიუჯ.!H668)</f>
        <v>0</v>
      </c>
      <c r="H24" s="35">
        <f>SUM('დამტკ._ბიუჯ. '!H24,ცვლილებები_საბიუჯ.!I668)</f>
        <v>0</v>
      </c>
      <c r="I24" s="30">
        <f t="shared" si="4"/>
        <v>0</v>
      </c>
      <c r="J24" s="30">
        <f t="shared" si="5"/>
        <v>0</v>
      </c>
      <c r="K24" s="4" t="s">
        <v>205</v>
      </c>
      <c r="L24" s="35"/>
      <c r="M24" s="35"/>
      <c r="N24" s="35"/>
    </row>
    <row r="25" spans="1:14" ht="18" x14ac:dyDescent="0.25">
      <c r="A25" s="5" t="str">
        <f t="shared" si="0"/>
        <v>a</v>
      </c>
      <c r="B25" s="11" t="s">
        <v>1</v>
      </c>
      <c r="C25" s="16" t="s">
        <v>134</v>
      </c>
      <c r="D25" s="39">
        <f>SUM('დამტკ._ბიუჯ. '!D25,ცვლილებები_საბიუჯ.!E669)</f>
        <v>709050000</v>
      </c>
      <c r="E25" s="35">
        <f>SUM('დამტკ._ბიუჯ. '!E25,ცვლილებები_საბიუჯ.!F669)</f>
        <v>174720000</v>
      </c>
      <c r="F25" s="35">
        <f>SUM('დამტკ._ბიუჯ. '!F25,ცვლილებები_საბიუჯ.!G669)</f>
        <v>181300000</v>
      </c>
      <c r="G25" s="35">
        <f>SUM('დამტკ._ბიუჯ. '!G25,ცვლილებები_საბიუჯ.!H669)</f>
        <v>176480000</v>
      </c>
      <c r="H25" s="35">
        <f>SUM('დამტკ._ბიუჯ. '!H25,ცვლილებები_საბიუჯ.!I669)</f>
        <v>176550000</v>
      </c>
      <c r="I25" s="30">
        <f t="shared" si="4"/>
        <v>356020000</v>
      </c>
      <c r="J25" s="30">
        <f t="shared" si="5"/>
        <v>532500000</v>
      </c>
      <c r="K25" s="4" t="s">
        <v>205</v>
      </c>
      <c r="L25" s="35">
        <v>57246891.93</v>
      </c>
      <c r="M25" s="35">
        <v>117905771.77</v>
      </c>
      <c r="N25" s="35"/>
    </row>
    <row r="26" spans="1:14" ht="18" hidden="1" x14ac:dyDescent="0.25">
      <c r="A26" s="5" t="str">
        <f t="shared" si="0"/>
        <v>b</v>
      </c>
      <c r="B26" s="11" t="s">
        <v>1</v>
      </c>
      <c r="C26" s="16" t="s">
        <v>135</v>
      </c>
      <c r="D26" s="39">
        <f>SUM('დამტკ._ბიუჯ. '!D26,ცვლილებები_საბიუჯ.!E670)</f>
        <v>0</v>
      </c>
      <c r="E26" s="35">
        <f>SUM('დამტკ._ბიუჯ. '!E26,ცვლილებები_საბიუჯ.!F670)</f>
        <v>0</v>
      </c>
      <c r="F26" s="35">
        <f>SUM('დამტკ._ბიუჯ. '!F26,ცვლილებები_საბიუჯ.!G670)</f>
        <v>0</v>
      </c>
      <c r="G26" s="35">
        <f>SUM('დამტკ._ბიუჯ. '!G26,ცვლილებები_საბიუჯ.!H670)</f>
        <v>0</v>
      </c>
      <c r="H26" s="35">
        <f>SUM('დამტკ._ბიუჯ. '!H26,ცვლილებები_საბიუჯ.!I670)</f>
        <v>0</v>
      </c>
      <c r="I26" s="30">
        <f t="shared" si="4"/>
        <v>0</v>
      </c>
      <c r="J26" s="30">
        <f t="shared" si="5"/>
        <v>0</v>
      </c>
      <c r="K26" s="4" t="s">
        <v>205</v>
      </c>
      <c r="L26" s="35">
        <f t="shared" ref="L26:N26" si="8">L27+L28</f>
        <v>0</v>
      </c>
      <c r="M26" s="35">
        <f t="shared" si="8"/>
        <v>0</v>
      </c>
      <c r="N26" s="35">
        <f t="shared" si="8"/>
        <v>0</v>
      </c>
    </row>
    <row r="27" spans="1:14" hidden="1" x14ac:dyDescent="0.25">
      <c r="A27" s="5" t="str">
        <f t="shared" si="0"/>
        <v>b</v>
      </c>
      <c r="B27" s="19"/>
      <c r="C27" s="21" t="s">
        <v>209</v>
      </c>
      <c r="D27" s="40">
        <f>SUM('დამტკ._ბიუჯ. '!D27,ცვლილებები_საბიუჯ.!E671)</f>
        <v>0</v>
      </c>
      <c r="E27" s="20">
        <f>SUM('დამტკ._ბიუჯ. '!E27,ცვლილებები_საბიუჯ.!F671)</f>
        <v>0</v>
      </c>
      <c r="F27" s="20">
        <f>SUM('დამტკ._ბიუჯ. '!F27,ცვლილებები_საბიუჯ.!G671)</f>
        <v>0</v>
      </c>
      <c r="G27" s="20">
        <f>SUM('დამტკ._ბიუჯ. '!G27,ცვლილებები_საბიუჯ.!H671)</f>
        <v>0</v>
      </c>
      <c r="H27" s="20">
        <f>SUM('დამტკ._ბიუჯ. '!H27,ცვლილებები_საბიუჯ.!I671)</f>
        <v>0</v>
      </c>
      <c r="I27" s="31">
        <f t="shared" si="4"/>
        <v>0</v>
      </c>
      <c r="J27" s="31">
        <f t="shared" si="5"/>
        <v>0</v>
      </c>
      <c r="L27" s="20"/>
      <c r="M27" s="20"/>
      <c r="N27" s="20"/>
    </row>
    <row r="28" spans="1:14" hidden="1" x14ac:dyDescent="0.25">
      <c r="A28" s="5" t="str">
        <f t="shared" si="0"/>
        <v>b</v>
      </c>
      <c r="B28" s="19"/>
      <c r="C28" s="21" t="s">
        <v>210</v>
      </c>
      <c r="D28" s="40">
        <f>SUM('დამტკ._ბიუჯ. '!D28,ცვლილებები_საბიუჯ.!E672)</f>
        <v>0</v>
      </c>
      <c r="E28" s="20">
        <f>SUM('დამტკ._ბიუჯ. '!E28,ცვლილებები_საბიუჯ.!F672)</f>
        <v>0</v>
      </c>
      <c r="F28" s="20">
        <f>SUM('დამტკ._ბიუჯ. '!F28,ცვლილებები_საბიუჯ.!G672)</f>
        <v>0</v>
      </c>
      <c r="G28" s="20">
        <f>SUM('დამტკ._ბიუჯ. '!G28,ცვლილებები_საბიუჯ.!H672)</f>
        <v>0</v>
      </c>
      <c r="H28" s="20">
        <f>SUM('დამტკ._ბიუჯ. '!H28,ცვლილებები_საბიუჯ.!I672)</f>
        <v>0</v>
      </c>
      <c r="I28" s="31">
        <f t="shared" si="4"/>
        <v>0</v>
      </c>
      <c r="J28" s="31">
        <f t="shared" si="5"/>
        <v>0</v>
      </c>
      <c r="L28" s="20"/>
      <c r="M28" s="20"/>
      <c r="N28" s="20"/>
    </row>
    <row r="29" spans="1:14" ht="18" hidden="1" x14ac:dyDescent="0.25">
      <c r="A29" s="5" t="str">
        <f t="shared" si="0"/>
        <v>b</v>
      </c>
      <c r="B29" s="11" t="s">
        <v>1</v>
      </c>
      <c r="C29" s="15" t="s">
        <v>136</v>
      </c>
      <c r="D29" s="37">
        <f>SUM('დამტკ._ბიუჯ. '!D29,ცვლილებები_საბიუჯ.!E673)</f>
        <v>0</v>
      </c>
      <c r="E29" s="14">
        <f>SUM('დამტკ._ბიუჯ. '!E29,ცვლილებები_საბიუჯ.!F673)</f>
        <v>0</v>
      </c>
      <c r="F29" s="14">
        <f>SUM('დამტკ._ბიუჯ. '!F29,ცვლილებები_საბიუჯ.!G673)</f>
        <v>0</v>
      </c>
      <c r="G29" s="14">
        <f>SUM('დამტკ._ბიუჯ. '!G29,ცვლილებები_საბიუჯ.!H673)</f>
        <v>0</v>
      </c>
      <c r="H29" s="14">
        <f>SUM('დამტკ._ბიუჯ. '!H29,ცვლილებები_საბიუჯ.!I673)</f>
        <v>0</v>
      </c>
      <c r="I29" s="33">
        <f t="shared" si="4"/>
        <v>0</v>
      </c>
      <c r="J29" s="33">
        <f t="shared" si="5"/>
        <v>0</v>
      </c>
      <c r="K29" s="4" t="s">
        <v>205</v>
      </c>
      <c r="L29" s="14"/>
      <c r="M29" s="14"/>
      <c r="N29" s="14"/>
    </row>
    <row r="30" spans="1:14" ht="18" hidden="1" x14ac:dyDescent="0.25">
      <c r="A30" s="5" t="str">
        <f t="shared" si="0"/>
        <v>b</v>
      </c>
      <c r="B30" s="11" t="s">
        <v>1</v>
      </c>
      <c r="C30" s="15" t="s">
        <v>137</v>
      </c>
      <c r="D30" s="37">
        <f>SUM('დამტკ._ბიუჯ. '!D30,ცვლილებები_საბიუჯ.!E674)</f>
        <v>0</v>
      </c>
      <c r="E30" s="14">
        <f>SUM('დამტკ._ბიუჯ. '!E30,ცვლილებები_საბიუჯ.!F674)</f>
        <v>0</v>
      </c>
      <c r="F30" s="14">
        <f>SUM('დამტკ._ბიუჯ. '!F30,ცვლილებები_საბიუჯ.!G674)</f>
        <v>0</v>
      </c>
      <c r="G30" s="14">
        <f>SUM('დამტკ._ბიუჯ. '!G30,ცვლილებები_საბიუჯ.!H674)</f>
        <v>0</v>
      </c>
      <c r="H30" s="14">
        <f>SUM('დამტკ._ბიუჯ. '!H30,ცვლილებები_საბიუჯ.!I674)</f>
        <v>0</v>
      </c>
      <c r="I30" s="33">
        <f t="shared" si="4"/>
        <v>0</v>
      </c>
      <c r="J30" s="33">
        <f t="shared" si="5"/>
        <v>0</v>
      </c>
      <c r="K30" s="4" t="s">
        <v>205</v>
      </c>
      <c r="L30" s="14"/>
      <c r="M30" s="14"/>
      <c r="N30" s="14"/>
    </row>
    <row r="31" spans="1:14" ht="18" hidden="1" x14ac:dyDescent="0.25">
      <c r="A31" s="5" t="str">
        <f t="shared" si="0"/>
        <v>b</v>
      </c>
      <c r="B31" s="11" t="s">
        <v>1</v>
      </c>
      <c r="C31" s="15" t="s">
        <v>138</v>
      </c>
      <c r="D31" s="37">
        <f>SUM('დამტკ._ბიუჯ. '!D31,ცვლილებები_საბიუჯ.!E675)</f>
        <v>0</v>
      </c>
      <c r="E31" s="14">
        <f>SUM('დამტკ._ბიუჯ. '!E31,ცვლილებები_საბიუჯ.!F675)</f>
        <v>0</v>
      </c>
      <c r="F31" s="14">
        <f>SUM('დამტკ._ბიუჯ. '!F31,ცვლილებები_საბიუჯ.!G675)</f>
        <v>0</v>
      </c>
      <c r="G31" s="14">
        <f>SUM('დამტკ._ბიუჯ. '!G31,ცვლილებები_საბიუჯ.!H675)</f>
        <v>0</v>
      </c>
      <c r="H31" s="14">
        <f>SUM('დამტკ._ბიუჯ. '!H31,ცვლილებები_საბიუჯ.!I675)</f>
        <v>0</v>
      </c>
      <c r="I31" s="33">
        <f t="shared" si="4"/>
        <v>0</v>
      </c>
      <c r="J31" s="33">
        <f t="shared" si="5"/>
        <v>0</v>
      </c>
      <c r="K31" s="4" t="s">
        <v>205</v>
      </c>
      <c r="L31" s="14"/>
      <c r="M31" s="14"/>
      <c r="N31" s="14"/>
    </row>
    <row r="32" spans="1:14" ht="30.75" customHeight="1" x14ac:dyDescent="0.25">
      <c r="A32" s="5" t="str">
        <f t="shared" si="0"/>
        <v>a</v>
      </c>
      <c r="B32" s="22" t="s">
        <v>48</v>
      </c>
      <c r="C32" s="23" t="s">
        <v>149</v>
      </c>
      <c r="D32" s="36">
        <f>SUM('დამტკ._ბიუჯ. '!D32,ცვლილებები_საბიუჯ.!E676)</f>
        <v>89420000</v>
      </c>
      <c r="E32" s="30">
        <f>SUM('დამტკ._ბიუჯ. '!E32,ცვლილებები_საბიუჯ.!F676)</f>
        <v>18904500</v>
      </c>
      <c r="F32" s="30">
        <f>SUM('დამტკ._ბიუჯ. '!F32,ცვლილებები_საბიუჯ.!G676)</f>
        <v>34303000</v>
      </c>
      <c r="G32" s="30">
        <f>SUM('დამტკ._ბიუჯ. '!G32,ცვლილებები_საბიუჯ.!H676)</f>
        <v>15536000</v>
      </c>
      <c r="H32" s="30">
        <f>SUM('დამტკ._ბიუჯ. '!H32,ცვლილებები_საბიუჯ.!I676)</f>
        <v>20676500</v>
      </c>
      <c r="I32" s="30">
        <f t="shared" si="4"/>
        <v>53207500</v>
      </c>
      <c r="J32" s="30">
        <f t="shared" si="5"/>
        <v>68743500</v>
      </c>
      <c r="L32" s="30">
        <f t="shared" ref="L32:N45" si="9">L46+L60+L74+L88+L102+L116+L130+L186+L242+L284+L298+L312</f>
        <v>3187898.24</v>
      </c>
      <c r="M32" s="30">
        <f t="shared" si="9"/>
        <v>7101244.2400000012</v>
      </c>
      <c r="N32" s="30">
        <f t="shared" si="9"/>
        <v>0</v>
      </c>
    </row>
    <row r="33" spans="1:14" ht="18" x14ac:dyDescent="0.25">
      <c r="A33" s="5" t="str">
        <f t="shared" si="0"/>
        <v>a</v>
      </c>
      <c r="B33" s="32" t="s">
        <v>1</v>
      </c>
      <c r="C33" s="25" t="s">
        <v>128</v>
      </c>
      <c r="D33" s="37">
        <f>SUM('დამტკ._ბიუჯ. '!D33,ცვლილებები_საბიუჯ.!E677)</f>
        <v>89420000</v>
      </c>
      <c r="E33" s="33">
        <f>SUM('დამტკ._ბიუჯ. '!E33,ცვლილებები_საბიუჯ.!F677)</f>
        <v>18904500</v>
      </c>
      <c r="F33" s="33">
        <f>SUM('დამტკ._ბიუჯ. '!F33,ცვლილებები_საბიუჯ.!G677)</f>
        <v>34303000</v>
      </c>
      <c r="G33" s="33">
        <f>SUM('დამტკ._ბიუჯ. '!G33,ცვლილებები_საბიუჯ.!H677)</f>
        <v>15536000</v>
      </c>
      <c r="H33" s="33">
        <f>SUM('დამტკ._ბიუჯ. '!H33,ცვლილებები_საბიუჯ.!I677)</f>
        <v>20676500</v>
      </c>
      <c r="I33" s="33">
        <f t="shared" si="4"/>
        <v>53207500</v>
      </c>
      <c r="J33" s="33">
        <f t="shared" si="5"/>
        <v>68743500</v>
      </c>
      <c r="L33" s="33">
        <f t="shared" si="9"/>
        <v>3187898.24</v>
      </c>
      <c r="M33" s="33">
        <f t="shared" si="9"/>
        <v>7101244.2400000012</v>
      </c>
      <c r="N33" s="33">
        <f t="shared" si="9"/>
        <v>0</v>
      </c>
    </row>
    <row r="34" spans="1:14" ht="18" hidden="1" x14ac:dyDescent="0.25">
      <c r="A34" s="5" t="str">
        <f t="shared" si="0"/>
        <v>b</v>
      </c>
      <c r="B34" s="24" t="s">
        <v>1</v>
      </c>
      <c r="C34" s="26" t="s">
        <v>129</v>
      </c>
      <c r="D34" s="36">
        <f>SUM('დამტკ._ბიუჯ. '!D34,ცვლილებები_საბიუჯ.!E678)</f>
        <v>0</v>
      </c>
      <c r="E34" s="30">
        <f>SUM('დამტკ._ბიუჯ. '!E34,ცვლილებები_საბიუჯ.!F678)</f>
        <v>0</v>
      </c>
      <c r="F34" s="30">
        <f>SUM('დამტკ._ბიუჯ. '!F34,ცვლილებები_საბიუჯ.!G678)</f>
        <v>0</v>
      </c>
      <c r="G34" s="30">
        <f>SUM('დამტკ._ბიუჯ. '!G34,ცვლილებები_საბიუჯ.!H678)</f>
        <v>0</v>
      </c>
      <c r="H34" s="30">
        <f>SUM('დამტკ._ბიუჯ. '!H34,ცვლილებები_საბიუჯ.!I678)</f>
        <v>0</v>
      </c>
      <c r="I34" s="30">
        <f t="shared" si="4"/>
        <v>0</v>
      </c>
      <c r="J34" s="30">
        <f t="shared" si="5"/>
        <v>0</v>
      </c>
      <c r="L34" s="30">
        <f t="shared" si="9"/>
        <v>0</v>
      </c>
      <c r="M34" s="30">
        <f t="shared" si="9"/>
        <v>0</v>
      </c>
      <c r="N34" s="30">
        <f t="shared" si="9"/>
        <v>0</v>
      </c>
    </row>
    <row r="35" spans="1:14" ht="18" x14ac:dyDescent="0.25">
      <c r="A35" s="5" t="str">
        <f t="shared" si="0"/>
        <v>a</v>
      </c>
      <c r="B35" s="24" t="s">
        <v>1</v>
      </c>
      <c r="C35" s="26" t="s">
        <v>130</v>
      </c>
      <c r="D35" s="36">
        <f>SUM('დამტკ._ბიუჯ. '!D35,ცვლილებები_საბიუჯ.!E679)</f>
        <v>37615000</v>
      </c>
      <c r="E35" s="30">
        <f>SUM('დამტკ._ბიუჯ. '!E35,ცვლილებები_საბიუჯ.!F679)</f>
        <v>5391500</v>
      </c>
      <c r="F35" s="30">
        <f>SUM('დამტკ._ბიუჯ. '!F35,ცვლილებები_საბიუჯ.!G679)</f>
        <v>20853000</v>
      </c>
      <c r="G35" s="30">
        <f>SUM('დამტკ._ბიუჯ. '!G35,ცვლილებები_საბიუჯ.!H679)</f>
        <v>3053000</v>
      </c>
      <c r="H35" s="30">
        <f>SUM('დამტკ._ბიუჯ. '!H35,ცვლილებები_საბიუჯ.!I679)</f>
        <v>8317500</v>
      </c>
      <c r="I35" s="30">
        <f t="shared" si="4"/>
        <v>26244500</v>
      </c>
      <c r="J35" s="30">
        <f t="shared" si="5"/>
        <v>29297500</v>
      </c>
      <c r="L35" s="30">
        <f t="shared" si="9"/>
        <v>757754.48999999987</v>
      </c>
      <c r="M35" s="30">
        <f t="shared" si="9"/>
        <v>1575929.61</v>
      </c>
      <c r="N35" s="30">
        <f t="shared" si="9"/>
        <v>0</v>
      </c>
    </row>
    <row r="36" spans="1:14" ht="18" hidden="1" x14ac:dyDescent="0.25">
      <c r="A36" s="5" t="str">
        <f t="shared" si="0"/>
        <v>b</v>
      </c>
      <c r="B36" s="24" t="s">
        <v>1</v>
      </c>
      <c r="C36" s="26" t="s">
        <v>131</v>
      </c>
      <c r="D36" s="36">
        <f>SUM('დამტკ._ბიუჯ. '!D36,ცვლილებები_საბიუჯ.!E680)</f>
        <v>0</v>
      </c>
      <c r="E36" s="30">
        <f>SUM('დამტკ._ბიუჯ. '!E36,ცვლილებები_საბიუჯ.!F680)</f>
        <v>0</v>
      </c>
      <c r="F36" s="30">
        <f>SUM('დამტკ._ბიუჯ. '!F36,ცვლილებები_საბიუჯ.!G680)</f>
        <v>0</v>
      </c>
      <c r="G36" s="30">
        <f>SUM('დამტკ._ბიუჯ. '!G36,ცვლილებები_საბიუჯ.!H680)</f>
        <v>0</v>
      </c>
      <c r="H36" s="30">
        <f>SUM('დამტკ._ბიუჯ. '!H36,ცვლილებები_საბიუჯ.!I680)</f>
        <v>0</v>
      </c>
      <c r="I36" s="30">
        <f t="shared" si="4"/>
        <v>0</v>
      </c>
      <c r="J36" s="30">
        <f t="shared" si="5"/>
        <v>0</v>
      </c>
      <c r="L36" s="30">
        <f t="shared" si="9"/>
        <v>0</v>
      </c>
      <c r="M36" s="30">
        <f t="shared" si="9"/>
        <v>0</v>
      </c>
      <c r="N36" s="30">
        <f t="shared" si="9"/>
        <v>0</v>
      </c>
    </row>
    <row r="37" spans="1:14" ht="18" hidden="1" x14ac:dyDescent="0.25">
      <c r="A37" s="5" t="str">
        <f t="shared" si="0"/>
        <v>b</v>
      </c>
      <c r="B37" s="24" t="s">
        <v>1</v>
      </c>
      <c r="C37" s="27" t="s">
        <v>132</v>
      </c>
      <c r="D37" s="36">
        <f>SUM('დამტკ._ბიუჯ. '!D37,ცვლილებები_საბიუჯ.!E681)</f>
        <v>0</v>
      </c>
      <c r="E37" s="30">
        <f>SUM('დამტკ._ბიუჯ. '!E37,ცვლილებები_საბიუჯ.!F681)</f>
        <v>0</v>
      </c>
      <c r="F37" s="30">
        <f>SUM('დამტკ._ბიუჯ. '!F37,ცვლილებები_საბიუჯ.!G681)</f>
        <v>0</v>
      </c>
      <c r="G37" s="30">
        <f>SUM('დამტკ._ბიუჯ. '!G37,ცვლილებები_საბიუჯ.!H681)</f>
        <v>0</v>
      </c>
      <c r="H37" s="30">
        <f>SUM('დამტკ._ბიუჯ. '!H37,ცვლილებები_საბიუჯ.!I681)</f>
        <v>0</v>
      </c>
      <c r="I37" s="30">
        <f t="shared" si="4"/>
        <v>0</v>
      </c>
      <c r="J37" s="30">
        <f t="shared" si="5"/>
        <v>0</v>
      </c>
      <c r="L37" s="30">
        <f t="shared" si="9"/>
        <v>0</v>
      </c>
      <c r="M37" s="30">
        <f t="shared" si="9"/>
        <v>0</v>
      </c>
      <c r="N37" s="30">
        <f t="shared" si="9"/>
        <v>0</v>
      </c>
    </row>
    <row r="38" spans="1:14" ht="18" hidden="1" x14ac:dyDescent="0.25">
      <c r="A38" s="5" t="str">
        <f t="shared" si="0"/>
        <v>b</v>
      </c>
      <c r="B38" s="24" t="s">
        <v>1</v>
      </c>
      <c r="C38" s="27" t="s">
        <v>133</v>
      </c>
      <c r="D38" s="36">
        <f>SUM('დამტკ._ბიუჯ. '!D38,ცვლილებები_საბიუჯ.!E682)</f>
        <v>0</v>
      </c>
      <c r="E38" s="30">
        <f>SUM('დამტკ._ბიუჯ. '!E38,ცვლილებები_საბიუჯ.!F682)</f>
        <v>0</v>
      </c>
      <c r="F38" s="30">
        <f>SUM('დამტკ._ბიუჯ. '!F38,ცვლილებები_საბიუჯ.!G682)</f>
        <v>0</v>
      </c>
      <c r="G38" s="30">
        <f>SUM('დამტკ._ბიუჯ. '!G38,ცვლილებები_საბიუჯ.!H682)</f>
        <v>0</v>
      </c>
      <c r="H38" s="30">
        <f>SUM('დამტკ._ბიუჯ. '!H38,ცვლილებები_საბიუჯ.!I682)</f>
        <v>0</v>
      </c>
      <c r="I38" s="30">
        <f t="shared" si="4"/>
        <v>0</v>
      </c>
      <c r="J38" s="30">
        <f t="shared" si="5"/>
        <v>0</v>
      </c>
      <c r="L38" s="30">
        <f t="shared" si="9"/>
        <v>0</v>
      </c>
      <c r="M38" s="30">
        <f t="shared" si="9"/>
        <v>0</v>
      </c>
      <c r="N38" s="30">
        <f t="shared" si="9"/>
        <v>0</v>
      </c>
    </row>
    <row r="39" spans="1:14" ht="18" x14ac:dyDescent="0.25">
      <c r="A39" s="5" t="str">
        <f t="shared" si="0"/>
        <v>a</v>
      </c>
      <c r="B39" s="24" t="s">
        <v>1</v>
      </c>
      <c r="C39" s="27" t="s">
        <v>134</v>
      </c>
      <c r="D39" s="36">
        <f>SUM('დამტკ._ბიუჯ. '!D39,ცვლილებები_საბიუჯ.!E683)</f>
        <v>51805000</v>
      </c>
      <c r="E39" s="30">
        <f>SUM('დამტკ._ბიუჯ. '!E39,ცვლილებები_საბიუჯ.!F683)</f>
        <v>13513000</v>
      </c>
      <c r="F39" s="30">
        <f>SUM('დამტკ._ბიუჯ. '!F39,ცვლილებები_საბიუჯ.!G683)</f>
        <v>13450000</v>
      </c>
      <c r="G39" s="30">
        <f>SUM('დამტკ._ბიუჯ. '!G39,ცვლილებები_საბიუჯ.!H683)</f>
        <v>12483000</v>
      </c>
      <c r="H39" s="30">
        <f>SUM('დამტკ._ბიუჯ. '!H39,ცვლილებები_საბიუჯ.!I683)</f>
        <v>12359000</v>
      </c>
      <c r="I39" s="30">
        <f t="shared" si="4"/>
        <v>26963000</v>
      </c>
      <c r="J39" s="30">
        <f t="shared" si="5"/>
        <v>39446000</v>
      </c>
      <c r="L39" s="30">
        <f t="shared" si="9"/>
        <v>2430143.75</v>
      </c>
      <c r="M39" s="30">
        <f t="shared" si="9"/>
        <v>5525314.6299999999</v>
      </c>
      <c r="N39" s="30">
        <f t="shared" si="9"/>
        <v>0</v>
      </c>
    </row>
    <row r="40" spans="1:14" ht="18" hidden="1" x14ac:dyDescent="0.25">
      <c r="A40" s="5" t="str">
        <f t="shared" si="0"/>
        <v>b</v>
      </c>
      <c r="B40" s="24" t="s">
        <v>1</v>
      </c>
      <c r="C40" s="27" t="s">
        <v>135</v>
      </c>
      <c r="D40" s="36">
        <f>SUM('დამტკ._ბიუჯ. '!D40,ცვლილებები_საბიუჯ.!E684)</f>
        <v>0</v>
      </c>
      <c r="E40" s="30">
        <f>SUM('დამტკ._ბიუჯ. '!E40,ცვლილებები_საბიუჯ.!F684)</f>
        <v>0</v>
      </c>
      <c r="F40" s="30">
        <f>SUM('დამტკ._ბიუჯ. '!F40,ცვლილებები_საბიუჯ.!G684)</f>
        <v>0</v>
      </c>
      <c r="G40" s="30">
        <f>SUM('დამტკ._ბიუჯ. '!G40,ცვლილებები_საბიუჯ.!H684)</f>
        <v>0</v>
      </c>
      <c r="H40" s="30">
        <f>SUM('დამტკ._ბიუჯ. '!H40,ცვლილებები_საბიუჯ.!I684)</f>
        <v>0</v>
      </c>
      <c r="I40" s="30">
        <f t="shared" si="4"/>
        <v>0</v>
      </c>
      <c r="J40" s="30">
        <f t="shared" si="5"/>
        <v>0</v>
      </c>
      <c r="L40" s="30">
        <f t="shared" si="9"/>
        <v>0</v>
      </c>
      <c r="M40" s="30">
        <f t="shared" si="9"/>
        <v>0</v>
      </c>
      <c r="N40" s="30">
        <f t="shared" si="9"/>
        <v>0</v>
      </c>
    </row>
    <row r="41" spans="1:14" hidden="1" x14ac:dyDescent="0.25">
      <c r="A41" s="5" t="str">
        <f t="shared" si="0"/>
        <v>b</v>
      </c>
      <c r="B41" s="28"/>
      <c r="C41" s="29" t="s">
        <v>209</v>
      </c>
      <c r="D41" s="38">
        <f>SUM('დამტკ._ბიუჯ. '!D41,ცვლილებები_საბიუჯ.!E685)</f>
        <v>0</v>
      </c>
      <c r="E41" s="31">
        <f>SUM('დამტკ._ბიუჯ. '!E41,ცვლილებები_საბიუჯ.!F685)</f>
        <v>0</v>
      </c>
      <c r="F41" s="31">
        <f>SUM('დამტკ._ბიუჯ. '!F41,ცვლილებები_საბიუჯ.!G685)</f>
        <v>0</v>
      </c>
      <c r="G41" s="31">
        <f>SUM('დამტკ._ბიუჯ. '!G41,ცვლილებები_საბიუჯ.!H685)</f>
        <v>0</v>
      </c>
      <c r="H41" s="31">
        <f>SUM('დამტკ._ბიუჯ. '!H41,ცვლილებები_საბიუჯ.!I685)</f>
        <v>0</v>
      </c>
      <c r="I41" s="31">
        <f t="shared" si="4"/>
        <v>0</v>
      </c>
      <c r="J41" s="31">
        <f t="shared" si="5"/>
        <v>0</v>
      </c>
      <c r="L41" s="31">
        <f t="shared" si="9"/>
        <v>0</v>
      </c>
      <c r="M41" s="31">
        <f t="shared" si="9"/>
        <v>0</v>
      </c>
      <c r="N41" s="31">
        <f t="shared" si="9"/>
        <v>0</v>
      </c>
    </row>
    <row r="42" spans="1:14" hidden="1" x14ac:dyDescent="0.25">
      <c r="A42" s="5" t="str">
        <f t="shared" si="0"/>
        <v>b</v>
      </c>
      <c r="B42" s="28"/>
      <c r="C42" s="29" t="s">
        <v>210</v>
      </c>
      <c r="D42" s="38">
        <f>SUM('დამტკ._ბიუჯ. '!D42,ცვლილებები_საბიუჯ.!E686)</f>
        <v>0</v>
      </c>
      <c r="E42" s="31">
        <f>SUM('დამტკ._ბიუჯ. '!E42,ცვლილებები_საბიუჯ.!F686)</f>
        <v>0</v>
      </c>
      <c r="F42" s="31">
        <f>SUM('დამტკ._ბიუჯ. '!F42,ცვლილებები_საბიუჯ.!G686)</f>
        <v>0</v>
      </c>
      <c r="G42" s="31">
        <f>SUM('დამტკ._ბიუჯ. '!G42,ცვლილებები_საბიუჯ.!H686)</f>
        <v>0</v>
      </c>
      <c r="H42" s="31">
        <f>SUM('დამტკ._ბიუჯ. '!H42,ცვლილებები_საბიუჯ.!I686)</f>
        <v>0</v>
      </c>
      <c r="I42" s="31">
        <f t="shared" si="4"/>
        <v>0</v>
      </c>
      <c r="J42" s="31">
        <f t="shared" si="5"/>
        <v>0</v>
      </c>
      <c r="L42" s="31">
        <f t="shared" si="9"/>
        <v>0</v>
      </c>
      <c r="M42" s="31">
        <f t="shared" si="9"/>
        <v>0</v>
      </c>
      <c r="N42" s="31">
        <f t="shared" si="9"/>
        <v>0</v>
      </c>
    </row>
    <row r="43" spans="1:14" ht="18" hidden="1" x14ac:dyDescent="0.25">
      <c r="A43" s="5" t="str">
        <f t="shared" si="0"/>
        <v>b</v>
      </c>
      <c r="B43" s="32" t="s">
        <v>1</v>
      </c>
      <c r="C43" s="25" t="s">
        <v>136</v>
      </c>
      <c r="D43" s="37">
        <f>SUM('დამტკ._ბიუჯ. '!D43,ცვლილებები_საბიუჯ.!E687)</f>
        <v>0</v>
      </c>
      <c r="E43" s="33">
        <f>SUM('დამტკ._ბიუჯ. '!E43,ცვლილებები_საბიუჯ.!F687)</f>
        <v>0</v>
      </c>
      <c r="F43" s="33">
        <f>SUM('დამტკ._ბიუჯ. '!F43,ცვლილებები_საბიუჯ.!G687)</f>
        <v>0</v>
      </c>
      <c r="G43" s="33">
        <f>SUM('დამტკ._ბიუჯ. '!G43,ცვლილებები_საბიუჯ.!H687)</f>
        <v>0</v>
      </c>
      <c r="H43" s="33">
        <f>SUM('დამტკ._ბიუჯ. '!H43,ცვლილებები_საბიუჯ.!I687)</f>
        <v>0</v>
      </c>
      <c r="I43" s="33">
        <f t="shared" si="4"/>
        <v>0</v>
      </c>
      <c r="J43" s="33">
        <f t="shared" si="5"/>
        <v>0</v>
      </c>
      <c r="L43" s="33">
        <f t="shared" si="9"/>
        <v>0</v>
      </c>
      <c r="M43" s="33">
        <f t="shared" si="9"/>
        <v>0</v>
      </c>
      <c r="N43" s="33">
        <f t="shared" si="9"/>
        <v>0</v>
      </c>
    </row>
    <row r="44" spans="1:14" ht="18" hidden="1" x14ac:dyDescent="0.25">
      <c r="A44" s="5" t="str">
        <f t="shared" si="0"/>
        <v>b</v>
      </c>
      <c r="B44" s="32" t="s">
        <v>1</v>
      </c>
      <c r="C44" s="25" t="s">
        <v>137</v>
      </c>
      <c r="D44" s="37">
        <f>SUM('დამტკ._ბიუჯ. '!D44,ცვლილებები_საბიუჯ.!E688)</f>
        <v>0</v>
      </c>
      <c r="E44" s="33">
        <f>SUM('დამტკ._ბიუჯ. '!E44,ცვლილებები_საბიუჯ.!F688)</f>
        <v>0</v>
      </c>
      <c r="F44" s="33">
        <f>SUM('დამტკ._ბიუჯ. '!F44,ცვლილებები_საბიუჯ.!G688)</f>
        <v>0</v>
      </c>
      <c r="G44" s="33">
        <f>SUM('დამტკ._ბიუჯ. '!G44,ცვლილებები_საბიუჯ.!H688)</f>
        <v>0</v>
      </c>
      <c r="H44" s="33">
        <f>SUM('დამტკ._ბიუჯ. '!H44,ცვლილებები_საბიუჯ.!I688)</f>
        <v>0</v>
      </c>
      <c r="I44" s="33">
        <f t="shared" si="4"/>
        <v>0</v>
      </c>
      <c r="J44" s="33">
        <f t="shared" si="5"/>
        <v>0</v>
      </c>
      <c r="L44" s="33">
        <f t="shared" si="9"/>
        <v>0</v>
      </c>
      <c r="M44" s="33">
        <f t="shared" si="9"/>
        <v>0</v>
      </c>
      <c r="N44" s="33">
        <f t="shared" si="9"/>
        <v>0</v>
      </c>
    </row>
    <row r="45" spans="1:14" ht="18" hidden="1" x14ac:dyDescent="0.25">
      <c r="A45" s="5" t="str">
        <f t="shared" si="0"/>
        <v>b</v>
      </c>
      <c r="B45" s="32" t="s">
        <v>1</v>
      </c>
      <c r="C45" s="25" t="s">
        <v>138</v>
      </c>
      <c r="D45" s="37">
        <f>SUM('დამტკ._ბიუჯ. '!D45,ცვლილებები_საბიუჯ.!E689)</f>
        <v>0</v>
      </c>
      <c r="E45" s="33">
        <f>SUM('დამტკ._ბიუჯ. '!E45,ცვლილებები_საბიუჯ.!F689)</f>
        <v>0</v>
      </c>
      <c r="F45" s="33">
        <f>SUM('დამტკ._ბიუჯ. '!F45,ცვლილებები_საბიუჯ.!G689)</f>
        <v>0</v>
      </c>
      <c r="G45" s="33">
        <f>SUM('დამტკ._ბიუჯ. '!G45,ცვლილებები_საბიუჯ.!H689)</f>
        <v>0</v>
      </c>
      <c r="H45" s="33">
        <f>SUM('დამტკ._ბიუჯ. '!H45,ცვლილებები_საბიუჯ.!I689)</f>
        <v>0</v>
      </c>
      <c r="I45" s="33">
        <f t="shared" si="4"/>
        <v>0</v>
      </c>
      <c r="J45" s="33">
        <f t="shared" si="5"/>
        <v>0</v>
      </c>
      <c r="L45" s="33">
        <f t="shared" si="9"/>
        <v>0</v>
      </c>
      <c r="M45" s="33">
        <f t="shared" si="9"/>
        <v>0</v>
      </c>
      <c r="N45" s="33">
        <f t="shared" si="9"/>
        <v>0</v>
      </c>
    </row>
    <row r="46" spans="1:14" ht="36" x14ac:dyDescent="0.25">
      <c r="A46" s="5" t="str">
        <f t="shared" si="0"/>
        <v>a</v>
      </c>
      <c r="B46" s="22" t="s">
        <v>49</v>
      </c>
      <c r="C46" s="23" t="s">
        <v>150</v>
      </c>
      <c r="D46" s="41">
        <f>SUM('დამტკ._ბიუჯ. '!D46,ცვლილებები_საბიუჯ.!E690)</f>
        <v>1900000</v>
      </c>
      <c r="E46" s="41">
        <f>SUM('დამტკ._ბიუჯ. '!E46,ცვლილებები_საბიუჯ.!F690)</f>
        <v>500000</v>
      </c>
      <c r="F46" s="41">
        <f>SUM('დამტკ._ბიუჯ. '!F46,ცვლილებები_საბიუჯ.!G690)</f>
        <v>600000</v>
      </c>
      <c r="G46" s="41">
        <f>SUM('დამტკ._ბიუჯ. '!G46,ცვლილებები_საბიუჯ.!H690)</f>
        <v>500000</v>
      </c>
      <c r="H46" s="41">
        <f>SUM('დამტკ._ბიუჯ. '!H46,ცვლილებები_საბიუჯ.!I690)</f>
        <v>300000</v>
      </c>
      <c r="I46" s="30">
        <f t="shared" si="4"/>
        <v>1100000</v>
      </c>
      <c r="J46" s="30">
        <f t="shared" si="5"/>
        <v>1600000</v>
      </c>
      <c r="K46" s="4" t="s">
        <v>204</v>
      </c>
      <c r="L46" s="41">
        <f t="shared" ref="L46:N46" si="10">L47+L57+L58+L59</f>
        <v>35034.839999999997</v>
      </c>
      <c r="M46" s="41">
        <f t="shared" si="10"/>
        <v>168769.74</v>
      </c>
      <c r="N46" s="41">
        <f t="shared" si="10"/>
        <v>0</v>
      </c>
    </row>
    <row r="47" spans="1:14" ht="18" x14ac:dyDescent="0.25">
      <c r="A47" s="5" t="str">
        <f t="shared" si="0"/>
        <v>a</v>
      </c>
      <c r="B47" s="34" t="s">
        <v>1</v>
      </c>
      <c r="C47" s="15" t="s">
        <v>128</v>
      </c>
      <c r="D47" s="37">
        <f>SUM('დამტკ._ბიუჯ. '!D47,ცვლილებები_საბიუჯ.!E691)</f>
        <v>1900000</v>
      </c>
      <c r="E47" s="14">
        <f>SUM('დამტკ._ბიუჯ. '!E47,ცვლილებები_საბიუჯ.!F691)</f>
        <v>500000</v>
      </c>
      <c r="F47" s="14">
        <f>SUM('დამტკ._ბიუჯ. '!F47,ცვლილებები_საბიუჯ.!G691)</f>
        <v>600000</v>
      </c>
      <c r="G47" s="14">
        <f>SUM('დამტკ._ბიუჯ. '!G47,ცვლილებები_საბიუჯ.!H691)</f>
        <v>500000</v>
      </c>
      <c r="H47" s="14">
        <f>SUM('დამტკ._ბიუჯ. '!H47,ცვლილებები_საბიუჯ.!I691)</f>
        <v>300000</v>
      </c>
      <c r="I47" s="33">
        <f t="shared" si="4"/>
        <v>1100000</v>
      </c>
      <c r="J47" s="33">
        <f t="shared" si="5"/>
        <v>1600000</v>
      </c>
      <c r="K47" s="4" t="s">
        <v>204</v>
      </c>
      <c r="L47" s="14">
        <f t="shared" ref="L47:N47" si="11">L48+L49+L50+L51+L52+L53+L54</f>
        <v>35034.839999999997</v>
      </c>
      <c r="M47" s="14">
        <f t="shared" si="11"/>
        <v>168769.74</v>
      </c>
      <c r="N47" s="14">
        <f t="shared" si="11"/>
        <v>0</v>
      </c>
    </row>
    <row r="48" spans="1:14" ht="18" hidden="1" x14ac:dyDescent="0.25">
      <c r="A48" s="5" t="str">
        <f t="shared" si="0"/>
        <v>b</v>
      </c>
      <c r="B48" s="11" t="s">
        <v>1</v>
      </c>
      <c r="C48" s="12" t="s">
        <v>129</v>
      </c>
      <c r="D48" s="39">
        <f>SUM('დამტკ._ბიუჯ. '!D48,ცვლილებები_საბიუჯ.!E692)</f>
        <v>0</v>
      </c>
      <c r="E48" s="35">
        <f>SUM('დამტკ._ბიუჯ. '!E48,ცვლილებები_საბიუჯ.!F692)</f>
        <v>0</v>
      </c>
      <c r="F48" s="35">
        <f>SUM('დამტკ._ბიუჯ. '!F48,ცვლილებები_საბიუჯ.!G692)</f>
        <v>0</v>
      </c>
      <c r="G48" s="35">
        <f>SUM('დამტკ._ბიუჯ. '!G48,ცვლილებები_საბიუჯ.!H692)</f>
        <v>0</v>
      </c>
      <c r="H48" s="35">
        <f>SUM('დამტკ._ბიუჯ. '!H48,ცვლილებები_საბიუჯ.!I692)</f>
        <v>0</v>
      </c>
      <c r="I48" s="30">
        <f t="shared" si="4"/>
        <v>0</v>
      </c>
      <c r="J48" s="30">
        <f t="shared" si="5"/>
        <v>0</v>
      </c>
      <c r="K48" s="4" t="s">
        <v>204</v>
      </c>
      <c r="L48" s="35"/>
      <c r="M48" s="35"/>
      <c r="N48" s="35"/>
    </row>
    <row r="49" spans="1:14" ht="18" x14ac:dyDescent="0.25">
      <c r="A49" s="5" t="str">
        <f t="shared" si="0"/>
        <v>a</v>
      </c>
      <c r="B49" s="11" t="s">
        <v>1</v>
      </c>
      <c r="C49" s="12" t="s">
        <v>130</v>
      </c>
      <c r="D49" s="39">
        <f>SUM('დამტკ._ბიუჯ. '!D49,ცვლილებები_საბიუჯ.!E693)</f>
        <v>1900000</v>
      </c>
      <c r="E49" s="35">
        <f>SUM('დამტკ._ბიუჯ. '!E49,ცვლილებები_საბიუჯ.!F693)</f>
        <v>500000</v>
      </c>
      <c r="F49" s="35">
        <f>SUM('დამტკ._ბიუჯ. '!F49,ცვლილებები_საბიუჯ.!G693)</f>
        <v>600000</v>
      </c>
      <c r="G49" s="35">
        <f>SUM('დამტკ._ბიუჯ. '!G49,ცვლილებები_საბიუჯ.!H693)</f>
        <v>500000</v>
      </c>
      <c r="H49" s="35">
        <f>SUM('დამტკ._ბიუჯ. '!H49,ცვლილებები_საბიუჯ.!I693)</f>
        <v>300000</v>
      </c>
      <c r="I49" s="30">
        <f t="shared" si="4"/>
        <v>1100000</v>
      </c>
      <c r="J49" s="30">
        <f t="shared" si="5"/>
        <v>1600000</v>
      </c>
      <c r="K49" s="4" t="s">
        <v>204</v>
      </c>
      <c r="L49" s="35">
        <v>35034.839999999997</v>
      </c>
      <c r="M49" s="35">
        <v>168769.74</v>
      </c>
      <c r="N49" s="35"/>
    </row>
    <row r="50" spans="1:14" ht="18" hidden="1" x14ac:dyDescent="0.25">
      <c r="A50" s="5" t="str">
        <f t="shared" si="0"/>
        <v>b</v>
      </c>
      <c r="B50" s="11" t="s">
        <v>1</v>
      </c>
      <c r="C50" s="12" t="s">
        <v>131</v>
      </c>
      <c r="D50" s="39">
        <f>SUM('დამტკ._ბიუჯ. '!D50,ცვლილებები_საბიუჯ.!E694)</f>
        <v>0</v>
      </c>
      <c r="E50" s="35">
        <f>SUM('დამტკ._ბიუჯ. '!E50,ცვლილებები_საბიუჯ.!F694)</f>
        <v>0</v>
      </c>
      <c r="F50" s="35">
        <f>SUM('დამტკ._ბიუჯ. '!F50,ცვლილებები_საბიუჯ.!G694)</f>
        <v>0</v>
      </c>
      <c r="G50" s="35">
        <f>SUM('დამტკ._ბიუჯ. '!G50,ცვლილებები_საბიუჯ.!H694)</f>
        <v>0</v>
      </c>
      <c r="H50" s="35">
        <f>SUM('დამტკ._ბიუჯ. '!H50,ცვლილებები_საბიუჯ.!I694)</f>
        <v>0</v>
      </c>
      <c r="I50" s="30">
        <f t="shared" si="4"/>
        <v>0</v>
      </c>
      <c r="J50" s="30">
        <f t="shared" si="5"/>
        <v>0</v>
      </c>
      <c r="K50" s="4" t="s">
        <v>204</v>
      </c>
      <c r="L50" s="35"/>
      <c r="M50" s="35"/>
      <c r="N50" s="35"/>
    </row>
    <row r="51" spans="1:14" ht="18" hidden="1" x14ac:dyDescent="0.25">
      <c r="A51" s="5" t="str">
        <f t="shared" si="0"/>
        <v>b</v>
      </c>
      <c r="B51" s="11" t="s">
        <v>1</v>
      </c>
      <c r="C51" s="16" t="s">
        <v>132</v>
      </c>
      <c r="D51" s="39">
        <f>SUM('დამტკ._ბიუჯ. '!D51,ცვლილებები_საბიუჯ.!E695)</f>
        <v>0</v>
      </c>
      <c r="E51" s="35">
        <f>SUM('დამტკ._ბიუჯ. '!E51,ცვლილებები_საბიუჯ.!F695)</f>
        <v>0</v>
      </c>
      <c r="F51" s="35">
        <f>SUM('დამტკ._ბიუჯ. '!F51,ცვლილებები_საბიუჯ.!G695)</f>
        <v>0</v>
      </c>
      <c r="G51" s="35">
        <f>SUM('დამტკ._ბიუჯ. '!G51,ცვლილებები_საბიუჯ.!H695)</f>
        <v>0</v>
      </c>
      <c r="H51" s="35">
        <f>SUM('დამტკ._ბიუჯ. '!H51,ცვლილებები_საბიუჯ.!I695)</f>
        <v>0</v>
      </c>
      <c r="I51" s="30">
        <f t="shared" si="4"/>
        <v>0</v>
      </c>
      <c r="J51" s="30">
        <f t="shared" si="5"/>
        <v>0</v>
      </c>
      <c r="K51" s="4" t="s">
        <v>204</v>
      </c>
      <c r="L51" s="35"/>
      <c r="M51" s="35"/>
      <c r="N51" s="35"/>
    </row>
    <row r="52" spans="1:14" ht="18" hidden="1" x14ac:dyDescent="0.25">
      <c r="A52" s="5" t="str">
        <f t="shared" si="0"/>
        <v>b</v>
      </c>
      <c r="B52" s="11" t="s">
        <v>1</v>
      </c>
      <c r="C52" s="16" t="s">
        <v>133</v>
      </c>
      <c r="D52" s="39">
        <f>SUM('დამტკ._ბიუჯ. '!D52,ცვლილებები_საბიუჯ.!E696)</f>
        <v>0</v>
      </c>
      <c r="E52" s="35">
        <f>SUM('დამტკ._ბიუჯ. '!E52,ცვლილებები_საბიუჯ.!F696)</f>
        <v>0</v>
      </c>
      <c r="F52" s="35">
        <f>SUM('დამტკ._ბიუჯ. '!F52,ცვლილებები_საბიუჯ.!G696)</f>
        <v>0</v>
      </c>
      <c r="G52" s="35">
        <f>SUM('დამტკ._ბიუჯ. '!G52,ცვლილებები_საბიუჯ.!H696)</f>
        <v>0</v>
      </c>
      <c r="H52" s="35">
        <f>SUM('დამტკ._ბიუჯ. '!H52,ცვლილებები_საბიუჯ.!I696)</f>
        <v>0</v>
      </c>
      <c r="I52" s="30">
        <f t="shared" si="4"/>
        <v>0</v>
      </c>
      <c r="J52" s="30">
        <f t="shared" si="5"/>
        <v>0</v>
      </c>
      <c r="K52" s="4" t="s">
        <v>204</v>
      </c>
      <c r="L52" s="35"/>
      <c r="M52" s="35"/>
      <c r="N52" s="35"/>
    </row>
    <row r="53" spans="1:14" ht="18" hidden="1" x14ac:dyDescent="0.25">
      <c r="A53" s="5" t="str">
        <f t="shared" si="0"/>
        <v>b</v>
      </c>
      <c r="B53" s="11" t="s">
        <v>1</v>
      </c>
      <c r="C53" s="16" t="s">
        <v>134</v>
      </c>
      <c r="D53" s="39">
        <f>SUM('დამტკ._ბიუჯ. '!D53,ცვლილებები_საბიუჯ.!E697)</f>
        <v>0</v>
      </c>
      <c r="E53" s="35">
        <f>SUM('დამტკ._ბიუჯ. '!E53,ცვლილებები_საბიუჯ.!F697)</f>
        <v>0</v>
      </c>
      <c r="F53" s="35">
        <f>SUM('დამტკ._ბიუჯ. '!F53,ცვლილებები_საბიუჯ.!G697)</f>
        <v>0</v>
      </c>
      <c r="G53" s="35">
        <f>SUM('დამტკ._ბიუჯ. '!G53,ცვლილებები_საბიუჯ.!H697)</f>
        <v>0</v>
      </c>
      <c r="H53" s="35">
        <f>SUM('დამტკ._ბიუჯ. '!H53,ცვლილებები_საბიუჯ.!I697)</f>
        <v>0</v>
      </c>
      <c r="I53" s="30">
        <f t="shared" si="4"/>
        <v>0</v>
      </c>
      <c r="J53" s="30">
        <f t="shared" si="5"/>
        <v>0</v>
      </c>
      <c r="K53" s="4" t="s">
        <v>204</v>
      </c>
      <c r="L53" s="35"/>
      <c r="M53" s="35"/>
      <c r="N53" s="35"/>
    </row>
    <row r="54" spans="1:14" ht="18" hidden="1" x14ac:dyDescent="0.25">
      <c r="A54" s="5" t="str">
        <f t="shared" si="0"/>
        <v>b</v>
      </c>
      <c r="B54" s="11" t="s">
        <v>1</v>
      </c>
      <c r="C54" s="16" t="s">
        <v>135</v>
      </c>
      <c r="D54" s="39">
        <f>SUM('დამტკ._ბიუჯ. '!D54,ცვლილებები_საბიუჯ.!E698)</f>
        <v>0</v>
      </c>
      <c r="E54" s="35">
        <f>SUM('დამტკ._ბიუჯ. '!E54,ცვლილებები_საბიუჯ.!F698)</f>
        <v>0</v>
      </c>
      <c r="F54" s="35">
        <f>SUM('დამტკ._ბიუჯ. '!F54,ცვლილებები_საბიუჯ.!G698)</f>
        <v>0</v>
      </c>
      <c r="G54" s="35">
        <f>SUM('დამტკ._ბიუჯ. '!G54,ცვლილებები_საბიუჯ.!H698)</f>
        <v>0</v>
      </c>
      <c r="H54" s="35">
        <f>SUM('დამტკ._ბიუჯ. '!H54,ცვლილებები_საბიუჯ.!I698)</f>
        <v>0</v>
      </c>
      <c r="I54" s="30">
        <f t="shared" si="4"/>
        <v>0</v>
      </c>
      <c r="J54" s="30">
        <f t="shared" si="5"/>
        <v>0</v>
      </c>
      <c r="K54" s="4" t="s">
        <v>204</v>
      </c>
      <c r="L54" s="35">
        <f t="shared" ref="L54:N54" si="12">L55+L56</f>
        <v>0</v>
      </c>
      <c r="M54" s="35">
        <f t="shared" si="12"/>
        <v>0</v>
      </c>
      <c r="N54" s="35">
        <f t="shared" si="12"/>
        <v>0</v>
      </c>
    </row>
    <row r="55" spans="1:14" hidden="1" x14ac:dyDescent="0.25">
      <c r="A55" s="5" t="str">
        <f t="shared" si="0"/>
        <v>b</v>
      </c>
      <c r="B55" s="19"/>
      <c r="C55" s="21" t="s">
        <v>209</v>
      </c>
      <c r="D55" s="40">
        <f>SUM('დამტკ._ბიუჯ. '!D55,ცვლილებები_საბიუჯ.!E699)</f>
        <v>0</v>
      </c>
      <c r="E55" s="20">
        <f>SUM('დამტკ._ბიუჯ. '!E55,ცვლილებები_საბიუჯ.!F699)</f>
        <v>0</v>
      </c>
      <c r="F55" s="20">
        <f>SUM('დამტკ._ბიუჯ. '!F55,ცვლილებები_საბიუჯ.!G699)</f>
        <v>0</v>
      </c>
      <c r="G55" s="20">
        <f>SUM('დამტკ._ბიუჯ. '!G55,ცვლილებები_საბიუჯ.!H699)</f>
        <v>0</v>
      </c>
      <c r="H55" s="20">
        <f>SUM('დამტკ._ბიუჯ. '!H55,ცვლილებები_საბიუჯ.!I699)</f>
        <v>0</v>
      </c>
      <c r="I55" s="31">
        <f t="shared" si="4"/>
        <v>0</v>
      </c>
      <c r="J55" s="31">
        <f t="shared" si="5"/>
        <v>0</v>
      </c>
      <c r="L55" s="20"/>
      <c r="M55" s="20"/>
      <c r="N55" s="20"/>
    </row>
    <row r="56" spans="1:14" hidden="1" x14ac:dyDescent="0.25">
      <c r="A56" s="5" t="str">
        <f t="shared" si="0"/>
        <v>b</v>
      </c>
      <c r="B56" s="19"/>
      <c r="C56" s="21" t="s">
        <v>210</v>
      </c>
      <c r="D56" s="40">
        <f>SUM('დამტკ._ბიუჯ. '!D56,ცვლილებები_საბიუჯ.!E700)</f>
        <v>0</v>
      </c>
      <c r="E56" s="20">
        <f>SUM('დამტკ._ბიუჯ. '!E56,ცვლილებები_საბიუჯ.!F700)</f>
        <v>0</v>
      </c>
      <c r="F56" s="20">
        <f>SUM('დამტკ._ბიუჯ. '!F56,ცვლილებები_საბიუჯ.!G700)</f>
        <v>0</v>
      </c>
      <c r="G56" s="20">
        <f>SUM('დამტკ._ბიუჯ. '!G56,ცვლილებები_საბიუჯ.!H700)</f>
        <v>0</v>
      </c>
      <c r="H56" s="20">
        <f>SUM('დამტკ._ბიუჯ. '!H56,ცვლილებები_საბიუჯ.!I700)</f>
        <v>0</v>
      </c>
      <c r="I56" s="31">
        <f t="shared" si="4"/>
        <v>0</v>
      </c>
      <c r="J56" s="31">
        <f t="shared" si="5"/>
        <v>0</v>
      </c>
      <c r="L56" s="20"/>
      <c r="M56" s="20"/>
      <c r="N56" s="20"/>
    </row>
    <row r="57" spans="1:14" ht="18" hidden="1" x14ac:dyDescent="0.25">
      <c r="A57" s="5" t="str">
        <f t="shared" si="0"/>
        <v>b</v>
      </c>
      <c r="B57" s="11" t="s">
        <v>1</v>
      </c>
      <c r="C57" s="15" t="s">
        <v>136</v>
      </c>
      <c r="D57" s="37">
        <f>SUM('დამტკ._ბიუჯ. '!D57,ცვლილებები_საბიუჯ.!E701)</f>
        <v>0</v>
      </c>
      <c r="E57" s="14">
        <f>SUM('დამტკ._ბიუჯ. '!E57,ცვლილებები_საბიუჯ.!F701)</f>
        <v>0</v>
      </c>
      <c r="F57" s="14">
        <f>SUM('დამტკ._ბიუჯ. '!F57,ცვლილებები_საბიუჯ.!G701)</f>
        <v>0</v>
      </c>
      <c r="G57" s="14">
        <f>SUM('დამტკ._ბიუჯ. '!G57,ცვლილებები_საბიუჯ.!H701)</f>
        <v>0</v>
      </c>
      <c r="H57" s="14">
        <f>SUM('დამტკ._ბიუჯ. '!H57,ცვლილებები_საბიუჯ.!I701)</f>
        <v>0</v>
      </c>
      <c r="I57" s="33">
        <f t="shared" si="4"/>
        <v>0</v>
      </c>
      <c r="J57" s="33">
        <f t="shared" si="5"/>
        <v>0</v>
      </c>
      <c r="K57" s="4" t="s">
        <v>204</v>
      </c>
      <c r="L57" s="14"/>
      <c r="M57" s="14"/>
      <c r="N57" s="14"/>
    </row>
    <row r="58" spans="1:14" ht="18" hidden="1" x14ac:dyDescent="0.25">
      <c r="A58" s="5" t="str">
        <f t="shared" si="0"/>
        <v>b</v>
      </c>
      <c r="B58" s="11" t="s">
        <v>1</v>
      </c>
      <c r="C58" s="15" t="s">
        <v>137</v>
      </c>
      <c r="D58" s="37">
        <f>SUM('დამტკ._ბიუჯ. '!D58,ცვლილებები_საბიუჯ.!E702)</f>
        <v>0</v>
      </c>
      <c r="E58" s="14">
        <f>SUM('დამტკ._ბიუჯ. '!E58,ცვლილებები_საბიუჯ.!F702)</f>
        <v>0</v>
      </c>
      <c r="F58" s="14">
        <f>SUM('დამტკ._ბიუჯ. '!F58,ცვლილებები_საბიუჯ.!G702)</f>
        <v>0</v>
      </c>
      <c r="G58" s="14">
        <f>SUM('დამტკ._ბიუჯ. '!G58,ცვლილებები_საბიუჯ.!H702)</f>
        <v>0</v>
      </c>
      <c r="H58" s="14">
        <f>SUM('დამტკ._ბიუჯ. '!H58,ცვლილებები_საბიუჯ.!I702)</f>
        <v>0</v>
      </c>
      <c r="I58" s="33">
        <f t="shared" si="4"/>
        <v>0</v>
      </c>
      <c r="J58" s="33">
        <f t="shared" si="5"/>
        <v>0</v>
      </c>
      <c r="K58" s="4" t="s">
        <v>204</v>
      </c>
      <c r="L58" s="14"/>
      <c r="M58" s="14"/>
      <c r="N58" s="14"/>
    </row>
    <row r="59" spans="1:14" ht="18" hidden="1" x14ac:dyDescent="0.25">
      <c r="A59" s="5" t="str">
        <f t="shared" si="0"/>
        <v>b</v>
      </c>
      <c r="B59" s="11" t="s">
        <v>1</v>
      </c>
      <c r="C59" s="15" t="s">
        <v>138</v>
      </c>
      <c r="D59" s="37">
        <f>SUM('დამტკ._ბიუჯ. '!D59,ცვლილებები_საბიუჯ.!E703)</f>
        <v>0</v>
      </c>
      <c r="E59" s="14">
        <f>SUM('დამტკ._ბიუჯ. '!E59,ცვლილებები_საბიუჯ.!F703)</f>
        <v>0</v>
      </c>
      <c r="F59" s="14">
        <f>SUM('დამტკ._ბიუჯ. '!F59,ცვლილებები_საბიუჯ.!G703)</f>
        <v>0</v>
      </c>
      <c r="G59" s="14">
        <f>SUM('დამტკ._ბიუჯ. '!G59,ცვლილებები_საბიუჯ.!H703)</f>
        <v>0</v>
      </c>
      <c r="H59" s="14">
        <f>SUM('დამტკ._ბიუჯ. '!H59,ცვლილებები_საბიუჯ.!I703)</f>
        <v>0</v>
      </c>
      <c r="I59" s="33">
        <f t="shared" si="4"/>
        <v>0</v>
      </c>
      <c r="J59" s="33">
        <f t="shared" si="5"/>
        <v>0</v>
      </c>
      <c r="K59" s="4" t="s">
        <v>204</v>
      </c>
      <c r="L59" s="14"/>
      <c r="M59" s="14"/>
      <c r="N59" s="14"/>
    </row>
    <row r="60" spans="1:14" ht="18" x14ac:dyDescent="0.25">
      <c r="A60" s="5" t="str">
        <f t="shared" si="0"/>
        <v>a</v>
      </c>
      <c r="B60" s="22" t="s">
        <v>50</v>
      </c>
      <c r="C60" s="23" t="s">
        <v>151</v>
      </c>
      <c r="D60" s="41">
        <f>SUM('დამტკ._ბიუჯ. '!D60,ცვლილებები_საბიუჯ.!E704)</f>
        <v>22400000</v>
      </c>
      <c r="E60" s="41">
        <f>SUM('დამტკ._ბიუჯ. '!E60,ცვლილებები_საბიუჯ.!F704)</f>
        <v>3006000</v>
      </c>
      <c r="F60" s="41">
        <f>SUM('დამტკ._ბიუჯ. '!F60,ცვლილებები_საბიუჯ.!G704)</f>
        <v>17004000</v>
      </c>
      <c r="G60" s="41">
        <f>SUM('დამტკ._ბიუჯ. '!G60,ცვლილებები_საბიუჯ.!H704)</f>
        <v>4000</v>
      </c>
      <c r="H60" s="41">
        <f>SUM('დამტკ._ბიუჯ. '!H60,ცვლილებები_საბიუჯ.!I704)</f>
        <v>2386000</v>
      </c>
      <c r="I60" s="30">
        <f t="shared" si="4"/>
        <v>20010000</v>
      </c>
      <c r="J60" s="30">
        <f t="shared" si="5"/>
        <v>20014000</v>
      </c>
      <c r="K60" s="4" t="s">
        <v>204</v>
      </c>
      <c r="L60" s="41">
        <f t="shared" ref="L60:N60" si="13">L61+L71+L72+L73</f>
        <v>552983.18999999994</v>
      </c>
      <c r="M60" s="41">
        <f t="shared" si="13"/>
        <v>841500.39</v>
      </c>
      <c r="N60" s="41">
        <f t="shared" si="13"/>
        <v>0</v>
      </c>
    </row>
    <row r="61" spans="1:14" ht="18" x14ac:dyDescent="0.25">
      <c r="A61" s="5" t="str">
        <f t="shared" si="0"/>
        <v>a</v>
      </c>
      <c r="B61" s="34" t="s">
        <v>1</v>
      </c>
      <c r="C61" s="15" t="s">
        <v>128</v>
      </c>
      <c r="D61" s="37">
        <f>SUM('დამტკ._ბიუჯ. '!D61,ცვლილებები_საბიუჯ.!E705)</f>
        <v>22400000</v>
      </c>
      <c r="E61" s="14">
        <f>SUM('დამტკ._ბიუჯ. '!E61,ცვლილებები_საბიუჯ.!F705)</f>
        <v>3006000</v>
      </c>
      <c r="F61" s="14">
        <f>SUM('დამტკ._ბიუჯ. '!F61,ცვლილებები_საბიუჯ.!G705)</f>
        <v>17004000</v>
      </c>
      <c r="G61" s="14">
        <f>SUM('დამტკ._ბიუჯ. '!G61,ცვლილებები_საბიუჯ.!H705)</f>
        <v>4000</v>
      </c>
      <c r="H61" s="14">
        <f>SUM('დამტკ._ბიუჯ. '!H61,ცვლილებები_საბიუჯ.!I705)</f>
        <v>2386000</v>
      </c>
      <c r="I61" s="33">
        <f t="shared" si="4"/>
        <v>20010000</v>
      </c>
      <c r="J61" s="33">
        <f t="shared" si="5"/>
        <v>20014000</v>
      </c>
      <c r="K61" s="4" t="s">
        <v>204</v>
      </c>
      <c r="L61" s="14">
        <f t="shared" ref="L61:N61" si="14">L62+L63+L64+L65+L66+L67+L68</f>
        <v>552983.18999999994</v>
      </c>
      <c r="M61" s="14">
        <f t="shared" si="14"/>
        <v>841500.39</v>
      </c>
      <c r="N61" s="14">
        <f t="shared" si="14"/>
        <v>0</v>
      </c>
    </row>
    <row r="62" spans="1:14" ht="18" hidden="1" x14ac:dyDescent="0.25">
      <c r="A62" s="5" t="str">
        <f t="shared" si="0"/>
        <v>b</v>
      </c>
      <c r="B62" s="11" t="s">
        <v>1</v>
      </c>
      <c r="C62" s="12" t="s">
        <v>129</v>
      </c>
      <c r="D62" s="39">
        <f>SUM('დამტკ._ბიუჯ. '!D62,ცვლილებები_საბიუჯ.!E706)</f>
        <v>0</v>
      </c>
      <c r="E62" s="35">
        <f>SUM('დამტკ._ბიუჯ. '!E62,ცვლილებები_საბიუჯ.!F706)</f>
        <v>0</v>
      </c>
      <c r="F62" s="35">
        <f>SUM('დამტკ._ბიუჯ. '!F62,ცვლილებები_საბიუჯ.!G706)</f>
        <v>0</v>
      </c>
      <c r="G62" s="35">
        <f>SUM('დამტკ._ბიუჯ. '!G62,ცვლილებები_საბიუჯ.!H706)</f>
        <v>0</v>
      </c>
      <c r="H62" s="35">
        <f>SUM('დამტკ._ბიუჯ. '!H62,ცვლილებები_საბიუჯ.!I706)</f>
        <v>0</v>
      </c>
      <c r="I62" s="30">
        <f t="shared" si="4"/>
        <v>0</v>
      </c>
      <c r="J62" s="30">
        <f t="shared" si="5"/>
        <v>0</v>
      </c>
      <c r="K62" s="4" t="s">
        <v>204</v>
      </c>
      <c r="L62" s="35"/>
      <c r="M62" s="35"/>
      <c r="N62" s="35"/>
    </row>
    <row r="63" spans="1:14" ht="18" x14ac:dyDescent="0.25">
      <c r="A63" s="5" t="str">
        <f t="shared" si="0"/>
        <v>a</v>
      </c>
      <c r="B63" s="11" t="s">
        <v>1</v>
      </c>
      <c r="C63" s="12" t="s">
        <v>130</v>
      </c>
      <c r="D63" s="39">
        <f>SUM('დამტკ._ბიუჯ. '!D63,ცვლილებები_საბიუჯ.!E707)</f>
        <v>22380000</v>
      </c>
      <c r="E63" s="35">
        <f>SUM('დამტკ._ბიუჯ. '!E63,ცვლილებები_საბიუჯ.!F707)</f>
        <v>3000000</v>
      </c>
      <c r="F63" s="35">
        <f>SUM('დამტკ._ბიუჯ. '!F63,ცვლილებები_საბიუჯ.!G707)</f>
        <v>17000000</v>
      </c>
      <c r="G63" s="35">
        <f>SUM('დამტკ._ბიუჯ. '!G63,ცვლილებები_საბიუჯ.!H707)</f>
        <v>0</v>
      </c>
      <c r="H63" s="35">
        <f>SUM('დამტკ._ბიუჯ. '!H63,ცვლილებები_საბიუჯ.!I707)</f>
        <v>2380000</v>
      </c>
      <c r="I63" s="30">
        <f t="shared" si="4"/>
        <v>20000000</v>
      </c>
      <c r="J63" s="30">
        <f t="shared" si="5"/>
        <v>20000000</v>
      </c>
      <c r="K63" s="4" t="s">
        <v>204</v>
      </c>
      <c r="L63" s="35">
        <v>552806.18999999994</v>
      </c>
      <c r="M63" s="35">
        <v>840864.39</v>
      </c>
      <c r="N63" s="35"/>
    </row>
    <row r="64" spans="1:14" ht="18" hidden="1" x14ac:dyDescent="0.25">
      <c r="A64" s="5" t="str">
        <f t="shared" si="0"/>
        <v>b</v>
      </c>
      <c r="B64" s="11" t="s">
        <v>1</v>
      </c>
      <c r="C64" s="12" t="s">
        <v>131</v>
      </c>
      <c r="D64" s="39">
        <f>SUM('დამტკ._ბიუჯ. '!D64,ცვლილებები_საბიუჯ.!E708)</f>
        <v>0</v>
      </c>
      <c r="E64" s="35">
        <f>SUM('დამტკ._ბიუჯ. '!E64,ცვლილებები_საბიუჯ.!F708)</f>
        <v>0</v>
      </c>
      <c r="F64" s="35">
        <f>SUM('დამტკ._ბიუჯ. '!F64,ცვლილებები_საბიუჯ.!G708)</f>
        <v>0</v>
      </c>
      <c r="G64" s="35">
        <f>SUM('დამტკ._ბიუჯ. '!G64,ცვლილებები_საბიუჯ.!H708)</f>
        <v>0</v>
      </c>
      <c r="H64" s="35">
        <f>SUM('დამტკ._ბიუჯ. '!H64,ცვლილებები_საბიუჯ.!I708)</f>
        <v>0</v>
      </c>
      <c r="I64" s="30">
        <f t="shared" si="4"/>
        <v>0</v>
      </c>
      <c r="J64" s="30">
        <f t="shared" si="5"/>
        <v>0</v>
      </c>
      <c r="K64" s="4" t="s">
        <v>204</v>
      </c>
      <c r="L64" s="35"/>
      <c r="M64" s="35"/>
      <c r="N64" s="35"/>
    </row>
    <row r="65" spans="1:14" ht="18" hidden="1" x14ac:dyDescent="0.25">
      <c r="A65" s="5" t="str">
        <f t="shared" ref="A65:A128" si="15">IF((D65+E65+F65+H65+G65)&gt;0,"a","b")</f>
        <v>b</v>
      </c>
      <c r="B65" s="11" t="s">
        <v>1</v>
      </c>
      <c r="C65" s="16" t="s">
        <v>132</v>
      </c>
      <c r="D65" s="39">
        <f>SUM('დამტკ._ბიუჯ. '!D65,ცვლილებები_საბიუჯ.!E709)</f>
        <v>0</v>
      </c>
      <c r="E65" s="35">
        <f>SUM('დამტკ._ბიუჯ. '!E65,ცვლილებები_საბიუჯ.!F709)</f>
        <v>0</v>
      </c>
      <c r="F65" s="35">
        <f>SUM('დამტკ._ბიუჯ. '!F65,ცვლილებები_საბიუჯ.!G709)</f>
        <v>0</v>
      </c>
      <c r="G65" s="35">
        <f>SUM('დამტკ._ბიუჯ. '!G65,ცვლილებები_საბიუჯ.!H709)</f>
        <v>0</v>
      </c>
      <c r="H65" s="35">
        <f>SUM('დამტკ._ბიუჯ. '!H65,ცვლილებები_საბიუჯ.!I709)</f>
        <v>0</v>
      </c>
      <c r="I65" s="30">
        <f t="shared" si="4"/>
        <v>0</v>
      </c>
      <c r="J65" s="30">
        <f t="shared" si="5"/>
        <v>0</v>
      </c>
      <c r="K65" s="4" t="s">
        <v>204</v>
      </c>
      <c r="L65" s="35"/>
      <c r="M65" s="35"/>
      <c r="N65" s="35"/>
    </row>
    <row r="66" spans="1:14" ht="18" hidden="1" x14ac:dyDescent="0.25">
      <c r="A66" s="5" t="str">
        <f t="shared" si="15"/>
        <v>b</v>
      </c>
      <c r="B66" s="11" t="s">
        <v>1</v>
      </c>
      <c r="C66" s="16" t="s">
        <v>133</v>
      </c>
      <c r="D66" s="39">
        <f>SUM('დამტკ._ბიუჯ. '!D66,ცვლილებები_საბიუჯ.!E710)</f>
        <v>0</v>
      </c>
      <c r="E66" s="35">
        <f>SUM('დამტკ._ბიუჯ. '!E66,ცვლილებები_საბიუჯ.!F710)</f>
        <v>0</v>
      </c>
      <c r="F66" s="35">
        <f>SUM('დამტკ._ბიუჯ. '!F66,ცვლილებები_საბიუჯ.!G710)</f>
        <v>0</v>
      </c>
      <c r="G66" s="35">
        <f>SUM('დამტკ._ბიუჯ. '!G66,ცვლილებები_საბიუჯ.!H710)</f>
        <v>0</v>
      </c>
      <c r="H66" s="35">
        <f>SUM('დამტკ._ბიუჯ. '!H66,ცვლილებები_საბიუჯ.!I710)</f>
        <v>0</v>
      </c>
      <c r="I66" s="30">
        <f t="shared" si="4"/>
        <v>0</v>
      </c>
      <c r="J66" s="30">
        <f t="shared" si="5"/>
        <v>0</v>
      </c>
      <c r="K66" s="4" t="s">
        <v>204</v>
      </c>
      <c r="L66" s="35"/>
      <c r="M66" s="35"/>
      <c r="N66" s="35"/>
    </row>
    <row r="67" spans="1:14" ht="18" x14ac:dyDescent="0.25">
      <c r="A67" s="5" t="str">
        <f t="shared" si="15"/>
        <v>a</v>
      </c>
      <c r="B67" s="11" t="s">
        <v>1</v>
      </c>
      <c r="C67" s="16" t="s">
        <v>134</v>
      </c>
      <c r="D67" s="39">
        <f>SUM('დამტკ._ბიუჯ. '!D67,ცვლილებები_საბიუჯ.!E711)</f>
        <v>20000</v>
      </c>
      <c r="E67" s="35">
        <f>SUM('დამტკ._ბიუჯ. '!E67,ცვლილებები_საბიუჯ.!F711)</f>
        <v>6000</v>
      </c>
      <c r="F67" s="35">
        <f>SUM('დამტკ._ბიუჯ. '!F67,ცვლილებები_საბიუჯ.!G711)</f>
        <v>4000</v>
      </c>
      <c r="G67" s="35">
        <f>SUM('დამტკ._ბიუჯ. '!G67,ცვლილებები_საბიუჯ.!H711)</f>
        <v>4000</v>
      </c>
      <c r="H67" s="35">
        <f>SUM('დამტკ._ბიუჯ. '!H67,ცვლილებები_საბიუჯ.!I711)</f>
        <v>6000</v>
      </c>
      <c r="I67" s="30">
        <f t="shared" si="4"/>
        <v>10000</v>
      </c>
      <c r="J67" s="30">
        <f t="shared" si="5"/>
        <v>14000</v>
      </c>
      <c r="K67" s="4" t="s">
        <v>204</v>
      </c>
      <c r="L67" s="35">
        <v>177</v>
      </c>
      <c r="M67" s="35">
        <v>636</v>
      </c>
      <c r="N67" s="35"/>
    </row>
    <row r="68" spans="1:14" ht="18" hidden="1" x14ac:dyDescent="0.25">
      <c r="A68" s="5" t="str">
        <f t="shared" si="15"/>
        <v>b</v>
      </c>
      <c r="B68" s="11" t="s">
        <v>1</v>
      </c>
      <c r="C68" s="16" t="s">
        <v>135</v>
      </c>
      <c r="D68" s="39">
        <f>SUM('დამტკ._ბიუჯ. '!D68,ცვლილებები_საბიუჯ.!E712)</f>
        <v>0</v>
      </c>
      <c r="E68" s="35">
        <f>SUM('დამტკ._ბიუჯ. '!E68,ცვლილებები_საბიუჯ.!F712)</f>
        <v>0</v>
      </c>
      <c r="F68" s="35">
        <f>SUM('დამტკ._ბიუჯ. '!F68,ცვლილებები_საბიუჯ.!G712)</f>
        <v>0</v>
      </c>
      <c r="G68" s="35">
        <f>SUM('დამტკ._ბიუჯ. '!G68,ცვლილებები_საბიუჯ.!H712)</f>
        <v>0</v>
      </c>
      <c r="H68" s="35">
        <f>SUM('დამტკ._ბიუჯ. '!H68,ცვლილებები_საბიუჯ.!I712)</f>
        <v>0</v>
      </c>
      <c r="I68" s="30">
        <f t="shared" si="4"/>
        <v>0</v>
      </c>
      <c r="J68" s="30">
        <f t="shared" si="5"/>
        <v>0</v>
      </c>
      <c r="K68" s="4" t="s">
        <v>204</v>
      </c>
      <c r="L68" s="35">
        <f t="shared" ref="L68:N68" si="16">L69+L70</f>
        <v>0</v>
      </c>
      <c r="M68" s="35">
        <f t="shared" si="16"/>
        <v>0</v>
      </c>
      <c r="N68" s="35">
        <f t="shared" si="16"/>
        <v>0</v>
      </c>
    </row>
    <row r="69" spans="1:14" hidden="1" x14ac:dyDescent="0.25">
      <c r="A69" s="5" t="str">
        <f t="shared" si="15"/>
        <v>b</v>
      </c>
      <c r="B69" s="19"/>
      <c r="C69" s="21" t="s">
        <v>209</v>
      </c>
      <c r="D69" s="40">
        <f>SUM('დამტკ._ბიუჯ. '!D69,ცვლილებები_საბიუჯ.!E713)</f>
        <v>0</v>
      </c>
      <c r="E69" s="20">
        <f>SUM('დამტკ._ბიუჯ. '!E69,ცვლილებები_საბიუჯ.!F713)</f>
        <v>0</v>
      </c>
      <c r="F69" s="20">
        <f>SUM('დამტკ._ბიუჯ. '!F69,ცვლილებები_საბიუჯ.!G713)</f>
        <v>0</v>
      </c>
      <c r="G69" s="20">
        <f>SUM('დამტკ._ბიუჯ. '!G69,ცვლილებები_საბიუჯ.!H713)</f>
        <v>0</v>
      </c>
      <c r="H69" s="20">
        <f>SUM('დამტკ._ბიუჯ. '!H69,ცვლილებები_საბიუჯ.!I713)</f>
        <v>0</v>
      </c>
      <c r="I69" s="31">
        <f t="shared" si="4"/>
        <v>0</v>
      </c>
      <c r="J69" s="31">
        <f t="shared" si="5"/>
        <v>0</v>
      </c>
      <c r="L69" s="20"/>
      <c r="M69" s="20"/>
      <c r="N69" s="20"/>
    </row>
    <row r="70" spans="1:14" hidden="1" x14ac:dyDescent="0.25">
      <c r="A70" s="5" t="str">
        <f t="shared" si="15"/>
        <v>b</v>
      </c>
      <c r="B70" s="19"/>
      <c r="C70" s="21" t="s">
        <v>210</v>
      </c>
      <c r="D70" s="40">
        <f>SUM('დამტკ._ბიუჯ. '!D70,ცვლილებები_საბიუჯ.!E714)</f>
        <v>0</v>
      </c>
      <c r="E70" s="20">
        <f>SUM('დამტკ._ბიუჯ. '!E70,ცვლილებები_საბიუჯ.!F714)</f>
        <v>0</v>
      </c>
      <c r="F70" s="20">
        <f>SUM('დამტკ._ბიუჯ. '!F70,ცვლილებები_საბიუჯ.!G714)</f>
        <v>0</v>
      </c>
      <c r="G70" s="20">
        <f>SUM('დამტკ._ბიუჯ. '!G70,ცვლილებები_საბიუჯ.!H714)</f>
        <v>0</v>
      </c>
      <c r="H70" s="20">
        <f>SUM('დამტკ._ბიუჯ. '!H70,ცვლილებები_საბიუჯ.!I714)</f>
        <v>0</v>
      </c>
      <c r="I70" s="31">
        <f t="shared" si="4"/>
        <v>0</v>
      </c>
      <c r="J70" s="31">
        <f t="shared" si="5"/>
        <v>0</v>
      </c>
      <c r="L70" s="20"/>
      <c r="M70" s="20"/>
      <c r="N70" s="20"/>
    </row>
    <row r="71" spans="1:14" ht="18" hidden="1" x14ac:dyDescent="0.25">
      <c r="A71" s="5" t="str">
        <f t="shared" si="15"/>
        <v>b</v>
      </c>
      <c r="B71" s="11" t="s">
        <v>1</v>
      </c>
      <c r="C71" s="15" t="s">
        <v>136</v>
      </c>
      <c r="D71" s="37">
        <f>SUM('დამტკ._ბიუჯ. '!D71,ცვლილებები_საბიუჯ.!E715)</f>
        <v>0</v>
      </c>
      <c r="E71" s="14">
        <f>SUM('დამტკ._ბიუჯ. '!E71,ცვლილებები_საბიუჯ.!F715)</f>
        <v>0</v>
      </c>
      <c r="F71" s="14">
        <f>SUM('დამტკ._ბიუჯ. '!F71,ცვლილებები_საბიუჯ.!G715)</f>
        <v>0</v>
      </c>
      <c r="G71" s="14">
        <f>SUM('დამტკ._ბიუჯ. '!G71,ცვლილებები_საბიუჯ.!H715)</f>
        <v>0</v>
      </c>
      <c r="H71" s="14">
        <f>SUM('დამტკ._ბიუჯ. '!H71,ცვლილებები_საბიუჯ.!I715)</f>
        <v>0</v>
      </c>
      <c r="I71" s="33">
        <f t="shared" si="4"/>
        <v>0</v>
      </c>
      <c r="J71" s="33">
        <f t="shared" si="5"/>
        <v>0</v>
      </c>
      <c r="K71" s="4" t="s">
        <v>204</v>
      </c>
      <c r="L71" s="14"/>
      <c r="M71" s="14"/>
      <c r="N71" s="14"/>
    </row>
    <row r="72" spans="1:14" ht="18" hidden="1" x14ac:dyDescent="0.25">
      <c r="A72" s="5" t="str">
        <f t="shared" si="15"/>
        <v>b</v>
      </c>
      <c r="B72" s="11" t="s">
        <v>1</v>
      </c>
      <c r="C72" s="15" t="s">
        <v>137</v>
      </c>
      <c r="D72" s="37">
        <f>SUM('დამტკ._ბიუჯ. '!D72,ცვლილებები_საბიუჯ.!E716)</f>
        <v>0</v>
      </c>
      <c r="E72" s="14">
        <f>SUM('დამტკ._ბიუჯ. '!E72,ცვლილებები_საბიუჯ.!F716)</f>
        <v>0</v>
      </c>
      <c r="F72" s="14">
        <f>SUM('დამტკ._ბიუჯ. '!F72,ცვლილებები_საბიუჯ.!G716)</f>
        <v>0</v>
      </c>
      <c r="G72" s="14">
        <f>SUM('დამტკ._ბიუჯ. '!G72,ცვლილებები_საბიუჯ.!H716)</f>
        <v>0</v>
      </c>
      <c r="H72" s="14">
        <f>SUM('დამტკ._ბიუჯ. '!H72,ცვლილებები_საბიუჯ.!I716)</f>
        <v>0</v>
      </c>
      <c r="I72" s="33">
        <f t="shared" si="4"/>
        <v>0</v>
      </c>
      <c r="J72" s="33">
        <f t="shared" si="5"/>
        <v>0</v>
      </c>
      <c r="K72" s="4" t="s">
        <v>204</v>
      </c>
      <c r="L72" s="14"/>
      <c r="M72" s="14"/>
      <c r="N72" s="14"/>
    </row>
    <row r="73" spans="1:14" ht="18" hidden="1" x14ac:dyDescent="0.25">
      <c r="A73" s="5" t="str">
        <f t="shared" si="15"/>
        <v>b</v>
      </c>
      <c r="B73" s="11" t="s">
        <v>1</v>
      </c>
      <c r="C73" s="15" t="s">
        <v>138</v>
      </c>
      <c r="D73" s="37">
        <f>SUM('დამტკ._ბიუჯ. '!D73,ცვლილებები_საბიუჯ.!E717)</f>
        <v>0</v>
      </c>
      <c r="E73" s="14">
        <f>SUM('დამტკ._ბიუჯ. '!E73,ცვლილებები_საბიუჯ.!F717)</f>
        <v>0</v>
      </c>
      <c r="F73" s="14">
        <f>SUM('დამტკ._ბიუჯ. '!F73,ცვლილებები_საბიუჯ.!G717)</f>
        <v>0</v>
      </c>
      <c r="G73" s="14">
        <f>SUM('დამტკ._ბიუჯ. '!G73,ცვლილებები_საბიუჯ.!H717)</f>
        <v>0</v>
      </c>
      <c r="H73" s="14">
        <f>SUM('დამტკ._ბიუჯ. '!H73,ცვლილებები_საბიუჯ.!I717)</f>
        <v>0</v>
      </c>
      <c r="I73" s="33">
        <f t="shared" si="4"/>
        <v>0</v>
      </c>
      <c r="J73" s="33">
        <f t="shared" si="5"/>
        <v>0</v>
      </c>
      <c r="K73" s="4" t="s">
        <v>204</v>
      </c>
      <c r="L73" s="14"/>
      <c r="M73" s="14"/>
      <c r="N73" s="14"/>
    </row>
    <row r="74" spans="1:14" ht="18" x14ac:dyDescent="0.25">
      <c r="A74" s="5" t="str">
        <f t="shared" si="15"/>
        <v>a</v>
      </c>
      <c r="B74" s="22" t="s">
        <v>51</v>
      </c>
      <c r="C74" s="23" t="s">
        <v>92</v>
      </c>
      <c r="D74" s="41">
        <f>SUM('დამტკ._ბიუჯ. '!D74,ცვლილებები_საბიუჯ.!E718)</f>
        <v>1700000</v>
      </c>
      <c r="E74" s="41">
        <f>SUM('დამტკ._ბიუჯ. '!E74,ცვლილებები_საბიუჯ.!F718)</f>
        <v>200000</v>
      </c>
      <c r="F74" s="41">
        <f>SUM('დამტკ._ბიუჯ. '!F74,ცვლილებები_საბიუჯ.!G718)</f>
        <v>900000</v>
      </c>
      <c r="G74" s="41">
        <f>SUM('დამტკ._ბიუჯ. '!G74,ცვლილებები_საბიუჯ.!H718)</f>
        <v>400000</v>
      </c>
      <c r="H74" s="41">
        <f>SUM('დამტკ._ბიუჯ. '!H74,ცვლილებები_საბიუჯ.!I718)</f>
        <v>200000</v>
      </c>
      <c r="I74" s="30">
        <f t="shared" si="4"/>
        <v>1100000</v>
      </c>
      <c r="J74" s="30">
        <f t="shared" si="5"/>
        <v>1500000</v>
      </c>
      <c r="K74" s="4" t="s">
        <v>204</v>
      </c>
      <c r="L74" s="41">
        <f t="shared" ref="L74:N74" si="17">L75+L85+L86+L87</f>
        <v>0</v>
      </c>
      <c r="M74" s="41">
        <f t="shared" si="17"/>
        <v>50147.43</v>
      </c>
      <c r="N74" s="41">
        <f t="shared" si="17"/>
        <v>0</v>
      </c>
    </row>
    <row r="75" spans="1:14" ht="18" x14ac:dyDescent="0.25">
      <c r="A75" s="5" t="str">
        <f t="shared" si="15"/>
        <v>a</v>
      </c>
      <c r="B75" s="34" t="s">
        <v>1</v>
      </c>
      <c r="C75" s="15" t="s">
        <v>128</v>
      </c>
      <c r="D75" s="37">
        <f>SUM('დამტკ._ბიუჯ. '!D75,ცვლილებები_საბიუჯ.!E719)</f>
        <v>1700000</v>
      </c>
      <c r="E75" s="14">
        <f>SUM('დამტკ._ბიუჯ. '!E75,ცვლილებები_საბიუჯ.!F719)</f>
        <v>200000</v>
      </c>
      <c r="F75" s="14">
        <f>SUM('დამტკ._ბიუჯ. '!F75,ცვლილებები_საბიუჯ.!G719)</f>
        <v>900000</v>
      </c>
      <c r="G75" s="14">
        <f>SUM('დამტკ._ბიუჯ. '!G75,ცვლილებები_საბიუჯ.!H719)</f>
        <v>400000</v>
      </c>
      <c r="H75" s="14">
        <f>SUM('დამტკ._ბიუჯ. '!H75,ცვლილებები_საბიუჯ.!I719)</f>
        <v>200000</v>
      </c>
      <c r="I75" s="33">
        <f t="shared" si="4"/>
        <v>1100000</v>
      </c>
      <c r="J75" s="33">
        <f t="shared" si="5"/>
        <v>1500000</v>
      </c>
      <c r="K75" s="4" t="s">
        <v>204</v>
      </c>
      <c r="L75" s="14">
        <f t="shared" ref="L75:N75" si="18">L76+L77+L78+L79+L80+L81+L82</f>
        <v>0</v>
      </c>
      <c r="M75" s="14">
        <f t="shared" si="18"/>
        <v>50147.43</v>
      </c>
      <c r="N75" s="14">
        <f t="shared" si="18"/>
        <v>0</v>
      </c>
    </row>
    <row r="76" spans="1:14" ht="18" hidden="1" x14ac:dyDescent="0.25">
      <c r="A76" s="5" t="str">
        <f t="shared" si="15"/>
        <v>b</v>
      </c>
      <c r="B76" s="11" t="s">
        <v>1</v>
      </c>
      <c r="C76" s="12" t="s">
        <v>129</v>
      </c>
      <c r="D76" s="39">
        <f>SUM('დამტკ._ბიუჯ. '!D76,ცვლილებები_საბიუჯ.!E720)</f>
        <v>0</v>
      </c>
      <c r="E76" s="35">
        <f>SUM('დამტკ._ბიუჯ. '!E76,ცვლილებები_საბიუჯ.!F720)</f>
        <v>0</v>
      </c>
      <c r="F76" s="35">
        <f>SUM('დამტკ._ბიუჯ. '!F76,ცვლილებები_საბიუჯ.!G720)</f>
        <v>0</v>
      </c>
      <c r="G76" s="35">
        <f>SUM('დამტკ._ბიუჯ. '!G76,ცვლილებები_საბიუჯ.!H720)</f>
        <v>0</v>
      </c>
      <c r="H76" s="35">
        <f>SUM('დამტკ._ბიუჯ. '!H76,ცვლილებები_საბიუჯ.!I720)</f>
        <v>0</v>
      </c>
      <c r="I76" s="30">
        <f t="shared" si="4"/>
        <v>0</v>
      </c>
      <c r="J76" s="30">
        <f t="shared" si="5"/>
        <v>0</v>
      </c>
      <c r="K76" s="4" t="s">
        <v>204</v>
      </c>
      <c r="L76" s="35"/>
      <c r="M76" s="35"/>
      <c r="N76" s="35"/>
    </row>
    <row r="77" spans="1:14" ht="18" x14ac:dyDescent="0.25">
      <c r="A77" s="5" t="str">
        <f t="shared" si="15"/>
        <v>a</v>
      </c>
      <c r="B77" s="11" t="s">
        <v>1</v>
      </c>
      <c r="C77" s="12" t="s">
        <v>130</v>
      </c>
      <c r="D77" s="39">
        <f>SUM('დამტკ._ბიუჯ. '!D77,ცვლილებები_საბიუჯ.!E721)</f>
        <v>1700000</v>
      </c>
      <c r="E77" s="35">
        <f>SUM('დამტკ._ბიუჯ. '!E77,ცვლილებები_საბიუჯ.!F721)</f>
        <v>200000</v>
      </c>
      <c r="F77" s="35">
        <f>SUM('დამტკ._ბიუჯ. '!F77,ცვლილებები_საბიუჯ.!G721)</f>
        <v>900000</v>
      </c>
      <c r="G77" s="35">
        <f>SUM('დამტკ._ბიუჯ. '!G77,ცვლილებები_საბიუჯ.!H721)</f>
        <v>400000</v>
      </c>
      <c r="H77" s="35">
        <f>SUM('დამტკ._ბიუჯ. '!H77,ცვლილებები_საბიუჯ.!I721)</f>
        <v>200000</v>
      </c>
      <c r="I77" s="30">
        <f t="shared" si="4"/>
        <v>1100000</v>
      </c>
      <c r="J77" s="30">
        <f t="shared" si="5"/>
        <v>1500000</v>
      </c>
      <c r="K77" s="4" t="s">
        <v>204</v>
      </c>
      <c r="L77" s="35"/>
      <c r="M77" s="35">
        <v>50147.43</v>
      </c>
      <c r="N77" s="35"/>
    </row>
    <row r="78" spans="1:14" ht="18" hidden="1" x14ac:dyDescent="0.25">
      <c r="A78" s="5" t="str">
        <f t="shared" si="15"/>
        <v>b</v>
      </c>
      <c r="B78" s="11" t="s">
        <v>1</v>
      </c>
      <c r="C78" s="12" t="s">
        <v>131</v>
      </c>
      <c r="D78" s="39">
        <f>SUM('დამტკ._ბიუჯ. '!D78,ცვლილებები_საბიუჯ.!E722)</f>
        <v>0</v>
      </c>
      <c r="E78" s="35">
        <f>SUM('დამტკ._ბიუჯ. '!E78,ცვლილებები_საბიუჯ.!F722)</f>
        <v>0</v>
      </c>
      <c r="F78" s="35">
        <f>SUM('დამტკ._ბიუჯ. '!F78,ცვლილებები_საბიუჯ.!G722)</f>
        <v>0</v>
      </c>
      <c r="G78" s="35">
        <f>SUM('დამტკ._ბიუჯ. '!G78,ცვლილებები_საბიუჯ.!H722)</f>
        <v>0</v>
      </c>
      <c r="H78" s="35">
        <f>SUM('დამტკ._ბიუჯ. '!H78,ცვლილებები_საბიუჯ.!I722)</f>
        <v>0</v>
      </c>
      <c r="I78" s="30">
        <f t="shared" si="4"/>
        <v>0</v>
      </c>
      <c r="J78" s="30">
        <f t="shared" si="5"/>
        <v>0</v>
      </c>
      <c r="K78" s="4" t="s">
        <v>204</v>
      </c>
      <c r="L78" s="35"/>
      <c r="M78" s="35"/>
      <c r="N78" s="35"/>
    </row>
    <row r="79" spans="1:14" ht="18" hidden="1" x14ac:dyDescent="0.25">
      <c r="A79" s="5" t="str">
        <f t="shared" si="15"/>
        <v>b</v>
      </c>
      <c r="B79" s="11" t="s">
        <v>1</v>
      </c>
      <c r="C79" s="16" t="s">
        <v>132</v>
      </c>
      <c r="D79" s="39">
        <f>SUM('დამტკ._ბიუჯ. '!D79,ცვლილებები_საბიუჯ.!E723)</f>
        <v>0</v>
      </c>
      <c r="E79" s="35">
        <f>SUM('დამტკ._ბიუჯ. '!E79,ცვლილებები_საბიუჯ.!F723)</f>
        <v>0</v>
      </c>
      <c r="F79" s="35">
        <f>SUM('დამტკ._ბიუჯ. '!F79,ცვლილებები_საბიუჯ.!G723)</f>
        <v>0</v>
      </c>
      <c r="G79" s="35">
        <f>SUM('დამტკ._ბიუჯ. '!G79,ცვლილებები_საბიუჯ.!H723)</f>
        <v>0</v>
      </c>
      <c r="H79" s="35">
        <f>SUM('დამტკ._ბიუჯ. '!H79,ცვლილებები_საბიუჯ.!I723)</f>
        <v>0</v>
      </c>
      <c r="I79" s="30">
        <f t="shared" ref="I79:I142" si="19">E79+F79</f>
        <v>0</v>
      </c>
      <c r="J79" s="30">
        <f t="shared" ref="J79:J142" si="20">E79+F79+G79</f>
        <v>0</v>
      </c>
      <c r="K79" s="4" t="s">
        <v>204</v>
      </c>
      <c r="L79" s="35"/>
      <c r="M79" s="35"/>
      <c r="N79" s="35"/>
    </row>
    <row r="80" spans="1:14" ht="18" hidden="1" x14ac:dyDescent="0.25">
      <c r="A80" s="5" t="str">
        <f t="shared" si="15"/>
        <v>b</v>
      </c>
      <c r="B80" s="11" t="s">
        <v>1</v>
      </c>
      <c r="C80" s="16" t="s">
        <v>133</v>
      </c>
      <c r="D80" s="39">
        <f>SUM('დამტკ._ბიუჯ. '!D80,ცვლილებები_საბიუჯ.!E724)</f>
        <v>0</v>
      </c>
      <c r="E80" s="35">
        <f>SUM('დამტკ._ბიუჯ. '!E80,ცვლილებები_საბიუჯ.!F724)</f>
        <v>0</v>
      </c>
      <c r="F80" s="35">
        <f>SUM('დამტკ._ბიუჯ. '!F80,ცვლილებები_საბიუჯ.!G724)</f>
        <v>0</v>
      </c>
      <c r="G80" s="35">
        <f>SUM('დამტკ._ბიუჯ. '!G80,ცვლილებები_საბიუჯ.!H724)</f>
        <v>0</v>
      </c>
      <c r="H80" s="35">
        <f>SUM('დამტკ._ბიუჯ. '!H80,ცვლილებები_საბიუჯ.!I724)</f>
        <v>0</v>
      </c>
      <c r="I80" s="30">
        <f t="shared" si="19"/>
        <v>0</v>
      </c>
      <c r="J80" s="30">
        <f t="shared" si="20"/>
        <v>0</v>
      </c>
      <c r="K80" s="4" t="s">
        <v>204</v>
      </c>
      <c r="L80" s="35"/>
      <c r="M80" s="35"/>
      <c r="N80" s="35"/>
    </row>
    <row r="81" spans="1:14" ht="18" hidden="1" x14ac:dyDescent="0.25">
      <c r="A81" s="5" t="str">
        <f t="shared" si="15"/>
        <v>b</v>
      </c>
      <c r="B81" s="11" t="s">
        <v>1</v>
      </c>
      <c r="C81" s="16" t="s">
        <v>134</v>
      </c>
      <c r="D81" s="39">
        <f>SUM('დამტკ._ბიუჯ. '!D81,ცვლილებები_საბიუჯ.!E725)</f>
        <v>0</v>
      </c>
      <c r="E81" s="35">
        <f>SUM('დამტკ._ბიუჯ. '!E81,ცვლილებები_საბიუჯ.!F725)</f>
        <v>0</v>
      </c>
      <c r="F81" s="35">
        <f>SUM('დამტკ._ბიუჯ. '!F81,ცვლილებები_საბიუჯ.!G725)</f>
        <v>0</v>
      </c>
      <c r="G81" s="35">
        <f>SUM('დამტკ._ბიუჯ. '!G81,ცვლილებები_საბიუჯ.!H725)</f>
        <v>0</v>
      </c>
      <c r="H81" s="35">
        <f>SUM('დამტკ._ბიუჯ. '!H81,ცვლილებები_საბიუჯ.!I725)</f>
        <v>0</v>
      </c>
      <c r="I81" s="30">
        <f t="shared" si="19"/>
        <v>0</v>
      </c>
      <c r="J81" s="30">
        <f t="shared" si="20"/>
        <v>0</v>
      </c>
      <c r="K81" s="4" t="s">
        <v>204</v>
      </c>
      <c r="L81" s="35"/>
      <c r="M81" s="35"/>
      <c r="N81" s="35"/>
    </row>
    <row r="82" spans="1:14" ht="18" hidden="1" x14ac:dyDescent="0.25">
      <c r="A82" s="5" t="str">
        <f t="shared" si="15"/>
        <v>b</v>
      </c>
      <c r="B82" s="11" t="s">
        <v>1</v>
      </c>
      <c r="C82" s="16" t="s">
        <v>135</v>
      </c>
      <c r="D82" s="39">
        <f>SUM('დამტკ._ბიუჯ. '!D82,ცვლილებები_საბიუჯ.!E726)</f>
        <v>0</v>
      </c>
      <c r="E82" s="35">
        <f>SUM('დამტკ._ბიუჯ. '!E82,ცვლილებები_საბიუჯ.!F726)</f>
        <v>0</v>
      </c>
      <c r="F82" s="35">
        <f>SUM('დამტკ._ბიუჯ. '!F82,ცვლილებები_საბიუჯ.!G726)</f>
        <v>0</v>
      </c>
      <c r="G82" s="35">
        <f>SUM('დამტკ._ბიუჯ. '!G82,ცვლილებები_საბიუჯ.!H726)</f>
        <v>0</v>
      </c>
      <c r="H82" s="35">
        <f>SUM('დამტკ._ბიუჯ. '!H82,ცვლილებები_საბიუჯ.!I726)</f>
        <v>0</v>
      </c>
      <c r="I82" s="30">
        <f t="shared" si="19"/>
        <v>0</v>
      </c>
      <c r="J82" s="30">
        <f t="shared" si="20"/>
        <v>0</v>
      </c>
      <c r="K82" s="4" t="s">
        <v>204</v>
      </c>
      <c r="L82" s="35">
        <f t="shared" ref="L82:N82" si="21">L83+L84</f>
        <v>0</v>
      </c>
      <c r="M82" s="35">
        <f t="shared" si="21"/>
        <v>0</v>
      </c>
      <c r="N82" s="35">
        <f t="shared" si="21"/>
        <v>0</v>
      </c>
    </row>
    <row r="83" spans="1:14" hidden="1" x14ac:dyDescent="0.25">
      <c r="A83" s="5" t="str">
        <f t="shared" si="15"/>
        <v>b</v>
      </c>
      <c r="B83" s="19"/>
      <c r="C83" s="21" t="s">
        <v>209</v>
      </c>
      <c r="D83" s="40">
        <f>SUM('დამტკ._ბიუჯ. '!D83,ცვლილებები_საბიუჯ.!E727)</f>
        <v>0</v>
      </c>
      <c r="E83" s="20">
        <f>SUM('დამტკ._ბიუჯ. '!E83,ცვლილებები_საბიუჯ.!F727)</f>
        <v>0</v>
      </c>
      <c r="F83" s="20">
        <f>SUM('დამტკ._ბიუჯ. '!F83,ცვლილებები_საბიუჯ.!G727)</f>
        <v>0</v>
      </c>
      <c r="G83" s="20">
        <f>SUM('დამტკ._ბიუჯ. '!G83,ცვლილებები_საბიუჯ.!H727)</f>
        <v>0</v>
      </c>
      <c r="H83" s="20">
        <f>SUM('დამტკ._ბიუჯ. '!H83,ცვლილებები_საბიუჯ.!I727)</f>
        <v>0</v>
      </c>
      <c r="I83" s="31">
        <f t="shared" si="19"/>
        <v>0</v>
      </c>
      <c r="J83" s="31">
        <f t="shared" si="20"/>
        <v>0</v>
      </c>
      <c r="L83" s="20"/>
      <c r="M83" s="20"/>
      <c r="N83" s="20"/>
    </row>
    <row r="84" spans="1:14" hidden="1" x14ac:dyDescent="0.25">
      <c r="A84" s="5" t="str">
        <f t="shared" si="15"/>
        <v>b</v>
      </c>
      <c r="B84" s="19"/>
      <c r="C84" s="21" t="s">
        <v>210</v>
      </c>
      <c r="D84" s="40">
        <f>SUM('დამტკ._ბიუჯ. '!D84,ცვლილებები_საბიუჯ.!E728)</f>
        <v>0</v>
      </c>
      <c r="E84" s="20">
        <f>SUM('დამტკ._ბიუჯ. '!E84,ცვლილებები_საბიუჯ.!F728)</f>
        <v>0</v>
      </c>
      <c r="F84" s="20">
        <f>SUM('დამტკ._ბიუჯ. '!F84,ცვლილებები_საბიუჯ.!G728)</f>
        <v>0</v>
      </c>
      <c r="G84" s="20">
        <f>SUM('დამტკ._ბიუჯ. '!G84,ცვლილებები_საბიუჯ.!H728)</f>
        <v>0</v>
      </c>
      <c r="H84" s="20">
        <f>SUM('დამტკ._ბიუჯ. '!H84,ცვლილებები_საბიუჯ.!I728)</f>
        <v>0</v>
      </c>
      <c r="I84" s="31">
        <f t="shared" si="19"/>
        <v>0</v>
      </c>
      <c r="J84" s="31">
        <f t="shared" si="20"/>
        <v>0</v>
      </c>
      <c r="L84" s="20"/>
      <c r="M84" s="20"/>
      <c r="N84" s="20"/>
    </row>
    <row r="85" spans="1:14" ht="18" hidden="1" x14ac:dyDescent="0.25">
      <c r="A85" s="5" t="str">
        <f t="shared" si="15"/>
        <v>b</v>
      </c>
      <c r="B85" s="11" t="s">
        <v>1</v>
      </c>
      <c r="C85" s="15" t="s">
        <v>136</v>
      </c>
      <c r="D85" s="37">
        <f>SUM('დამტკ._ბიუჯ. '!D85,ცვლილებები_საბიუჯ.!E729)</f>
        <v>0</v>
      </c>
      <c r="E85" s="14">
        <f>SUM('დამტკ._ბიუჯ. '!E85,ცვლილებები_საბიუჯ.!F729)</f>
        <v>0</v>
      </c>
      <c r="F85" s="14">
        <f>SUM('დამტკ._ბიუჯ. '!F85,ცვლილებები_საბიუჯ.!G729)</f>
        <v>0</v>
      </c>
      <c r="G85" s="14">
        <f>SUM('დამტკ._ბიუჯ. '!G85,ცვლილებები_საბიუჯ.!H729)</f>
        <v>0</v>
      </c>
      <c r="H85" s="14">
        <f>SUM('დამტკ._ბიუჯ. '!H85,ცვლილებები_საბიუჯ.!I729)</f>
        <v>0</v>
      </c>
      <c r="I85" s="33">
        <f t="shared" si="19"/>
        <v>0</v>
      </c>
      <c r="J85" s="33">
        <f t="shared" si="20"/>
        <v>0</v>
      </c>
      <c r="K85" s="4" t="s">
        <v>204</v>
      </c>
      <c r="L85" s="14"/>
      <c r="M85" s="14"/>
      <c r="N85" s="14"/>
    </row>
    <row r="86" spans="1:14" ht="18" hidden="1" x14ac:dyDescent="0.25">
      <c r="A86" s="5" t="str">
        <f t="shared" si="15"/>
        <v>b</v>
      </c>
      <c r="B86" s="11" t="s">
        <v>1</v>
      </c>
      <c r="C86" s="15" t="s">
        <v>137</v>
      </c>
      <c r="D86" s="37">
        <f>SUM('დამტკ._ბიუჯ. '!D86,ცვლილებები_საბიუჯ.!E730)</f>
        <v>0</v>
      </c>
      <c r="E86" s="14">
        <f>SUM('დამტკ._ბიუჯ. '!E86,ცვლილებები_საბიუჯ.!F730)</f>
        <v>0</v>
      </c>
      <c r="F86" s="14">
        <f>SUM('დამტკ._ბიუჯ. '!F86,ცვლილებები_საბიუჯ.!G730)</f>
        <v>0</v>
      </c>
      <c r="G86" s="14">
        <f>SUM('დამტკ._ბიუჯ. '!G86,ცვლილებები_საბიუჯ.!H730)</f>
        <v>0</v>
      </c>
      <c r="H86" s="14">
        <f>SUM('დამტკ._ბიუჯ. '!H86,ცვლილებები_საბიუჯ.!I730)</f>
        <v>0</v>
      </c>
      <c r="I86" s="33">
        <f t="shared" si="19"/>
        <v>0</v>
      </c>
      <c r="J86" s="33">
        <f t="shared" si="20"/>
        <v>0</v>
      </c>
      <c r="K86" s="4" t="s">
        <v>204</v>
      </c>
      <c r="L86" s="14"/>
      <c r="M86" s="14"/>
      <c r="N86" s="14"/>
    </row>
    <row r="87" spans="1:14" ht="18" hidden="1" x14ac:dyDescent="0.25">
      <c r="A87" s="5" t="str">
        <f t="shared" si="15"/>
        <v>b</v>
      </c>
      <c r="B87" s="11" t="s">
        <v>1</v>
      </c>
      <c r="C87" s="15" t="s">
        <v>138</v>
      </c>
      <c r="D87" s="37">
        <f>SUM('დამტკ._ბიუჯ. '!D87,ცვლილებები_საბიუჯ.!E731)</f>
        <v>0</v>
      </c>
      <c r="E87" s="14">
        <f>SUM('დამტკ._ბიუჯ. '!E87,ცვლილებები_საბიუჯ.!F731)</f>
        <v>0</v>
      </c>
      <c r="F87" s="14">
        <f>SUM('დამტკ._ბიუჯ. '!F87,ცვლილებები_საბიუჯ.!G731)</f>
        <v>0</v>
      </c>
      <c r="G87" s="14">
        <f>SUM('დამტკ._ბიუჯ. '!G87,ცვლილებები_საბიუჯ.!H731)</f>
        <v>0</v>
      </c>
      <c r="H87" s="14">
        <f>SUM('დამტკ._ბიუჯ. '!H87,ცვლილებები_საბიუჯ.!I731)</f>
        <v>0</v>
      </c>
      <c r="I87" s="33">
        <f t="shared" si="19"/>
        <v>0</v>
      </c>
      <c r="J87" s="33">
        <f t="shared" si="20"/>
        <v>0</v>
      </c>
      <c r="K87" s="4" t="s">
        <v>204</v>
      </c>
      <c r="L87" s="14"/>
      <c r="M87" s="14"/>
      <c r="N87" s="14"/>
    </row>
    <row r="88" spans="1:14" ht="18" x14ac:dyDescent="0.25">
      <c r="A88" s="5" t="str">
        <f t="shared" si="15"/>
        <v>a</v>
      </c>
      <c r="B88" s="22" t="s">
        <v>52</v>
      </c>
      <c r="C88" s="23" t="s">
        <v>152</v>
      </c>
      <c r="D88" s="41">
        <f>SUM('დამტკ._ბიუჯ. '!D88,ცვლილებები_საბიუჯ.!E732)</f>
        <v>1800000</v>
      </c>
      <c r="E88" s="41">
        <f>SUM('დამტკ._ბიუჯ. '!E88,ცვლილებები_საბიუჯ.!F732)</f>
        <v>400000</v>
      </c>
      <c r="F88" s="41">
        <f>SUM('დამტკ._ბიუჯ. '!F88,ცვლილებები_საბიუჯ.!G732)</f>
        <v>500000</v>
      </c>
      <c r="G88" s="41">
        <f>SUM('დამტკ._ბიუჯ. '!G88,ცვლილებები_საბიუჯ.!H732)</f>
        <v>500000</v>
      </c>
      <c r="H88" s="41">
        <f>SUM('დამტკ._ბიუჯ. '!H88,ცვლილებები_საბიუჯ.!I732)</f>
        <v>400000</v>
      </c>
      <c r="I88" s="30">
        <f t="shared" si="19"/>
        <v>900000</v>
      </c>
      <c r="J88" s="30">
        <f t="shared" si="20"/>
        <v>1400000</v>
      </c>
      <c r="K88" s="4" t="s">
        <v>204</v>
      </c>
      <c r="L88" s="41">
        <f t="shared" ref="L88:N88" si="22">L89+L99+L100+L101</f>
        <v>29200</v>
      </c>
      <c r="M88" s="41">
        <f t="shared" si="22"/>
        <v>185063</v>
      </c>
      <c r="N88" s="41">
        <f t="shared" si="22"/>
        <v>0</v>
      </c>
    </row>
    <row r="89" spans="1:14" ht="18" x14ac:dyDescent="0.25">
      <c r="A89" s="5" t="str">
        <f t="shared" si="15"/>
        <v>a</v>
      </c>
      <c r="B89" s="34" t="s">
        <v>1</v>
      </c>
      <c r="C89" s="15" t="s">
        <v>128</v>
      </c>
      <c r="D89" s="37">
        <f>SUM('დამტკ._ბიუჯ. '!D89,ცვლილებები_საბიუჯ.!E733)</f>
        <v>1800000</v>
      </c>
      <c r="E89" s="14">
        <f>SUM('დამტკ._ბიუჯ. '!E89,ცვლილებები_საბიუჯ.!F733)</f>
        <v>400000</v>
      </c>
      <c r="F89" s="14">
        <f>SUM('დამტკ._ბიუჯ. '!F89,ცვლილებები_საბიუჯ.!G733)</f>
        <v>500000</v>
      </c>
      <c r="G89" s="14">
        <f>SUM('დამტკ._ბიუჯ. '!G89,ცვლილებები_საბიუჯ.!H733)</f>
        <v>500000</v>
      </c>
      <c r="H89" s="14">
        <f>SUM('დამტკ._ბიუჯ. '!H89,ცვლილებები_საბიუჯ.!I733)</f>
        <v>400000</v>
      </c>
      <c r="I89" s="33">
        <f t="shared" si="19"/>
        <v>900000</v>
      </c>
      <c r="J89" s="33">
        <f t="shared" si="20"/>
        <v>1400000</v>
      </c>
      <c r="K89" s="4" t="s">
        <v>204</v>
      </c>
      <c r="L89" s="14">
        <f t="shared" ref="L89:N89" si="23">L90+L91+L92+L93+L94+L95+L96</f>
        <v>29200</v>
      </c>
      <c r="M89" s="14">
        <f t="shared" si="23"/>
        <v>185063</v>
      </c>
      <c r="N89" s="14">
        <f t="shared" si="23"/>
        <v>0</v>
      </c>
    </row>
    <row r="90" spans="1:14" ht="18" hidden="1" x14ac:dyDescent="0.25">
      <c r="A90" s="5" t="str">
        <f t="shared" si="15"/>
        <v>b</v>
      </c>
      <c r="B90" s="11" t="s">
        <v>1</v>
      </c>
      <c r="C90" s="12" t="s">
        <v>129</v>
      </c>
      <c r="D90" s="39">
        <f>SUM('დამტკ._ბიუჯ. '!D90,ცვლილებები_საბიუჯ.!E734)</f>
        <v>0</v>
      </c>
      <c r="E90" s="35">
        <f>SUM('დამტკ._ბიუჯ. '!E90,ცვლილებები_საბიუჯ.!F734)</f>
        <v>0</v>
      </c>
      <c r="F90" s="35">
        <f>SUM('დამტკ._ბიუჯ. '!F90,ცვლილებები_საბიუჯ.!G734)</f>
        <v>0</v>
      </c>
      <c r="G90" s="35">
        <f>SUM('დამტკ._ბიუჯ. '!G90,ცვლილებები_საბიუჯ.!H734)</f>
        <v>0</v>
      </c>
      <c r="H90" s="35">
        <f>SUM('დამტკ._ბიუჯ. '!H90,ცვლილებები_საბიუჯ.!I734)</f>
        <v>0</v>
      </c>
      <c r="I90" s="30">
        <f t="shared" si="19"/>
        <v>0</v>
      </c>
      <c r="J90" s="30">
        <f t="shared" si="20"/>
        <v>0</v>
      </c>
      <c r="K90" s="4" t="s">
        <v>204</v>
      </c>
      <c r="L90" s="35"/>
      <c r="M90" s="35"/>
      <c r="N90" s="35"/>
    </row>
    <row r="91" spans="1:14" ht="18" x14ac:dyDescent="0.25">
      <c r="A91" s="5" t="str">
        <f t="shared" si="15"/>
        <v>a</v>
      </c>
      <c r="B91" s="11" t="s">
        <v>1</v>
      </c>
      <c r="C91" s="12" t="s">
        <v>130</v>
      </c>
      <c r="D91" s="39">
        <f>SUM('დამტკ._ბიუჯ. '!D91,ცვლილებები_საბიუჯ.!E735)</f>
        <v>1800000</v>
      </c>
      <c r="E91" s="35">
        <f>SUM('დამტკ._ბიუჯ. '!E91,ცვლილებები_საბიუჯ.!F735)</f>
        <v>400000</v>
      </c>
      <c r="F91" s="35">
        <f>SUM('დამტკ._ბიუჯ. '!F91,ცვლილებები_საბიუჯ.!G735)</f>
        <v>500000</v>
      </c>
      <c r="G91" s="35">
        <f>SUM('დამტკ._ბიუჯ. '!G91,ცვლილებები_საბიუჯ.!H735)</f>
        <v>500000</v>
      </c>
      <c r="H91" s="35">
        <f>SUM('დამტკ._ბიუჯ. '!H91,ცვლილებები_საბიუჯ.!I735)</f>
        <v>400000</v>
      </c>
      <c r="I91" s="30">
        <f t="shared" si="19"/>
        <v>900000</v>
      </c>
      <c r="J91" s="30">
        <f t="shared" si="20"/>
        <v>1400000</v>
      </c>
      <c r="K91" s="4" t="s">
        <v>204</v>
      </c>
      <c r="L91" s="35">
        <v>29200</v>
      </c>
      <c r="M91" s="35">
        <v>185063</v>
      </c>
      <c r="N91" s="35"/>
    </row>
    <row r="92" spans="1:14" ht="18" hidden="1" x14ac:dyDescent="0.25">
      <c r="A92" s="5" t="str">
        <f t="shared" si="15"/>
        <v>b</v>
      </c>
      <c r="B92" s="11" t="s">
        <v>1</v>
      </c>
      <c r="C92" s="12" t="s">
        <v>131</v>
      </c>
      <c r="D92" s="39">
        <f>SUM('დამტკ._ბიუჯ. '!D92,ცვლილებები_საბიუჯ.!E736)</f>
        <v>0</v>
      </c>
      <c r="E92" s="35">
        <f>SUM('დამტკ._ბიუჯ. '!E92,ცვლილებები_საბიუჯ.!F736)</f>
        <v>0</v>
      </c>
      <c r="F92" s="35">
        <f>SUM('დამტკ._ბიუჯ. '!F92,ცვლილებები_საბიუჯ.!G736)</f>
        <v>0</v>
      </c>
      <c r="G92" s="35">
        <f>SUM('დამტკ._ბიუჯ. '!G92,ცვლილებები_საბიუჯ.!H736)</f>
        <v>0</v>
      </c>
      <c r="H92" s="35">
        <f>SUM('დამტკ._ბიუჯ. '!H92,ცვლილებები_საბიუჯ.!I736)</f>
        <v>0</v>
      </c>
      <c r="I92" s="30">
        <f t="shared" si="19"/>
        <v>0</v>
      </c>
      <c r="J92" s="30">
        <f t="shared" si="20"/>
        <v>0</v>
      </c>
      <c r="K92" s="4" t="s">
        <v>204</v>
      </c>
      <c r="L92" s="35"/>
      <c r="M92" s="35"/>
      <c r="N92" s="35"/>
    </row>
    <row r="93" spans="1:14" ht="18" hidden="1" x14ac:dyDescent="0.25">
      <c r="A93" s="5" t="str">
        <f t="shared" si="15"/>
        <v>b</v>
      </c>
      <c r="B93" s="11" t="s">
        <v>1</v>
      </c>
      <c r="C93" s="16" t="s">
        <v>132</v>
      </c>
      <c r="D93" s="39">
        <f>SUM('დამტკ._ბიუჯ. '!D93,ცვლილებები_საბიუჯ.!E737)</f>
        <v>0</v>
      </c>
      <c r="E93" s="35">
        <f>SUM('დამტკ._ბიუჯ. '!E93,ცვლილებები_საბიუჯ.!F737)</f>
        <v>0</v>
      </c>
      <c r="F93" s="35">
        <f>SUM('დამტკ._ბიუჯ. '!F93,ცვლილებები_საბიუჯ.!G737)</f>
        <v>0</v>
      </c>
      <c r="G93" s="35">
        <f>SUM('დამტკ._ბიუჯ. '!G93,ცვლილებები_საბიუჯ.!H737)</f>
        <v>0</v>
      </c>
      <c r="H93" s="35">
        <f>SUM('დამტკ._ბიუჯ. '!H93,ცვლილებები_საბიუჯ.!I737)</f>
        <v>0</v>
      </c>
      <c r="I93" s="30">
        <f t="shared" si="19"/>
        <v>0</v>
      </c>
      <c r="J93" s="30">
        <f t="shared" si="20"/>
        <v>0</v>
      </c>
      <c r="K93" s="4" t="s">
        <v>204</v>
      </c>
      <c r="L93" s="35"/>
      <c r="M93" s="35"/>
      <c r="N93" s="35"/>
    </row>
    <row r="94" spans="1:14" ht="18" hidden="1" x14ac:dyDescent="0.25">
      <c r="A94" s="5" t="str">
        <f t="shared" si="15"/>
        <v>b</v>
      </c>
      <c r="B94" s="11" t="s">
        <v>1</v>
      </c>
      <c r="C94" s="16" t="s">
        <v>133</v>
      </c>
      <c r="D94" s="39">
        <f>SUM('დამტკ._ბიუჯ. '!D94,ცვლილებები_საბიუჯ.!E738)</f>
        <v>0</v>
      </c>
      <c r="E94" s="35">
        <f>SUM('დამტკ._ბიუჯ. '!E94,ცვლილებები_საბიუჯ.!F738)</f>
        <v>0</v>
      </c>
      <c r="F94" s="35">
        <f>SUM('დამტკ._ბიუჯ. '!F94,ცვლილებები_საბიუჯ.!G738)</f>
        <v>0</v>
      </c>
      <c r="G94" s="35">
        <f>SUM('დამტკ._ბიუჯ. '!G94,ცვლილებები_საბიუჯ.!H738)</f>
        <v>0</v>
      </c>
      <c r="H94" s="35">
        <f>SUM('დამტკ._ბიუჯ. '!H94,ცვლილებები_საბიუჯ.!I738)</f>
        <v>0</v>
      </c>
      <c r="I94" s="30">
        <f t="shared" si="19"/>
        <v>0</v>
      </c>
      <c r="J94" s="30">
        <f t="shared" si="20"/>
        <v>0</v>
      </c>
      <c r="K94" s="4" t="s">
        <v>204</v>
      </c>
      <c r="L94" s="35"/>
      <c r="M94" s="35"/>
      <c r="N94" s="35"/>
    </row>
    <row r="95" spans="1:14" ht="18" hidden="1" x14ac:dyDescent="0.25">
      <c r="A95" s="5" t="str">
        <f t="shared" si="15"/>
        <v>b</v>
      </c>
      <c r="B95" s="11" t="s">
        <v>1</v>
      </c>
      <c r="C95" s="16" t="s">
        <v>134</v>
      </c>
      <c r="D95" s="39">
        <f>SUM('დამტკ._ბიუჯ. '!D95,ცვლილებები_საბიუჯ.!E739)</f>
        <v>0</v>
      </c>
      <c r="E95" s="35">
        <f>SUM('დამტკ._ბიუჯ. '!E95,ცვლილებები_საბიუჯ.!F739)</f>
        <v>0</v>
      </c>
      <c r="F95" s="35">
        <f>SUM('დამტკ._ბიუჯ. '!F95,ცვლილებები_საბიუჯ.!G739)</f>
        <v>0</v>
      </c>
      <c r="G95" s="35">
        <f>SUM('დამტკ._ბიუჯ. '!G95,ცვლილებები_საბიუჯ.!H739)</f>
        <v>0</v>
      </c>
      <c r="H95" s="35">
        <f>SUM('დამტკ._ბიუჯ. '!H95,ცვლილებები_საბიუჯ.!I739)</f>
        <v>0</v>
      </c>
      <c r="I95" s="30">
        <f t="shared" si="19"/>
        <v>0</v>
      </c>
      <c r="J95" s="30">
        <f t="shared" si="20"/>
        <v>0</v>
      </c>
      <c r="K95" s="4" t="s">
        <v>204</v>
      </c>
      <c r="L95" s="35"/>
      <c r="M95" s="35"/>
      <c r="N95" s="35"/>
    </row>
    <row r="96" spans="1:14" ht="18" hidden="1" x14ac:dyDescent="0.25">
      <c r="A96" s="5" t="str">
        <f t="shared" si="15"/>
        <v>b</v>
      </c>
      <c r="B96" s="11" t="s">
        <v>1</v>
      </c>
      <c r="C96" s="16" t="s">
        <v>135</v>
      </c>
      <c r="D96" s="39">
        <f>SUM('დამტკ._ბიუჯ. '!D96,ცვლილებები_საბიუჯ.!E740)</f>
        <v>0</v>
      </c>
      <c r="E96" s="35">
        <f>SUM('დამტკ._ბიუჯ. '!E96,ცვლილებები_საბიუჯ.!F740)</f>
        <v>0</v>
      </c>
      <c r="F96" s="35">
        <f>SUM('დამტკ._ბიუჯ. '!F96,ცვლილებები_საბიუჯ.!G740)</f>
        <v>0</v>
      </c>
      <c r="G96" s="35">
        <f>SUM('დამტკ._ბიუჯ. '!G96,ცვლილებები_საბიუჯ.!H740)</f>
        <v>0</v>
      </c>
      <c r="H96" s="35">
        <f>SUM('დამტკ._ბიუჯ. '!H96,ცვლილებები_საბიუჯ.!I740)</f>
        <v>0</v>
      </c>
      <c r="I96" s="30">
        <f t="shared" si="19"/>
        <v>0</v>
      </c>
      <c r="J96" s="30">
        <f t="shared" si="20"/>
        <v>0</v>
      </c>
      <c r="K96" s="4" t="s">
        <v>204</v>
      </c>
      <c r="L96" s="35">
        <f t="shared" ref="L96:N96" si="24">L97+L98</f>
        <v>0</v>
      </c>
      <c r="M96" s="35">
        <f t="shared" si="24"/>
        <v>0</v>
      </c>
      <c r="N96" s="35">
        <f t="shared" si="24"/>
        <v>0</v>
      </c>
    </row>
    <row r="97" spans="1:14" hidden="1" x14ac:dyDescent="0.25">
      <c r="A97" s="5" t="str">
        <f t="shared" si="15"/>
        <v>b</v>
      </c>
      <c r="B97" s="19"/>
      <c r="C97" s="21" t="s">
        <v>209</v>
      </c>
      <c r="D97" s="40">
        <f>SUM('დამტკ._ბიუჯ. '!D97,ცვლილებები_საბიუჯ.!E741)</f>
        <v>0</v>
      </c>
      <c r="E97" s="20">
        <f>SUM('დამტკ._ბიუჯ. '!E97,ცვლილებები_საბიუჯ.!F741)</f>
        <v>0</v>
      </c>
      <c r="F97" s="20">
        <f>SUM('დამტკ._ბიუჯ. '!F97,ცვლილებები_საბიუჯ.!G741)</f>
        <v>0</v>
      </c>
      <c r="G97" s="20">
        <f>SUM('დამტკ._ბიუჯ. '!G97,ცვლილებები_საბიუჯ.!H741)</f>
        <v>0</v>
      </c>
      <c r="H97" s="20">
        <f>SUM('დამტკ._ბიუჯ. '!H97,ცვლილებები_საბიუჯ.!I741)</f>
        <v>0</v>
      </c>
      <c r="I97" s="31">
        <f t="shared" si="19"/>
        <v>0</v>
      </c>
      <c r="J97" s="31">
        <f t="shared" si="20"/>
        <v>0</v>
      </c>
      <c r="L97" s="20"/>
      <c r="M97" s="20"/>
      <c r="N97" s="20"/>
    </row>
    <row r="98" spans="1:14" hidden="1" x14ac:dyDescent="0.25">
      <c r="A98" s="5" t="str">
        <f t="shared" si="15"/>
        <v>b</v>
      </c>
      <c r="B98" s="19"/>
      <c r="C98" s="21" t="s">
        <v>210</v>
      </c>
      <c r="D98" s="40">
        <f>SUM('დამტკ._ბიუჯ. '!D98,ცვლილებები_საბიუჯ.!E742)</f>
        <v>0</v>
      </c>
      <c r="E98" s="20">
        <f>SUM('დამტკ._ბიუჯ. '!E98,ცვლილებები_საბიუჯ.!F742)</f>
        <v>0</v>
      </c>
      <c r="F98" s="20">
        <f>SUM('დამტკ._ბიუჯ. '!F98,ცვლილებები_საბიუჯ.!G742)</f>
        <v>0</v>
      </c>
      <c r="G98" s="20">
        <f>SUM('დამტკ._ბიუჯ. '!G98,ცვლილებები_საბიუჯ.!H742)</f>
        <v>0</v>
      </c>
      <c r="H98" s="20">
        <f>SUM('დამტკ._ბიუჯ. '!H98,ცვლილებები_საბიუჯ.!I742)</f>
        <v>0</v>
      </c>
      <c r="I98" s="31">
        <f t="shared" si="19"/>
        <v>0</v>
      </c>
      <c r="J98" s="31">
        <f t="shared" si="20"/>
        <v>0</v>
      </c>
      <c r="L98" s="20"/>
      <c r="M98" s="20"/>
      <c r="N98" s="20"/>
    </row>
    <row r="99" spans="1:14" ht="18" hidden="1" x14ac:dyDescent="0.25">
      <c r="A99" s="5" t="str">
        <f t="shared" si="15"/>
        <v>b</v>
      </c>
      <c r="B99" s="11" t="s">
        <v>1</v>
      </c>
      <c r="C99" s="15" t="s">
        <v>136</v>
      </c>
      <c r="D99" s="37">
        <f>SUM('დამტკ._ბიუჯ. '!D99,ცვლილებები_საბიუჯ.!E743)</f>
        <v>0</v>
      </c>
      <c r="E99" s="14">
        <f>SUM('დამტკ._ბიუჯ. '!E99,ცვლილებები_საბიუჯ.!F743)</f>
        <v>0</v>
      </c>
      <c r="F99" s="14">
        <f>SUM('დამტკ._ბიუჯ. '!F99,ცვლილებები_საბიუჯ.!G743)</f>
        <v>0</v>
      </c>
      <c r="G99" s="14">
        <f>SUM('დამტკ._ბიუჯ. '!G99,ცვლილებები_საბიუჯ.!H743)</f>
        <v>0</v>
      </c>
      <c r="H99" s="14">
        <f>SUM('დამტკ._ბიუჯ. '!H99,ცვლილებები_საბიუჯ.!I743)</f>
        <v>0</v>
      </c>
      <c r="I99" s="33">
        <f t="shared" si="19"/>
        <v>0</v>
      </c>
      <c r="J99" s="33">
        <f t="shared" si="20"/>
        <v>0</v>
      </c>
      <c r="K99" s="4" t="s">
        <v>204</v>
      </c>
      <c r="L99" s="14"/>
      <c r="M99" s="14"/>
      <c r="N99" s="14"/>
    </row>
    <row r="100" spans="1:14" ht="18" hidden="1" x14ac:dyDescent="0.25">
      <c r="A100" s="5" t="str">
        <f t="shared" si="15"/>
        <v>b</v>
      </c>
      <c r="B100" s="11" t="s">
        <v>1</v>
      </c>
      <c r="C100" s="15" t="s">
        <v>137</v>
      </c>
      <c r="D100" s="37">
        <f>SUM('დამტკ._ბიუჯ. '!D100,ცვლილებები_საბიუჯ.!E744)</f>
        <v>0</v>
      </c>
      <c r="E100" s="14">
        <f>SUM('დამტკ._ბიუჯ. '!E100,ცვლილებები_საბიუჯ.!F744)</f>
        <v>0</v>
      </c>
      <c r="F100" s="14">
        <f>SUM('დამტკ._ბიუჯ. '!F100,ცვლილებები_საბიუჯ.!G744)</f>
        <v>0</v>
      </c>
      <c r="G100" s="14">
        <f>SUM('დამტკ._ბიუჯ. '!G100,ცვლილებები_საბიუჯ.!H744)</f>
        <v>0</v>
      </c>
      <c r="H100" s="14">
        <f>SUM('დამტკ._ბიუჯ. '!H100,ცვლილებები_საბიუჯ.!I744)</f>
        <v>0</v>
      </c>
      <c r="I100" s="33">
        <f t="shared" si="19"/>
        <v>0</v>
      </c>
      <c r="J100" s="33">
        <f t="shared" si="20"/>
        <v>0</v>
      </c>
      <c r="K100" s="4" t="s">
        <v>204</v>
      </c>
      <c r="L100" s="14"/>
      <c r="M100" s="14"/>
      <c r="N100" s="14"/>
    </row>
    <row r="101" spans="1:14" ht="18" hidden="1" x14ac:dyDescent="0.25">
      <c r="A101" s="5" t="str">
        <f t="shared" si="15"/>
        <v>b</v>
      </c>
      <c r="B101" s="11" t="s">
        <v>1</v>
      </c>
      <c r="C101" s="15" t="s">
        <v>138</v>
      </c>
      <c r="D101" s="37">
        <f>SUM('დამტკ._ბიუჯ. '!D101,ცვლილებები_საბიუჯ.!E745)</f>
        <v>0</v>
      </c>
      <c r="E101" s="14">
        <f>SUM('დამტკ._ბიუჯ. '!E101,ცვლილებები_საბიუჯ.!F745)</f>
        <v>0</v>
      </c>
      <c r="F101" s="14">
        <f>SUM('დამტკ._ბიუჯ. '!F101,ცვლილებები_საბიუჯ.!G745)</f>
        <v>0</v>
      </c>
      <c r="G101" s="14">
        <f>SUM('დამტკ._ბიუჯ. '!G101,ცვლილებები_საბიუჯ.!H745)</f>
        <v>0</v>
      </c>
      <c r="H101" s="14">
        <f>SUM('დამტკ._ბიუჯ. '!H101,ცვლილებები_საბიუჯ.!I745)</f>
        <v>0</v>
      </c>
      <c r="I101" s="33">
        <f t="shared" si="19"/>
        <v>0</v>
      </c>
      <c r="J101" s="33">
        <f t="shared" si="20"/>
        <v>0</v>
      </c>
      <c r="K101" s="4" t="s">
        <v>204</v>
      </c>
      <c r="L101" s="14"/>
      <c r="M101" s="14"/>
      <c r="N101" s="14"/>
    </row>
    <row r="102" spans="1:14" ht="18" x14ac:dyDescent="0.25">
      <c r="A102" s="5" t="str">
        <f t="shared" si="15"/>
        <v>a</v>
      </c>
      <c r="B102" s="22" t="s">
        <v>53</v>
      </c>
      <c r="C102" s="23" t="s">
        <v>153</v>
      </c>
      <c r="D102" s="41">
        <f>SUM('დამტკ._ბიუჯ. '!D102,ცვლილებები_საბიუჯ.!E746)</f>
        <v>260000</v>
      </c>
      <c r="E102" s="41">
        <f>SUM('დამტკ._ბიუჯ. '!E102,ცვლილებები_საბიუჯ.!F746)</f>
        <v>65000</v>
      </c>
      <c r="F102" s="41">
        <f>SUM('დამტკ._ბიუჯ. '!F102,ცვლილებები_საბიუჯ.!G746)</f>
        <v>65000</v>
      </c>
      <c r="G102" s="41">
        <f>SUM('დამტკ._ბიუჯ. '!G102,ცვლილებები_საბიუჯ.!H746)</f>
        <v>65000</v>
      </c>
      <c r="H102" s="41">
        <f>SUM('დამტკ._ბიუჯ. '!H102,ცვლილებები_საბიუჯ.!I746)</f>
        <v>65000</v>
      </c>
      <c r="I102" s="30">
        <f t="shared" si="19"/>
        <v>130000</v>
      </c>
      <c r="J102" s="30">
        <f t="shared" si="20"/>
        <v>195000</v>
      </c>
      <c r="K102" s="4" t="s">
        <v>204</v>
      </c>
      <c r="L102" s="41">
        <f t="shared" ref="L102:N102" si="25">L103+L113+L114+L115</f>
        <v>19266.669999999998</v>
      </c>
      <c r="M102" s="41">
        <f t="shared" si="25"/>
        <v>24366.67</v>
      </c>
      <c r="N102" s="41">
        <f t="shared" si="25"/>
        <v>0</v>
      </c>
    </row>
    <row r="103" spans="1:14" ht="18" x14ac:dyDescent="0.25">
      <c r="A103" s="5" t="str">
        <f t="shared" si="15"/>
        <v>a</v>
      </c>
      <c r="B103" s="34" t="s">
        <v>1</v>
      </c>
      <c r="C103" s="15" t="s">
        <v>128</v>
      </c>
      <c r="D103" s="37">
        <f>SUM('დამტკ._ბიუჯ. '!D103,ცვლილებები_საბიუჯ.!E747)</f>
        <v>260000</v>
      </c>
      <c r="E103" s="14">
        <f>SUM('დამტკ._ბიუჯ. '!E103,ცვლილებები_საბიუჯ.!F747)</f>
        <v>65000</v>
      </c>
      <c r="F103" s="14">
        <f>SUM('დამტკ._ბიუჯ. '!F103,ცვლილებები_საბიუჯ.!G747)</f>
        <v>65000</v>
      </c>
      <c r="G103" s="14">
        <f>SUM('დამტკ._ბიუჯ. '!G103,ცვლილებები_საბიუჯ.!H747)</f>
        <v>65000</v>
      </c>
      <c r="H103" s="14">
        <f>SUM('დამტკ._ბიუჯ. '!H103,ცვლილებები_საბიუჯ.!I747)</f>
        <v>65000</v>
      </c>
      <c r="I103" s="33">
        <f t="shared" si="19"/>
        <v>130000</v>
      </c>
      <c r="J103" s="33">
        <f t="shared" si="20"/>
        <v>195000</v>
      </c>
      <c r="K103" s="4" t="s">
        <v>204</v>
      </c>
      <c r="L103" s="14">
        <f t="shared" ref="L103:N103" si="26">L104+L105+L106+L107+L108+L109+L110</f>
        <v>19266.669999999998</v>
      </c>
      <c r="M103" s="14">
        <f t="shared" si="26"/>
        <v>24366.67</v>
      </c>
      <c r="N103" s="14">
        <f t="shared" si="26"/>
        <v>0</v>
      </c>
    </row>
    <row r="104" spans="1:14" ht="18" hidden="1" x14ac:dyDescent="0.25">
      <c r="A104" s="5" t="str">
        <f t="shared" si="15"/>
        <v>b</v>
      </c>
      <c r="B104" s="11" t="s">
        <v>1</v>
      </c>
      <c r="C104" s="12" t="s">
        <v>129</v>
      </c>
      <c r="D104" s="39">
        <f>SUM('დამტკ._ბიუჯ. '!D104,ცვლილებები_საბიუჯ.!E748)</f>
        <v>0</v>
      </c>
      <c r="E104" s="35">
        <f>SUM('დამტკ._ბიუჯ. '!E104,ცვლილებები_საბიუჯ.!F748)</f>
        <v>0</v>
      </c>
      <c r="F104" s="35">
        <f>SUM('დამტკ._ბიუჯ. '!F104,ცვლილებები_საბიუჯ.!G748)</f>
        <v>0</v>
      </c>
      <c r="G104" s="35">
        <f>SUM('დამტკ._ბიუჯ. '!G104,ცვლილებები_საბიუჯ.!H748)</f>
        <v>0</v>
      </c>
      <c r="H104" s="35">
        <f>SUM('დამტკ._ბიუჯ. '!H104,ცვლილებები_საბიუჯ.!I748)</f>
        <v>0</v>
      </c>
      <c r="I104" s="30">
        <f t="shared" si="19"/>
        <v>0</v>
      </c>
      <c r="J104" s="30">
        <f t="shared" si="20"/>
        <v>0</v>
      </c>
      <c r="K104" s="4" t="s">
        <v>204</v>
      </c>
      <c r="L104" s="35"/>
      <c r="M104" s="35"/>
      <c r="N104" s="35"/>
    </row>
    <row r="105" spans="1:14" ht="18" x14ac:dyDescent="0.25">
      <c r="A105" s="5" t="str">
        <f t="shared" si="15"/>
        <v>a</v>
      </c>
      <c r="B105" s="11" t="s">
        <v>1</v>
      </c>
      <c r="C105" s="12" t="s">
        <v>130</v>
      </c>
      <c r="D105" s="39">
        <f>SUM('დამტკ._ბიუჯ. '!D105,ცვლილებები_საბიუჯ.!E749)</f>
        <v>260000</v>
      </c>
      <c r="E105" s="35">
        <f>SUM('დამტკ._ბიუჯ. '!E105,ცვლილებები_საბიუჯ.!F749)</f>
        <v>65000</v>
      </c>
      <c r="F105" s="35">
        <f>SUM('დამტკ._ბიუჯ. '!F105,ცვლილებები_საბიუჯ.!G749)</f>
        <v>65000</v>
      </c>
      <c r="G105" s="35">
        <f>SUM('დამტკ._ბიუჯ. '!G105,ცვლილებები_საბიუჯ.!H749)</f>
        <v>65000</v>
      </c>
      <c r="H105" s="35">
        <f>SUM('დამტკ._ბიუჯ. '!H105,ცვლილებები_საბიუჯ.!I749)</f>
        <v>65000</v>
      </c>
      <c r="I105" s="30">
        <f t="shared" si="19"/>
        <v>130000</v>
      </c>
      <c r="J105" s="30">
        <f t="shared" si="20"/>
        <v>195000</v>
      </c>
      <c r="K105" s="4" t="s">
        <v>204</v>
      </c>
      <c r="L105" s="35">
        <v>19266.669999999998</v>
      </c>
      <c r="M105" s="35">
        <v>24366.67</v>
      </c>
      <c r="N105" s="35"/>
    </row>
    <row r="106" spans="1:14" ht="18" hidden="1" x14ac:dyDescent="0.25">
      <c r="A106" s="5" t="str">
        <f t="shared" si="15"/>
        <v>b</v>
      </c>
      <c r="B106" s="11" t="s">
        <v>1</v>
      </c>
      <c r="C106" s="12" t="s">
        <v>131</v>
      </c>
      <c r="D106" s="39">
        <f>SUM('დამტკ._ბიუჯ. '!D106,ცვლილებები_საბიუჯ.!E750)</f>
        <v>0</v>
      </c>
      <c r="E106" s="35">
        <f>SUM('დამტკ._ბიუჯ. '!E106,ცვლილებები_საბიუჯ.!F750)</f>
        <v>0</v>
      </c>
      <c r="F106" s="35">
        <f>SUM('დამტკ._ბიუჯ. '!F106,ცვლილებები_საბიუჯ.!G750)</f>
        <v>0</v>
      </c>
      <c r="G106" s="35">
        <f>SUM('დამტკ._ბიუჯ. '!G106,ცვლილებები_საბიუჯ.!H750)</f>
        <v>0</v>
      </c>
      <c r="H106" s="35">
        <f>SUM('დამტკ._ბიუჯ. '!H106,ცვლილებები_საბიუჯ.!I750)</f>
        <v>0</v>
      </c>
      <c r="I106" s="30">
        <f t="shared" si="19"/>
        <v>0</v>
      </c>
      <c r="J106" s="30">
        <f t="shared" si="20"/>
        <v>0</v>
      </c>
      <c r="K106" s="4" t="s">
        <v>204</v>
      </c>
      <c r="L106" s="35"/>
      <c r="M106" s="35"/>
      <c r="N106" s="35"/>
    </row>
    <row r="107" spans="1:14" ht="18" hidden="1" x14ac:dyDescent="0.25">
      <c r="A107" s="5" t="str">
        <f t="shared" si="15"/>
        <v>b</v>
      </c>
      <c r="B107" s="11" t="s">
        <v>1</v>
      </c>
      <c r="C107" s="16" t="s">
        <v>132</v>
      </c>
      <c r="D107" s="39">
        <f>SUM('დამტკ._ბიუჯ. '!D107,ცვლილებები_საბიუჯ.!E751)</f>
        <v>0</v>
      </c>
      <c r="E107" s="35">
        <f>SUM('დამტკ._ბიუჯ. '!E107,ცვლილებები_საბიუჯ.!F751)</f>
        <v>0</v>
      </c>
      <c r="F107" s="35">
        <f>SUM('დამტკ._ბიუჯ. '!F107,ცვლილებები_საბიუჯ.!G751)</f>
        <v>0</v>
      </c>
      <c r="G107" s="35">
        <f>SUM('დამტკ._ბიუჯ. '!G107,ცვლილებები_საბიუჯ.!H751)</f>
        <v>0</v>
      </c>
      <c r="H107" s="35">
        <f>SUM('დამტკ._ბიუჯ. '!H107,ცვლილებები_საბიუჯ.!I751)</f>
        <v>0</v>
      </c>
      <c r="I107" s="30">
        <f t="shared" si="19"/>
        <v>0</v>
      </c>
      <c r="J107" s="30">
        <f t="shared" si="20"/>
        <v>0</v>
      </c>
      <c r="K107" s="4" t="s">
        <v>204</v>
      </c>
      <c r="L107" s="35"/>
      <c r="M107" s="35"/>
      <c r="N107" s="35"/>
    </row>
    <row r="108" spans="1:14" ht="18" hidden="1" x14ac:dyDescent="0.25">
      <c r="A108" s="5" t="str">
        <f t="shared" si="15"/>
        <v>b</v>
      </c>
      <c r="B108" s="11" t="s">
        <v>1</v>
      </c>
      <c r="C108" s="16" t="s">
        <v>133</v>
      </c>
      <c r="D108" s="39">
        <f>SUM('დამტკ._ბიუჯ. '!D108,ცვლილებები_საბიუჯ.!E752)</f>
        <v>0</v>
      </c>
      <c r="E108" s="35">
        <f>SUM('დამტკ._ბიუჯ. '!E108,ცვლილებები_საბიუჯ.!F752)</f>
        <v>0</v>
      </c>
      <c r="F108" s="35">
        <f>SUM('დამტკ._ბიუჯ. '!F108,ცვლილებები_საბიუჯ.!G752)</f>
        <v>0</v>
      </c>
      <c r="G108" s="35">
        <f>SUM('დამტკ._ბიუჯ. '!G108,ცვლილებები_საბიუჯ.!H752)</f>
        <v>0</v>
      </c>
      <c r="H108" s="35">
        <f>SUM('დამტკ._ბიუჯ. '!H108,ცვლილებები_საბიუჯ.!I752)</f>
        <v>0</v>
      </c>
      <c r="I108" s="30">
        <f t="shared" si="19"/>
        <v>0</v>
      </c>
      <c r="J108" s="30">
        <f t="shared" si="20"/>
        <v>0</v>
      </c>
      <c r="K108" s="4" t="s">
        <v>204</v>
      </c>
      <c r="L108" s="35"/>
      <c r="M108" s="35"/>
      <c r="N108" s="35"/>
    </row>
    <row r="109" spans="1:14" ht="18" hidden="1" x14ac:dyDescent="0.25">
      <c r="A109" s="5" t="str">
        <f t="shared" si="15"/>
        <v>b</v>
      </c>
      <c r="B109" s="11" t="s">
        <v>1</v>
      </c>
      <c r="C109" s="16" t="s">
        <v>134</v>
      </c>
      <c r="D109" s="39">
        <f>SUM('დამტკ._ბიუჯ. '!D109,ცვლილებები_საბიუჯ.!E753)</f>
        <v>0</v>
      </c>
      <c r="E109" s="35">
        <f>SUM('დამტკ._ბიუჯ. '!E109,ცვლილებები_საბიუჯ.!F753)</f>
        <v>0</v>
      </c>
      <c r="F109" s="35">
        <f>SUM('დამტკ._ბიუჯ. '!F109,ცვლილებები_საბიუჯ.!G753)</f>
        <v>0</v>
      </c>
      <c r="G109" s="35">
        <f>SUM('დამტკ._ბიუჯ. '!G109,ცვლილებები_საბიუჯ.!H753)</f>
        <v>0</v>
      </c>
      <c r="H109" s="35">
        <f>SUM('დამტკ._ბიუჯ. '!H109,ცვლილებები_საბიუჯ.!I753)</f>
        <v>0</v>
      </c>
      <c r="I109" s="30">
        <f t="shared" si="19"/>
        <v>0</v>
      </c>
      <c r="J109" s="30">
        <f t="shared" si="20"/>
        <v>0</v>
      </c>
      <c r="K109" s="4" t="s">
        <v>204</v>
      </c>
      <c r="L109" s="35"/>
      <c r="M109" s="35"/>
      <c r="N109" s="35"/>
    </row>
    <row r="110" spans="1:14" ht="18" hidden="1" x14ac:dyDescent="0.25">
      <c r="A110" s="5" t="str">
        <f t="shared" si="15"/>
        <v>b</v>
      </c>
      <c r="B110" s="11" t="s">
        <v>1</v>
      </c>
      <c r="C110" s="16" t="s">
        <v>135</v>
      </c>
      <c r="D110" s="39">
        <f>SUM('დამტკ._ბიუჯ. '!D110,ცვლილებები_საბიუჯ.!E754)</f>
        <v>0</v>
      </c>
      <c r="E110" s="35">
        <f>SUM('დამტკ._ბიუჯ. '!E110,ცვლილებები_საბიუჯ.!F754)</f>
        <v>0</v>
      </c>
      <c r="F110" s="35">
        <f>SUM('დამტკ._ბიუჯ. '!F110,ცვლილებები_საბიუჯ.!G754)</f>
        <v>0</v>
      </c>
      <c r="G110" s="35">
        <f>SUM('დამტკ._ბიუჯ. '!G110,ცვლილებები_საბიუჯ.!H754)</f>
        <v>0</v>
      </c>
      <c r="H110" s="35">
        <f>SUM('დამტკ._ბიუჯ. '!H110,ცვლილებები_საბიუჯ.!I754)</f>
        <v>0</v>
      </c>
      <c r="I110" s="30">
        <f t="shared" si="19"/>
        <v>0</v>
      </c>
      <c r="J110" s="30">
        <f t="shared" si="20"/>
        <v>0</v>
      </c>
      <c r="K110" s="4" t="s">
        <v>204</v>
      </c>
      <c r="L110" s="35">
        <f t="shared" ref="L110:N110" si="27">L111+L112</f>
        <v>0</v>
      </c>
      <c r="M110" s="35">
        <f t="shared" si="27"/>
        <v>0</v>
      </c>
      <c r="N110" s="35">
        <f t="shared" si="27"/>
        <v>0</v>
      </c>
    </row>
    <row r="111" spans="1:14" hidden="1" x14ac:dyDescent="0.25">
      <c r="A111" s="5" t="str">
        <f t="shared" si="15"/>
        <v>b</v>
      </c>
      <c r="B111" s="19"/>
      <c r="C111" s="21" t="s">
        <v>209</v>
      </c>
      <c r="D111" s="40">
        <f>SUM('დამტკ._ბიუჯ. '!D111,ცვლილებები_საბიუჯ.!E755)</f>
        <v>0</v>
      </c>
      <c r="E111" s="20">
        <f>SUM('დამტკ._ბიუჯ. '!E111,ცვლილებები_საბიუჯ.!F755)</f>
        <v>0</v>
      </c>
      <c r="F111" s="20">
        <f>SUM('დამტკ._ბიუჯ. '!F111,ცვლილებები_საბიუჯ.!G755)</f>
        <v>0</v>
      </c>
      <c r="G111" s="20">
        <f>SUM('დამტკ._ბიუჯ. '!G111,ცვლილებები_საბიუჯ.!H755)</f>
        <v>0</v>
      </c>
      <c r="H111" s="20">
        <f>SUM('დამტკ._ბიუჯ. '!H111,ცვლილებები_საბიუჯ.!I755)</f>
        <v>0</v>
      </c>
      <c r="I111" s="31">
        <f t="shared" si="19"/>
        <v>0</v>
      </c>
      <c r="J111" s="31">
        <f t="shared" si="20"/>
        <v>0</v>
      </c>
      <c r="L111" s="20"/>
      <c r="M111" s="20"/>
      <c r="N111" s="20"/>
    </row>
    <row r="112" spans="1:14" hidden="1" x14ac:dyDescent="0.25">
      <c r="A112" s="5" t="str">
        <f t="shared" si="15"/>
        <v>b</v>
      </c>
      <c r="B112" s="19"/>
      <c r="C112" s="21" t="s">
        <v>210</v>
      </c>
      <c r="D112" s="40">
        <f>SUM('დამტკ._ბიუჯ. '!D112,ცვლილებები_საბიუჯ.!E756)</f>
        <v>0</v>
      </c>
      <c r="E112" s="20">
        <f>SUM('დამტკ._ბიუჯ. '!E112,ცვლილებები_საბიუჯ.!F756)</f>
        <v>0</v>
      </c>
      <c r="F112" s="20">
        <f>SUM('დამტკ._ბიუჯ. '!F112,ცვლილებები_საბიუჯ.!G756)</f>
        <v>0</v>
      </c>
      <c r="G112" s="20">
        <f>SUM('დამტკ._ბიუჯ. '!G112,ცვლილებები_საბიუჯ.!H756)</f>
        <v>0</v>
      </c>
      <c r="H112" s="20">
        <f>SUM('დამტკ._ბიუჯ. '!H112,ცვლილებები_საბიუჯ.!I756)</f>
        <v>0</v>
      </c>
      <c r="I112" s="31">
        <f t="shared" si="19"/>
        <v>0</v>
      </c>
      <c r="J112" s="31">
        <f t="shared" si="20"/>
        <v>0</v>
      </c>
      <c r="L112" s="20"/>
      <c r="M112" s="20"/>
      <c r="N112" s="20"/>
    </row>
    <row r="113" spans="1:14" ht="18" hidden="1" x14ac:dyDescent="0.25">
      <c r="A113" s="5" t="str">
        <f t="shared" si="15"/>
        <v>b</v>
      </c>
      <c r="B113" s="11" t="s">
        <v>1</v>
      </c>
      <c r="C113" s="15" t="s">
        <v>136</v>
      </c>
      <c r="D113" s="37">
        <f>SUM('დამტკ._ბიუჯ. '!D113,ცვლილებები_საბიუჯ.!E757)</f>
        <v>0</v>
      </c>
      <c r="E113" s="14">
        <f>SUM('დამტკ._ბიუჯ. '!E113,ცვლილებები_საბიუჯ.!F757)</f>
        <v>0</v>
      </c>
      <c r="F113" s="14">
        <f>SUM('დამტკ._ბიუჯ. '!F113,ცვლილებები_საბიუჯ.!G757)</f>
        <v>0</v>
      </c>
      <c r="G113" s="14">
        <f>SUM('დამტკ._ბიუჯ. '!G113,ცვლილებები_საბიუჯ.!H757)</f>
        <v>0</v>
      </c>
      <c r="H113" s="14">
        <f>SUM('დამტკ._ბიუჯ. '!H113,ცვლილებები_საბიუჯ.!I757)</f>
        <v>0</v>
      </c>
      <c r="I113" s="33">
        <f t="shared" si="19"/>
        <v>0</v>
      </c>
      <c r="J113" s="33">
        <f t="shared" si="20"/>
        <v>0</v>
      </c>
      <c r="K113" s="4" t="s">
        <v>204</v>
      </c>
      <c r="L113" s="14"/>
      <c r="M113" s="14"/>
      <c r="N113" s="14"/>
    </row>
    <row r="114" spans="1:14" ht="18" hidden="1" x14ac:dyDescent="0.25">
      <c r="A114" s="5" t="str">
        <f t="shared" si="15"/>
        <v>b</v>
      </c>
      <c r="B114" s="11" t="s">
        <v>1</v>
      </c>
      <c r="C114" s="15" t="s">
        <v>137</v>
      </c>
      <c r="D114" s="37">
        <f>SUM('დამტკ._ბიუჯ. '!D114,ცვლილებები_საბიუჯ.!E758)</f>
        <v>0</v>
      </c>
      <c r="E114" s="14">
        <f>SUM('დამტკ._ბიუჯ. '!E114,ცვლილებები_საბიუჯ.!F758)</f>
        <v>0</v>
      </c>
      <c r="F114" s="14">
        <f>SUM('დამტკ._ბიუჯ. '!F114,ცვლილებები_საბიუჯ.!G758)</f>
        <v>0</v>
      </c>
      <c r="G114" s="14">
        <f>SUM('დამტკ._ბიუჯ. '!G114,ცვლილებები_საბიუჯ.!H758)</f>
        <v>0</v>
      </c>
      <c r="H114" s="14">
        <f>SUM('დამტკ._ბიუჯ. '!H114,ცვლილებები_საბიუჯ.!I758)</f>
        <v>0</v>
      </c>
      <c r="I114" s="33">
        <f t="shared" si="19"/>
        <v>0</v>
      </c>
      <c r="J114" s="33">
        <f t="shared" si="20"/>
        <v>0</v>
      </c>
      <c r="K114" s="4" t="s">
        <v>204</v>
      </c>
      <c r="L114" s="14"/>
      <c r="M114" s="14"/>
      <c r="N114" s="14"/>
    </row>
    <row r="115" spans="1:14" ht="18" hidden="1" x14ac:dyDescent="0.25">
      <c r="A115" s="5" t="str">
        <f t="shared" si="15"/>
        <v>b</v>
      </c>
      <c r="B115" s="11" t="s">
        <v>1</v>
      </c>
      <c r="C115" s="15" t="s">
        <v>138</v>
      </c>
      <c r="D115" s="37">
        <f>SUM('დამტკ._ბიუჯ. '!D115,ცვლილებები_საბიუჯ.!E759)</f>
        <v>0</v>
      </c>
      <c r="E115" s="14">
        <f>SUM('დამტკ._ბიუჯ. '!E115,ცვლილებები_საბიუჯ.!F759)</f>
        <v>0</v>
      </c>
      <c r="F115" s="14">
        <f>SUM('დამტკ._ბიუჯ. '!F115,ცვლილებები_საბიუჯ.!G759)</f>
        <v>0</v>
      </c>
      <c r="G115" s="14">
        <f>SUM('დამტკ._ბიუჯ. '!G115,ცვლილებები_საბიუჯ.!H759)</f>
        <v>0</v>
      </c>
      <c r="H115" s="14">
        <f>SUM('დამტკ._ბიუჯ. '!H115,ცვლილებები_საბიუჯ.!I759)</f>
        <v>0</v>
      </c>
      <c r="I115" s="33">
        <f t="shared" si="19"/>
        <v>0</v>
      </c>
      <c r="J115" s="33">
        <f t="shared" si="20"/>
        <v>0</v>
      </c>
      <c r="K115" s="4" t="s">
        <v>204</v>
      </c>
      <c r="L115" s="14"/>
      <c r="M115" s="14"/>
      <c r="N115" s="14"/>
    </row>
    <row r="116" spans="1:14" ht="18" x14ac:dyDescent="0.25">
      <c r="A116" s="5" t="str">
        <f t="shared" si="15"/>
        <v>a</v>
      </c>
      <c r="B116" s="22" t="s">
        <v>54</v>
      </c>
      <c r="C116" s="23" t="s">
        <v>154</v>
      </c>
      <c r="D116" s="41">
        <f>SUM('დამტკ._ბიუჯ. '!D116,ცვლილებები_საბიუჯ.!E760)</f>
        <v>1450000</v>
      </c>
      <c r="E116" s="41">
        <f>SUM('დამტკ._ბიუჯ. '!E116,ცვლილებები_საბიუჯ.!F760)</f>
        <v>1450000</v>
      </c>
      <c r="F116" s="41">
        <f>SUM('დამტკ._ბიუჯ. '!F116,ცვლილებები_საბიუჯ.!G760)</f>
        <v>0</v>
      </c>
      <c r="G116" s="41">
        <f>SUM('დამტკ._ბიუჯ. '!G116,ცვლილებები_საბიუჯ.!H760)</f>
        <v>0</v>
      </c>
      <c r="H116" s="41">
        <f>SUM('დამტკ._ბიუჯ. '!H116,ცვლილებები_საბიუჯ.!I760)</f>
        <v>0</v>
      </c>
      <c r="I116" s="30">
        <f t="shared" si="19"/>
        <v>1450000</v>
      </c>
      <c r="J116" s="30">
        <f t="shared" si="20"/>
        <v>1450000</v>
      </c>
      <c r="K116" s="4" t="s">
        <v>205</v>
      </c>
      <c r="L116" s="41">
        <f t="shared" ref="L116:N116" si="28">L117+L127+L128+L129</f>
        <v>544218.77</v>
      </c>
      <c r="M116" s="41">
        <f t="shared" si="28"/>
        <v>1350458.74</v>
      </c>
      <c r="N116" s="41">
        <f t="shared" si="28"/>
        <v>0</v>
      </c>
    </row>
    <row r="117" spans="1:14" ht="18" x14ac:dyDescent="0.25">
      <c r="A117" s="5" t="str">
        <f t="shared" si="15"/>
        <v>a</v>
      </c>
      <c r="B117" s="34" t="s">
        <v>1</v>
      </c>
      <c r="C117" s="15" t="s">
        <v>128</v>
      </c>
      <c r="D117" s="37">
        <f>SUM('დამტკ._ბიუჯ. '!D117,ცვლილებები_საბიუჯ.!E761)</f>
        <v>1450000</v>
      </c>
      <c r="E117" s="14">
        <f>SUM('დამტკ._ბიუჯ. '!E117,ცვლილებები_საბიუჯ.!F761)</f>
        <v>1450000</v>
      </c>
      <c r="F117" s="14">
        <f>SUM('დამტკ._ბიუჯ. '!F117,ცვლილებები_საბიუჯ.!G761)</f>
        <v>0</v>
      </c>
      <c r="G117" s="14">
        <f>SUM('დამტკ._ბიუჯ. '!G117,ცვლილებები_საბიუჯ.!H761)</f>
        <v>0</v>
      </c>
      <c r="H117" s="14">
        <f>SUM('დამტკ._ბიუჯ. '!H117,ცვლილებები_საბიუჯ.!I761)</f>
        <v>0</v>
      </c>
      <c r="I117" s="33">
        <f t="shared" si="19"/>
        <v>1450000</v>
      </c>
      <c r="J117" s="33">
        <f t="shared" si="20"/>
        <v>1450000</v>
      </c>
      <c r="K117" s="4" t="s">
        <v>205</v>
      </c>
      <c r="L117" s="14">
        <f t="shared" ref="L117:N117" si="29">L118+L119+L120+L121+L122+L123+L124</f>
        <v>544218.77</v>
      </c>
      <c r="M117" s="14">
        <f t="shared" si="29"/>
        <v>1350458.74</v>
      </c>
      <c r="N117" s="14">
        <f t="shared" si="29"/>
        <v>0</v>
      </c>
    </row>
    <row r="118" spans="1:14" ht="18" hidden="1" x14ac:dyDescent="0.25">
      <c r="A118" s="5" t="str">
        <f t="shared" si="15"/>
        <v>b</v>
      </c>
      <c r="B118" s="11" t="s">
        <v>1</v>
      </c>
      <c r="C118" s="12" t="s">
        <v>129</v>
      </c>
      <c r="D118" s="39">
        <f>SUM('დამტკ._ბიუჯ. '!D118,ცვლილებები_საბიუჯ.!E762)</f>
        <v>0</v>
      </c>
      <c r="E118" s="35">
        <f>SUM('დამტკ._ბიუჯ. '!E118,ცვლილებები_საბიუჯ.!F762)</f>
        <v>0</v>
      </c>
      <c r="F118" s="35">
        <f>SUM('დამტკ._ბიუჯ. '!F118,ცვლილებები_საბიუჯ.!G762)</f>
        <v>0</v>
      </c>
      <c r="G118" s="35">
        <f>SUM('დამტკ._ბიუჯ. '!G118,ცვლილებები_საბიუჯ.!H762)</f>
        <v>0</v>
      </c>
      <c r="H118" s="35">
        <f>SUM('დამტკ._ბიუჯ. '!H118,ცვლილებები_საბიუჯ.!I762)</f>
        <v>0</v>
      </c>
      <c r="I118" s="30">
        <f t="shared" si="19"/>
        <v>0</v>
      </c>
      <c r="J118" s="30">
        <f t="shared" si="20"/>
        <v>0</v>
      </c>
      <c r="K118" s="4" t="s">
        <v>205</v>
      </c>
      <c r="L118" s="35"/>
      <c r="M118" s="35"/>
      <c r="N118" s="35"/>
    </row>
    <row r="119" spans="1:14" ht="18" hidden="1" x14ac:dyDescent="0.25">
      <c r="A119" s="5" t="str">
        <f t="shared" si="15"/>
        <v>b</v>
      </c>
      <c r="B119" s="11" t="s">
        <v>1</v>
      </c>
      <c r="C119" s="12" t="s">
        <v>130</v>
      </c>
      <c r="D119" s="39">
        <f>SUM('დამტკ._ბიუჯ. '!D119,ცვლილებები_საბიუჯ.!E763)</f>
        <v>0</v>
      </c>
      <c r="E119" s="35">
        <f>SUM('დამტკ._ბიუჯ. '!E119,ცვლილებები_საბიუჯ.!F763)</f>
        <v>0</v>
      </c>
      <c r="F119" s="35">
        <f>SUM('დამტკ._ბიუჯ. '!F119,ცვლილებები_საბიუჯ.!G763)</f>
        <v>0</v>
      </c>
      <c r="G119" s="35">
        <f>SUM('დამტკ._ბიუჯ. '!G119,ცვლილებები_საბიუჯ.!H763)</f>
        <v>0</v>
      </c>
      <c r="H119" s="35">
        <f>SUM('დამტკ._ბიუჯ. '!H119,ცვლილებები_საბიუჯ.!I763)</f>
        <v>0</v>
      </c>
      <c r="I119" s="30">
        <f t="shared" si="19"/>
        <v>0</v>
      </c>
      <c r="J119" s="30">
        <f t="shared" si="20"/>
        <v>0</v>
      </c>
      <c r="K119" s="4" t="s">
        <v>205</v>
      </c>
      <c r="L119" s="35"/>
      <c r="M119" s="35"/>
      <c r="N119" s="35"/>
    </row>
    <row r="120" spans="1:14" ht="18" hidden="1" x14ac:dyDescent="0.25">
      <c r="A120" s="5" t="str">
        <f t="shared" si="15"/>
        <v>b</v>
      </c>
      <c r="B120" s="11" t="s">
        <v>1</v>
      </c>
      <c r="C120" s="12" t="s">
        <v>131</v>
      </c>
      <c r="D120" s="39">
        <f>SUM('დამტკ._ბიუჯ. '!D120,ცვლილებები_საბიუჯ.!E764)</f>
        <v>0</v>
      </c>
      <c r="E120" s="35">
        <f>SUM('დამტკ._ბიუჯ. '!E120,ცვლილებები_საბიუჯ.!F764)</f>
        <v>0</v>
      </c>
      <c r="F120" s="35">
        <f>SUM('დამტკ._ბიუჯ. '!F120,ცვლილებები_საბიუჯ.!G764)</f>
        <v>0</v>
      </c>
      <c r="G120" s="35">
        <f>SUM('დამტკ._ბიუჯ. '!G120,ცვლილებები_საბიუჯ.!H764)</f>
        <v>0</v>
      </c>
      <c r="H120" s="35">
        <f>SUM('დამტკ._ბიუჯ. '!H120,ცვლილებები_საბიუჯ.!I764)</f>
        <v>0</v>
      </c>
      <c r="I120" s="30">
        <f t="shared" si="19"/>
        <v>0</v>
      </c>
      <c r="J120" s="30">
        <f t="shared" si="20"/>
        <v>0</v>
      </c>
      <c r="K120" s="4" t="s">
        <v>205</v>
      </c>
      <c r="L120" s="35"/>
      <c r="M120" s="35"/>
      <c r="N120" s="35"/>
    </row>
    <row r="121" spans="1:14" ht="18" hidden="1" x14ac:dyDescent="0.25">
      <c r="A121" s="5" t="str">
        <f t="shared" si="15"/>
        <v>b</v>
      </c>
      <c r="B121" s="11" t="s">
        <v>1</v>
      </c>
      <c r="C121" s="16" t="s">
        <v>132</v>
      </c>
      <c r="D121" s="39">
        <f>SUM('დამტკ._ბიუჯ. '!D121,ცვლილებები_საბიუჯ.!E765)</f>
        <v>0</v>
      </c>
      <c r="E121" s="35">
        <f>SUM('დამტკ._ბიუჯ. '!E121,ცვლილებები_საბიუჯ.!F765)</f>
        <v>0</v>
      </c>
      <c r="F121" s="35">
        <f>SUM('დამტკ._ბიუჯ. '!F121,ცვლილებები_საბიუჯ.!G765)</f>
        <v>0</v>
      </c>
      <c r="G121" s="35">
        <f>SUM('დამტკ._ბიუჯ. '!G121,ცვლილებები_საბიუჯ.!H765)</f>
        <v>0</v>
      </c>
      <c r="H121" s="35">
        <f>SUM('დამტკ._ბიუჯ. '!H121,ცვლილებები_საბიუჯ.!I765)</f>
        <v>0</v>
      </c>
      <c r="I121" s="30">
        <f t="shared" si="19"/>
        <v>0</v>
      </c>
      <c r="J121" s="30">
        <f t="shared" si="20"/>
        <v>0</v>
      </c>
      <c r="K121" s="4" t="s">
        <v>205</v>
      </c>
      <c r="L121" s="35"/>
      <c r="M121" s="35"/>
      <c r="N121" s="35"/>
    </row>
    <row r="122" spans="1:14" ht="18" hidden="1" x14ac:dyDescent="0.25">
      <c r="A122" s="5" t="str">
        <f t="shared" si="15"/>
        <v>b</v>
      </c>
      <c r="B122" s="11" t="s">
        <v>1</v>
      </c>
      <c r="C122" s="16" t="s">
        <v>133</v>
      </c>
      <c r="D122" s="39">
        <f>SUM('დამტკ._ბიუჯ. '!D122,ცვლილებები_საბიუჯ.!E766)</f>
        <v>0</v>
      </c>
      <c r="E122" s="35">
        <f>SUM('დამტკ._ბიუჯ. '!E122,ცვლილებები_საბიუჯ.!F766)</f>
        <v>0</v>
      </c>
      <c r="F122" s="35">
        <f>SUM('დამტკ._ბიუჯ. '!F122,ცვლილებები_საბიუჯ.!G766)</f>
        <v>0</v>
      </c>
      <c r="G122" s="35">
        <f>SUM('დამტკ._ბიუჯ. '!G122,ცვლილებები_საბიუჯ.!H766)</f>
        <v>0</v>
      </c>
      <c r="H122" s="35">
        <f>SUM('დამტკ._ბიუჯ. '!H122,ცვლილებები_საბიუჯ.!I766)</f>
        <v>0</v>
      </c>
      <c r="I122" s="30">
        <f t="shared" si="19"/>
        <v>0</v>
      </c>
      <c r="J122" s="30">
        <f t="shared" si="20"/>
        <v>0</v>
      </c>
      <c r="K122" s="4" t="s">
        <v>205</v>
      </c>
      <c r="L122" s="35"/>
      <c r="M122" s="35"/>
      <c r="N122" s="35"/>
    </row>
    <row r="123" spans="1:14" ht="18" x14ac:dyDescent="0.25">
      <c r="A123" s="5" t="str">
        <f t="shared" si="15"/>
        <v>a</v>
      </c>
      <c r="B123" s="11" t="s">
        <v>1</v>
      </c>
      <c r="C123" s="16" t="s">
        <v>134</v>
      </c>
      <c r="D123" s="39">
        <f>SUM('დამტკ._ბიუჯ. '!D123,ცვლილებები_საბიუჯ.!E767)</f>
        <v>1450000</v>
      </c>
      <c r="E123" s="35">
        <f>SUM('დამტკ._ბიუჯ. '!E123,ცვლილებები_საბიუჯ.!F767)</f>
        <v>1450000</v>
      </c>
      <c r="F123" s="35">
        <f>SUM('დამტკ._ბიუჯ. '!F123,ცვლილებები_საბიუჯ.!G767)</f>
        <v>0</v>
      </c>
      <c r="G123" s="35">
        <f>SUM('დამტკ._ბიუჯ. '!G123,ცვლილებები_საბიუჯ.!H767)</f>
        <v>0</v>
      </c>
      <c r="H123" s="35">
        <f>SUM('დამტკ._ბიუჯ. '!H123,ცვლილებები_საბიუჯ.!I767)</f>
        <v>0</v>
      </c>
      <c r="I123" s="30">
        <f t="shared" si="19"/>
        <v>1450000</v>
      </c>
      <c r="J123" s="30">
        <f t="shared" si="20"/>
        <v>1450000</v>
      </c>
      <c r="K123" s="4" t="s">
        <v>205</v>
      </c>
      <c r="L123" s="35">
        <v>544218.77</v>
      </c>
      <c r="M123" s="35">
        <v>1350458.74</v>
      </c>
      <c r="N123" s="35"/>
    </row>
    <row r="124" spans="1:14" ht="18" hidden="1" x14ac:dyDescent="0.25">
      <c r="A124" s="5" t="str">
        <f t="shared" si="15"/>
        <v>b</v>
      </c>
      <c r="B124" s="11" t="s">
        <v>1</v>
      </c>
      <c r="C124" s="16" t="s">
        <v>135</v>
      </c>
      <c r="D124" s="39">
        <f>SUM('დამტკ._ბიუჯ. '!D124,ცვლილებები_საბიუჯ.!E768)</f>
        <v>0</v>
      </c>
      <c r="E124" s="35">
        <f>SUM('დამტკ._ბიუჯ. '!E124,ცვლილებები_საბიუჯ.!F768)</f>
        <v>0</v>
      </c>
      <c r="F124" s="35">
        <f>SUM('დამტკ._ბიუჯ. '!F124,ცვლილებები_საბიუჯ.!G768)</f>
        <v>0</v>
      </c>
      <c r="G124" s="35">
        <f>SUM('დამტკ._ბიუჯ. '!G124,ცვლილებები_საბიუჯ.!H768)</f>
        <v>0</v>
      </c>
      <c r="H124" s="35">
        <f>SUM('დამტკ._ბიუჯ. '!H124,ცვლილებები_საბიუჯ.!I768)</f>
        <v>0</v>
      </c>
      <c r="I124" s="30">
        <f t="shared" si="19"/>
        <v>0</v>
      </c>
      <c r="J124" s="30">
        <f t="shared" si="20"/>
        <v>0</v>
      </c>
      <c r="K124" s="4" t="s">
        <v>205</v>
      </c>
      <c r="L124" s="35">
        <f t="shared" ref="L124:N124" si="30">L125+L126</f>
        <v>0</v>
      </c>
      <c r="M124" s="35">
        <f t="shared" si="30"/>
        <v>0</v>
      </c>
      <c r="N124" s="35">
        <f t="shared" si="30"/>
        <v>0</v>
      </c>
    </row>
    <row r="125" spans="1:14" hidden="1" x14ac:dyDescent="0.25">
      <c r="A125" s="5" t="str">
        <f t="shared" si="15"/>
        <v>b</v>
      </c>
      <c r="B125" s="19"/>
      <c r="C125" s="21" t="s">
        <v>209</v>
      </c>
      <c r="D125" s="40">
        <f>SUM('დამტკ._ბიუჯ. '!D125,ცვლილებები_საბიუჯ.!E769)</f>
        <v>0</v>
      </c>
      <c r="E125" s="20">
        <f>SUM('დამტკ._ბიუჯ. '!E125,ცვლილებები_საბიუჯ.!F769)</f>
        <v>0</v>
      </c>
      <c r="F125" s="20">
        <f>SUM('დამტკ._ბიუჯ. '!F125,ცვლილებები_საბიუჯ.!G769)</f>
        <v>0</v>
      </c>
      <c r="G125" s="20">
        <f>SUM('დამტკ._ბიუჯ. '!G125,ცვლილებები_საბიუჯ.!H769)</f>
        <v>0</v>
      </c>
      <c r="H125" s="20">
        <f>SUM('დამტკ._ბიუჯ. '!H125,ცვლილებები_საბიუჯ.!I769)</f>
        <v>0</v>
      </c>
      <c r="I125" s="31">
        <f t="shared" si="19"/>
        <v>0</v>
      </c>
      <c r="J125" s="31">
        <f t="shared" si="20"/>
        <v>0</v>
      </c>
      <c r="L125" s="20"/>
      <c r="M125" s="20"/>
      <c r="N125" s="20"/>
    </row>
    <row r="126" spans="1:14" hidden="1" x14ac:dyDescent="0.25">
      <c r="A126" s="5" t="str">
        <f t="shared" si="15"/>
        <v>b</v>
      </c>
      <c r="B126" s="19"/>
      <c r="C126" s="21" t="s">
        <v>210</v>
      </c>
      <c r="D126" s="40">
        <f>SUM('დამტკ._ბიუჯ. '!D126,ცვლილებები_საბიუჯ.!E770)</f>
        <v>0</v>
      </c>
      <c r="E126" s="20">
        <f>SUM('დამტკ._ბიუჯ. '!E126,ცვლილებები_საბიუჯ.!F770)</f>
        <v>0</v>
      </c>
      <c r="F126" s="20">
        <f>SUM('დამტკ._ბიუჯ. '!F126,ცვლილებები_საბიუჯ.!G770)</f>
        <v>0</v>
      </c>
      <c r="G126" s="20">
        <f>SUM('დამტკ._ბიუჯ. '!G126,ცვლილებები_საბიუჯ.!H770)</f>
        <v>0</v>
      </c>
      <c r="H126" s="20">
        <f>SUM('დამტკ._ბიუჯ. '!H126,ცვლილებები_საბიუჯ.!I770)</f>
        <v>0</v>
      </c>
      <c r="I126" s="31">
        <f t="shared" si="19"/>
        <v>0</v>
      </c>
      <c r="J126" s="31">
        <f t="shared" si="20"/>
        <v>0</v>
      </c>
      <c r="L126" s="20"/>
      <c r="M126" s="20"/>
      <c r="N126" s="20"/>
    </row>
    <row r="127" spans="1:14" ht="18" hidden="1" x14ac:dyDescent="0.25">
      <c r="A127" s="5" t="str">
        <f t="shared" si="15"/>
        <v>b</v>
      </c>
      <c r="B127" s="11" t="s">
        <v>1</v>
      </c>
      <c r="C127" s="15" t="s">
        <v>136</v>
      </c>
      <c r="D127" s="37">
        <f>SUM('დამტკ._ბიუჯ. '!D127,ცვლილებები_საბიუჯ.!E771)</f>
        <v>0</v>
      </c>
      <c r="E127" s="14">
        <f>SUM('დამტკ._ბიუჯ. '!E127,ცვლილებები_საბიუჯ.!F771)</f>
        <v>0</v>
      </c>
      <c r="F127" s="14">
        <f>SUM('დამტკ._ბიუჯ. '!F127,ცვლილებები_საბიუჯ.!G771)</f>
        <v>0</v>
      </c>
      <c r="G127" s="14">
        <f>SUM('დამტკ._ბიუჯ. '!G127,ცვლილებები_საბიუჯ.!H771)</f>
        <v>0</v>
      </c>
      <c r="H127" s="14">
        <f>SUM('დამტკ._ბიუჯ. '!H127,ცვლილებები_საბიუჯ.!I771)</f>
        <v>0</v>
      </c>
      <c r="I127" s="33">
        <f t="shared" si="19"/>
        <v>0</v>
      </c>
      <c r="J127" s="33">
        <f t="shared" si="20"/>
        <v>0</v>
      </c>
      <c r="K127" s="4" t="s">
        <v>205</v>
      </c>
      <c r="L127" s="14"/>
      <c r="M127" s="14"/>
      <c r="N127" s="14"/>
    </row>
    <row r="128" spans="1:14" ht="18" hidden="1" x14ac:dyDescent="0.25">
      <c r="A128" s="5" t="str">
        <f t="shared" si="15"/>
        <v>b</v>
      </c>
      <c r="B128" s="11" t="s">
        <v>1</v>
      </c>
      <c r="C128" s="15" t="s">
        <v>137</v>
      </c>
      <c r="D128" s="37">
        <f>SUM('დამტკ._ბიუჯ. '!D128,ცვლილებები_საბიუჯ.!E772)</f>
        <v>0</v>
      </c>
      <c r="E128" s="14">
        <f>SUM('დამტკ._ბიუჯ. '!E128,ცვლილებები_საბიუჯ.!F772)</f>
        <v>0</v>
      </c>
      <c r="F128" s="14">
        <f>SUM('დამტკ._ბიუჯ. '!F128,ცვლილებები_საბიუჯ.!G772)</f>
        <v>0</v>
      </c>
      <c r="G128" s="14">
        <f>SUM('დამტკ._ბიუჯ. '!G128,ცვლილებები_საბიუჯ.!H772)</f>
        <v>0</v>
      </c>
      <c r="H128" s="14">
        <f>SUM('დამტკ._ბიუჯ. '!H128,ცვლილებები_საბიუჯ.!I772)</f>
        <v>0</v>
      </c>
      <c r="I128" s="33">
        <f t="shared" si="19"/>
        <v>0</v>
      </c>
      <c r="J128" s="33">
        <f t="shared" si="20"/>
        <v>0</v>
      </c>
      <c r="K128" s="4" t="s">
        <v>205</v>
      </c>
      <c r="L128" s="14"/>
      <c r="M128" s="14"/>
      <c r="N128" s="14"/>
    </row>
    <row r="129" spans="1:14" ht="18" hidden="1" x14ac:dyDescent="0.25">
      <c r="A129" s="5" t="str">
        <f t="shared" ref="A129:A192" si="31">IF((D129+E129+F129+H129+G129)&gt;0,"a","b")</f>
        <v>b</v>
      </c>
      <c r="B129" s="11" t="s">
        <v>1</v>
      </c>
      <c r="C129" s="15" t="s">
        <v>138</v>
      </c>
      <c r="D129" s="37">
        <f>SUM('დამტკ._ბიუჯ. '!D129,ცვლილებები_საბიუჯ.!E773)</f>
        <v>0</v>
      </c>
      <c r="E129" s="14">
        <f>SUM('დამტკ._ბიუჯ. '!E129,ცვლილებები_საბიუჯ.!F773)</f>
        <v>0</v>
      </c>
      <c r="F129" s="14">
        <f>SUM('დამტკ._ბიუჯ. '!F129,ცვლილებები_საბიუჯ.!G773)</f>
        <v>0</v>
      </c>
      <c r="G129" s="14">
        <f>SUM('დამტკ._ბიუჯ. '!G129,ცვლილებები_საბიუჯ.!H773)</f>
        <v>0</v>
      </c>
      <c r="H129" s="14">
        <f>SUM('დამტკ._ბიუჯ. '!H129,ცვლილებები_საბიუჯ.!I773)</f>
        <v>0</v>
      </c>
      <c r="I129" s="33">
        <f t="shared" si="19"/>
        <v>0</v>
      </c>
      <c r="J129" s="33">
        <f t="shared" si="20"/>
        <v>0</v>
      </c>
      <c r="K129" s="4" t="s">
        <v>205</v>
      </c>
      <c r="L129" s="14"/>
      <c r="M129" s="14"/>
      <c r="N129" s="14"/>
    </row>
    <row r="130" spans="1:14" ht="18" x14ac:dyDescent="0.25">
      <c r="A130" s="5" t="str">
        <f t="shared" si="31"/>
        <v>a</v>
      </c>
      <c r="B130" s="22" t="s">
        <v>55</v>
      </c>
      <c r="C130" s="23" t="s">
        <v>155</v>
      </c>
      <c r="D130" s="36">
        <f>SUM('დამტკ._ბიუჯ. '!D130,ცვლილებები_საბიუჯ.!E774)</f>
        <v>15580000</v>
      </c>
      <c r="E130" s="30">
        <f>SUM('დამტკ._ბიუჯ. '!E130,ცვლილებები_საბიუჯ.!F774)</f>
        <v>3440000</v>
      </c>
      <c r="F130" s="30">
        <f>SUM('დამტკ._ბიუჯ. '!F130,ცვლილებები_საბიუჯ.!G774)</f>
        <v>3671500</v>
      </c>
      <c r="G130" s="30">
        <f>SUM('დამტკ._ბიუჯ. '!G130,ცვლილებები_საბიუჯ.!H774)</f>
        <v>3536500</v>
      </c>
      <c r="H130" s="30">
        <f>SUM('დამტკ._ბიუჯ. '!H130,ცვლილებები_საბიუჯ.!I774)</f>
        <v>4932000</v>
      </c>
      <c r="I130" s="30">
        <f t="shared" si="19"/>
        <v>7111500</v>
      </c>
      <c r="J130" s="30">
        <f t="shared" si="20"/>
        <v>10648000</v>
      </c>
      <c r="L130" s="30">
        <f>L144+L158+L172</f>
        <v>869211.08</v>
      </c>
      <c r="M130" s="30">
        <f t="shared" ref="M130:N130" si="32">M144+M158+M172</f>
        <v>1858770.35</v>
      </c>
      <c r="N130" s="30">
        <f t="shared" si="32"/>
        <v>0</v>
      </c>
    </row>
    <row r="131" spans="1:14" ht="18" x14ac:dyDescent="0.25">
      <c r="A131" s="5" t="str">
        <f t="shared" si="31"/>
        <v>a</v>
      </c>
      <c r="B131" s="32" t="s">
        <v>1</v>
      </c>
      <c r="C131" s="25" t="s">
        <v>128</v>
      </c>
      <c r="D131" s="37">
        <f>SUM('დამტკ._ბიუჯ. '!D131,ცვლილებები_საბიუჯ.!E775)</f>
        <v>15580000</v>
      </c>
      <c r="E131" s="33">
        <f>SUM('დამტკ._ბიუჯ. '!E131,ცვლილებები_საბიუჯ.!F775)</f>
        <v>3440000</v>
      </c>
      <c r="F131" s="33">
        <f>SUM('დამტკ._ბიუჯ. '!F131,ცვლილებები_საბიუჯ.!G775)</f>
        <v>3671500</v>
      </c>
      <c r="G131" s="33">
        <f>SUM('დამტკ._ბიუჯ. '!G131,ცვლილებები_საბიუჯ.!H775)</f>
        <v>3536500</v>
      </c>
      <c r="H131" s="33">
        <f>SUM('დამტკ._ბიუჯ. '!H131,ცვლილებები_საბიუჯ.!I775)</f>
        <v>4932000</v>
      </c>
      <c r="I131" s="33">
        <f t="shared" si="19"/>
        <v>7111500</v>
      </c>
      <c r="J131" s="33">
        <f t="shared" si="20"/>
        <v>10648000</v>
      </c>
      <c r="L131" s="33">
        <f t="shared" ref="L131:N143" si="33">L145+L159+L173</f>
        <v>869211.08</v>
      </c>
      <c r="M131" s="33">
        <f t="shared" si="33"/>
        <v>1858770.35</v>
      </c>
      <c r="N131" s="33">
        <f t="shared" si="33"/>
        <v>0</v>
      </c>
    </row>
    <row r="132" spans="1:14" ht="18" hidden="1" x14ac:dyDescent="0.25">
      <c r="A132" s="5" t="str">
        <f t="shared" si="31"/>
        <v>b</v>
      </c>
      <c r="B132" s="24" t="s">
        <v>1</v>
      </c>
      <c r="C132" s="26" t="s">
        <v>129</v>
      </c>
      <c r="D132" s="36">
        <f>SUM('დამტკ._ბიუჯ. '!D132,ცვლილებები_საბიუჯ.!E776)</f>
        <v>0</v>
      </c>
      <c r="E132" s="30">
        <f>SUM('დამტკ._ბიუჯ. '!E132,ცვლილებები_საბიუჯ.!F776)</f>
        <v>0</v>
      </c>
      <c r="F132" s="30">
        <f>SUM('დამტკ._ბიუჯ. '!F132,ცვლილებები_საბიუჯ.!G776)</f>
        <v>0</v>
      </c>
      <c r="G132" s="30">
        <f>SUM('დამტკ._ბიუჯ. '!G132,ცვლილებები_საბიუჯ.!H776)</f>
        <v>0</v>
      </c>
      <c r="H132" s="30">
        <f>SUM('დამტკ._ბიუჯ. '!H132,ცვლილებები_საბიუჯ.!I776)</f>
        <v>0</v>
      </c>
      <c r="I132" s="30">
        <f t="shared" si="19"/>
        <v>0</v>
      </c>
      <c r="J132" s="30">
        <f t="shared" si="20"/>
        <v>0</v>
      </c>
      <c r="L132" s="30">
        <f t="shared" si="33"/>
        <v>0</v>
      </c>
      <c r="M132" s="30">
        <f t="shared" si="33"/>
        <v>0</v>
      </c>
      <c r="N132" s="30">
        <f t="shared" si="33"/>
        <v>0</v>
      </c>
    </row>
    <row r="133" spans="1:14" ht="18" x14ac:dyDescent="0.25">
      <c r="A133" s="5" t="str">
        <f t="shared" si="31"/>
        <v>a</v>
      </c>
      <c r="B133" s="24" t="s">
        <v>1</v>
      </c>
      <c r="C133" s="26" t="s">
        <v>130</v>
      </c>
      <c r="D133" s="36">
        <f>SUM('დამტკ._ბიუჯ. '!D133,ცვლილებები_საბიუჯ.!E777)</f>
        <v>2930000</v>
      </c>
      <c r="E133" s="30">
        <f>SUM('დამტკ._ბიუჯ. '!E133,ცვლილებები_საბიუჯ.!F777)</f>
        <v>300000</v>
      </c>
      <c r="F133" s="30">
        <f>SUM('დამტკ._ბიუჯ. '!F133,ცვლილებები_საბიუჯ.!G777)</f>
        <v>361500</v>
      </c>
      <c r="G133" s="30">
        <f>SUM('დამტკ._ბიუჯ. '!G133,ცვლილებები_საბიუჯ.!H777)</f>
        <v>361500</v>
      </c>
      <c r="H133" s="30">
        <f>SUM('დამტკ._ბიუჯ. '!H133,ცვლილებები_საბიუჯ.!I777)</f>
        <v>1907000</v>
      </c>
      <c r="I133" s="30">
        <f t="shared" si="19"/>
        <v>661500</v>
      </c>
      <c r="J133" s="30">
        <f t="shared" si="20"/>
        <v>1023000</v>
      </c>
      <c r="L133" s="30">
        <f t="shared" si="33"/>
        <v>57757.34</v>
      </c>
      <c r="M133" s="30">
        <f t="shared" si="33"/>
        <v>119723.04</v>
      </c>
      <c r="N133" s="30">
        <f t="shared" si="33"/>
        <v>0</v>
      </c>
    </row>
    <row r="134" spans="1:14" ht="18" hidden="1" x14ac:dyDescent="0.25">
      <c r="A134" s="5" t="str">
        <f t="shared" si="31"/>
        <v>b</v>
      </c>
      <c r="B134" s="24" t="s">
        <v>1</v>
      </c>
      <c r="C134" s="26" t="s">
        <v>131</v>
      </c>
      <c r="D134" s="36">
        <f>SUM('დამტკ._ბიუჯ. '!D134,ცვლილებები_საბიუჯ.!E778)</f>
        <v>0</v>
      </c>
      <c r="E134" s="30">
        <f>SUM('დამტკ._ბიუჯ. '!E134,ცვლილებები_საბიუჯ.!F778)</f>
        <v>0</v>
      </c>
      <c r="F134" s="30">
        <f>SUM('დამტკ._ბიუჯ. '!F134,ცვლილებები_საბიუჯ.!G778)</f>
        <v>0</v>
      </c>
      <c r="G134" s="30">
        <f>SUM('დამტკ._ბიუჯ. '!G134,ცვლილებები_საბიუჯ.!H778)</f>
        <v>0</v>
      </c>
      <c r="H134" s="30">
        <f>SUM('დამტკ._ბიუჯ. '!H134,ცვლილებები_საბიუჯ.!I778)</f>
        <v>0</v>
      </c>
      <c r="I134" s="30">
        <f t="shared" si="19"/>
        <v>0</v>
      </c>
      <c r="J134" s="30">
        <f t="shared" si="20"/>
        <v>0</v>
      </c>
      <c r="L134" s="30">
        <f t="shared" si="33"/>
        <v>0</v>
      </c>
      <c r="M134" s="30">
        <f t="shared" si="33"/>
        <v>0</v>
      </c>
      <c r="N134" s="30">
        <f t="shared" si="33"/>
        <v>0</v>
      </c>
    </row>
    <row r="135" spans="1:14" ht="18" hidden="1" x14ac:dyDescent="0.25">
      <c r="A135" s="5" t="str">
        <f t="shared" si="31"/>
        <v>b</v>
      </c>
      <c r="B135" s="24" t="s">
        <v>1</v>
      </c>
      <c r="C135" s="27" t="s">
        <v>132</v>
      </c>
      <c r="D135" s="36">
        <f>SUM('დამტკ._ბიუჯ. '!D135,ცვლილებები_საბიუჯ.!E779)</f>
        <v>0</v>
      </c>
      <c r="E135" s="30">
        <f>SUM('დამტკ._ბიუჯ. '!E135,ცვლილებები_საბიუჯ.!F779)</f>
        <v>0</v>
      </c>
      <c r="F135" s="30">
        <f>SUM('დამტკ._ბიუჯ. '!F135,ცვლილებები_საბიუჯ.!G779)</f>
        <v>0</v>
      </c>
      <c r="G135" s="30">
        <f>SUM('დამტკ._ბიუჯ. '!G135,ცვლილებები_საბიუჯ.!H779)</f>
        <v>0</v>
      </c>
      <c r="H135" s="30">
        <f>SUM('დამტკ._ბიუჯ. '!H135,ცვლილებები_საბიუჯ.!I779)</f>
        <v>0</v>
      </c>
      <c r="I135" s="30">
        <f t="shared" si="19"/>
        <v>0</v>
      </c>
      <c r="J135" s="30">
        <f t="shared" si="20"/>
        <v>0</v>
      </c>
      <c r="L135" s="30">
        <f t="shared" si="33"/>
        <v>0</v>
      </c>
      <c r="M135" s="30">
        <f t="shared" si="33"/>
        <v>0</v>
      </c>
      <c r="N135" s="30">
        <f t="shared" si="33"/>
        <v>0</v>
      </c>
    </row>
    <row r="136" spans="1:14" ht="18" hidden="1" x14ac:dyDescent="0.25">
      <c r="A136" s="5" t="str">
        <f t="shared" si="31"/>
        <v>b</v>
      </c>
      <c r="B136" s="24" t="s">
        <v>1</v>
      </c>
      <c r="C136" s="27" t="s">
        <v>133</v>
      </c>
      <c r="D136" s="36">
        <f>SUM('დამტკ._ბიუჯ. '!D136,ცვლილებები_საბიუჯ.!E780)</f>
        <v>0</v>
      </c>
      <c r="E136" s="30">
        <f>SUM('დამტკ._ბიუჯ. '!E136,ცვლილებები_საბიუჯ.!F780)</f>
        <v>0</v>
      </c>
      <c r="F136" s="30">
        <f>SUM('დამტკ._ბიუჯ. '!F136,ცვლილებები_საბიუჯ.!G780)</f>
        <v>0</v>
      </c>
      <c r="G136" s="30">
        <f>SUM('დამტკ._ბიუჯ. '!G136,ცვლილებები_საბიუჯ.!H780)</f>
        <v>0</v>
      </c>
      <c r="H136" s="30">
        <f>SUM('დამტკ._ბიუჯ. '!H136,ცვლილებები_საბიუჯ.!I780)</f>
        <v>0</v>
      </c>
      <c r="I136" s="30">
        <f t="shared" si="19"/>
        <v>0</v>
      </c>
      <c r="J136" s="30">
        <f t="shared" si="20"/>
        <v>0</v>
      </c>
      <c r="L136" s="30">
        <f t="shared" si="33"/>
        <v>0</v>
      </c>
      <c r="M136" s="30">
        <f t="shared" si="33"/>
        <v>0</v>
      </c>
      <c r="N136" s="30">
        <f t="shared" si="33"/>
        <v>0</v>
      </c>
    </row>
    <row r="137" spans="1:14" ht="18" x14ac:dyDescent="0.25">
      <c r="A137" s="5" t="str">
        <f t="shared" si="31"/>
        <v>a</v>
      </c>
      <c r="B137" s="24" t="s">
        <v>1</v>
      </c>
      <c r="C137" s="27" t="s">
        <v>134</v>
      </c>
      <c r="D137" s="36">
        <f>SUM('დამტკ._ბიუჯ. '!D137,ცვლილებები_საბიუჯ.!E781)</f>
        <v>12650000</v>
      </c>
      <c r="E137" s="30">
        <f>SUM('დამტკ._ბიუჯ. '!E137,ცვლილებები_საბიუჯ.!F781)</f>
        <v>3140000</v>
      </c>
      <c r="F137" s="30">
        <f>SUM('დამტკ._ბიუჯ. '!F137,ცვლილებები_საბიუჯ.!G781)</f>
        <v>3310000</v>
      </c>
      <c r="G137" s="30">
        <f>SUM('დამტკ._ბიუჯ. '!G137,ცვლილებები_საბიუჯ.!H781)</f>
        <v>3175000</v>
      </c>
      <c r="H137" s="30">
        <f>SUM('დამტკ._ბიუჯ. '!H137,ცვლილებები_საბიუჯ.!I781)</f>
        <v>3025000</v>
      </c>
      <c r="I137" s="30">
        <f t="shared" si="19"/>
        <v>6450000</v>
      </c>
      <c r="J137" s="30">
        <f t="shared" si="20"/>
        <v>9625000</v>
      </c>
      <c r="L137" s="30">
        <f t="shared" si="33"/>
        <v>811453.74</v>
      </c>
      <c r="M137" s="30">
        <f t="shared" si="33"/>
        <v>1739047.31</v>
      </c>
      <c r="N137" s="30">
        <f t="shared" si="33"/>
        <v>0</v>
      </c>
    </row>
    <row r="138" spans="1:14" ht="18" hidden="1" x14ac:dyDescent="0.25">
      <c r="A138" s="5" t="str">
        <f t="shared" si="31"/>
        <v>b</v>
      </c>
      <c r="B138" s="24" t="s">
        <v>1</v>
      </c>
      <c r="C138" s="27" t="s">
        <v>135</v>
      </c>
      <c r="D138" s="36">
        <f>SUM('დამტკ._ბიუჯ. '!D138,ცვლილებები_საბიუჯ.!E782)</f>
        <v>0</v>
      </c>
      <c r="E138" s="30">
        <f>SUM('დამტკ._ბიუჯ. '!E138,ცვლილებები_საბიუჯ.!F782)</f>
        <v>0</v>
      </c>
      <c r="F138" s="30">
        <f>SUM('დამტკ._ბიუჯ. '!F138,ცვლილებები_საბიუჯ.!G782)</f>
        <v>0</v>
      </c>
      <c r="G138" s="30">
        <f>SUM('დამტკ._ბიუჯ. '!G138,ცვლილებები_საბიუჯ.!H782)</f>
        <v>0</v>
      </c>
      <c r="H138" s="30">
        <f>SUM('დამტკ._ბიუჯ. '!H138,ცვლილებები_საბიუჯ.!I782)</f>
        <v>0</v>
      </c>
      <c r="I138" s="30">
        <f t="shared" si="19"/>
        <v>0</v>
      </c>
      <c r="J138" s="30">
        <f t="shared" si="20"/>
        <v>0</v>
      </c>
      <c r="L138" s="30">
        <f t="shared" si="33"/>
        <v>0</v>
      </c>
      <c r="M138" s="30">
        <f t="shared" si="33"/>
        <v>0</v>
      </c>
      <c r="N138" s="30">
        <f t="shared" si="33"/>
        <v>0</v>
      </c>
    </row>
    <row r="139" spans="1:14" hidden="1" x14ac:dyDescent="0.25">
      <c r="A139" s="5" t="str">
        <f t="shared" si="31"/>
        <v>b</v>
      </c>
      <c r="B139" s="28"/>
      <c r="C139" s="29" t="s">
        <v>209</v>
      </c>
      <c r="D139" s="38">
        <f>SUM('დამტკ._ბიუჯ. '!D139,ცვლილებები_საბიუჯ.!E783)</f>
        <v>0</v>
      </c>
      <c r="E139" s="31">
        <f>SUM('დამტკ._ბიუჯ. '!E139,ცვლილებები_საბიუჯ.!F783)</f>
        <v>0</v>
      </c>
      <c r="F139" s="31">
        <f>SUM('დამტკ._ბიუჯ. '!F139,ცვლილებები_საბიუჯ.!G783)</f>
        <v>0</v>
      </c>
      <c r="G139" s="31">
        <f>SUM('დამტკ._ბიუჯ. '!G139,ცვლილებები_საბიუჯ.!H783)</f>
        <v>0</v>
      </c>
      <c r="H139" s="31">
        <f>SUM('დამტკ._ბიუჯ. '!H139,ცვლილებები_საბიუჯ.!I783)</f>
        <v>0</v>
      </c>
      <c r="I139" s="31">
        <f t="shared" si="19"/>
        <v>0</v>
      </c>
      <c r="J139" s="31">
        <f t="shared" si="20"/>
        <v>0</v>
      </c>
      <c r="L139" s="31">
        <f t="shared" si="33"/>
        <v>0</v>
      </c>
      <c r="M139" s="31">
        <f t="shared" si="33"/>
        <v>0</v>
      </c>
      <c r="N139" s="31">
        <f t="shared" si="33"/>
        <v>0</v>
      </c>
    </row>
    <row r="140" spans="1:14" hidden="1" x14ac:dyDescent="0.25">
      <c r="A140" s="5" t="str">
        <f t="shared" si="31"/>
        <v>b</v>
      </c>
      <c r="B140" s="28"/>
      <c r="C140" s="29" t="s">
        <v>210</v>
      </c>
      <c r="D140" s="38">
        <f>SUM('დამტკ._ბიუჯ. '!D140,ცვლილებები_საბიუჯ.!E784)</f>
        <v>0</v>
      </c>
      <c r="E140" s="31">
        <f>SUM('დამტკ._ბიუჯ. '!E140,ცვლილებები_საბიუჯ.!F784)</f>
        <v>0</v>
      </c>
      <c r="F140" s="31">
        <f>SUM('დამტკ._ბიუჯ. '!F140,ცვლილებები_საბიუჯ.!G784)</f>
        <v>0</v>
      </c>
      <c r="G140" s="31">
        <f>SUM('დამტკ._ბიუჯ. '!G140,ცვლილებები_საბიუჯ.!H784)</f>
        <v>0</v>
      </c>
      <c r="H140" s="31">
        <f>SUM('დამტკ._ბიუჯ. '!H140,ცვლილებები_საბიუჯ.!I784)</f>
        <v>0</v>
      </c>
      <c r="I140" s="31">
        <f t="shared" si="19"/>
        <v>0</v>
      </c>
      <c r="J140" s="31">
        <f t="shared" si="20"/>
        <v>0</v>
      </c>
      <c r="L140" s="31">
        <f t="shared" si="33"/>
        <v>0</v>
      </c>
      <c r="M140" s="31">
        <f t="shared" si="33"/>
        <v>0</v>
      </c>
      <c r="N140" s="31">
        <f t="shared" si="33"/>
        <v>0</v>
      </c>
    </row>
    <row r="141" spans="1:14" ht="18" hidden="1" x14ac:dyDescent="0.25">
      <c r="A141" s="5" t="str">
        <f t="shared" si="31"/>
        <v>b</v>
      </c>
      <c r="B141" s="32" t="s">
        <v>1</v>
      </c>
      <c r="C141" s="25" t="s">
        <v>136</v>
      </c>
      <c r="D141" s="37">
        <f>SUM('დამტკ._ბიუჯ. '!D141,ცვლილებები_საბიუჯ.!E785)</f>
        <v>0</v>
      </c>
      <c r="E141" s="33">
        <f>SUM('დამტკ._ბიუჯ. '!E141,ცვლილებები_საბიუჯ.!F785)</f>
        <v>0</v>
      </c>
      <c r="F141" s="33">
        <f>SUM('დამტკ._ბიუჯ. '!F141,ცვლილებები_საბიუჯ.!G785)</f>
        <v>0</v>
      </c>
      <c r="G141" s="33">
        <f>SUM('დამტკ._ბიუჯ. '!G141,ცვლილებები_საბიუჯ.!H785)</f>
        <v>0</v>
      </c>
      <c r="H141" s="33">
        <f>SUM('დამტკ._ბიუჯ. '!H141,ცვლილებები_საბიუჯ.!I785)</f>
        <v>0</v>
      </c>
      <c r="I141" s="33">
        <f t="shared" si="19"/>
        <v>0</v>
      </c>
      <c r="J141" s="33">
        <f t="shared" si="20"/>
        <v>0</v>
      </c>
      <c r="L141" s="33">
        <f t="shared" si="33"/>
        <v>0</v>
      </c>
      <c r="M141" s="33">
        <f t="shared" si="33"/>
        <v>0</v>
      </c>
      <c r="N141" s="33">
        <f t="shared" si="33"/>
        <v>0</v>
      </c>
    </row>
    <row r="142" spans="1:14" ht="18" hidden="1" x14ac:dyDescent="0.25">
      <c r="A142" s="5" t="str">
        <f t="shared" si="31"/>
        <v>b</v>
      </c>
      <c r="B142" s="32" t="s">
        <v>1</v>
      </c>
      <c r="C142" s="25" t="s">
        <v>137</v>
      </c>
      <c r="D142" s="37">
        <f>SUM('დამტკ._ბიუჯ. '!D142,ცვლილებები_საბიუჯ.!E786)</f>
        <v>0</v>
      </c>
      <c r="E142" s="33">
        <f>SUM('დამტკ._ბიუჯ. '!E142,ცვლილებები_საბიუჯ.!F786)</f>
        <v>0</v>
      </c>
      <c r="F142" s="33">
        <f>SUM('დამტკ._ბიუჯ. '!F142,ცვლილებები_საბიუჯ.!G786)</f>
        <v>0</v>
      </c>
      <c r="G142" s="33">
        <f>SUM('დამტკ._ბიუჯ. '!G142,ცვლილებები_საბიუჯ.!H786)</f>
        <v>0</v>
      </c>
      <c r="H142" s="33">
        <f>SUM('დამტკ._ბიუჯ. '!H142,ცვლილებები_საბიუჯ.!I786)</f>
        <v>0</v>
      </c>
      <c r="I142" s="33">
        <f t="shared" si="19"/>
        <v>0</v>
      </c>
      <c r="J142" s="33">
        <f t="shared" si="20"/>
        <v>0</v>
      </c>
      <c r="L142" s="33">
        <f t="shared" si="33"/>
        <v>0</v>
      </c>
      <c r="M142" s="33">
        <f t="shared" si="33"/>
        <v>0</v>
      </c>
      <c r="N142" s="33">
        <f t="shared" si="33"/>
        <v>0</v>
      </c>
    </row>
    <row r="143" spans="1:14" ht="18" hidden="1" x14ac:dyDescent="0.25">
      <c r="A143" s="5" t="str">
        <f t="shared" si="31"/>
        <v>b</v>
      </c>
      <c r="B143" s="32" t="s">
        <v>1</v>
      </c>
      <c r="C143" s="25" t="s">
        <v>138</v>
      </c>
      <c r="D143" s="37">
        <f>SUM('დამტკ._ბიუჯ. '!D143,ცვლილებები_საბიუჯ.!E787)</f>
        <v>0</v>
      </c>
      <c r="E143" s="33">
        <f>SUM('დამტკ._ბიუჯ. '!E143,ცვლილებები_საბიუჯ.!F787)</f>
        <v>0</v>
      </c>
      <c r="F143" s="33">
        <f>SUM('დამტკ._ბიუჯ. '!F143,ცვლილებები_საბიუჯ.!G787)</f>
        <v>0</v>
      </c>
      <c r="G143" s="33">
        <f>SUM('დამტკ._ბიუჯ. '!G143,ცვლილებები_საბიუჯ.!H787)</f>
        <v>0</v>
      </c>
      <c r="H143" s="33">
        <f>SUM('დამტკ._ბიუჯ. '!H143,ცვლილებები_საბიუჯ.!I787)</f>
        <v>0</v>
      </c>
      <c r="I143" s="33">
        <f t="shared" ref="I143:I206" si="34">E143+F143</f>
        <v>0</v>
      </c>
      <c r="J143" s="33">
        <f t="shared" ref="J143:J206" si="35">E143+F143+G143</f>
        <v>0</v>
      </c>
      <c r="L143" s="33">
        <f t="shared" si="33"/>
        <v>0</v>
      </c>
      <c r="M143" s="33">
        <f t="shared" si="33"/>
        <v>0</v>
      </c>
      <c r="N143" s="33">
        <f t="shared" si="33"/>
        <v>0</v>
      </c>
    </row>
    <row r="144" spans="1:14" ht="37.5" customHeight="1" x14ac:dyDescent="0.25">
      <c r="A144" s="5" t="str">
        <f t="shared" si="31"/>
        <v>a</v>
      </c>
      <c r="B144" s="22" t="s">
        <v>56</v>
      </c>
      <c r="C144" s="23" t="s">
        <v>155</v>
      </c>
      <c r="D144" s="41">
        <f>SUM('დამტკ._ბიუჯ. '!D144,ცვლილებები_საბიუჯ.!E788)</f>
        <v>12290000</v>
      </c>
      <c r="E144" s="41">
        <f>SUM('დამტკ._ბიუჯ. '!E144,ცვლილებები_საბიუჯ.!F788)</f>
        <v>3050000</v>
      </c>
      <c r="F144" s="41">
        <f>SUM('დამტკ._ბიუჯ. '!F144,ცვლილებები_საბიუჯ.!G788)</f>
        <v>3220000</v>
      </c>
      <c r="G144" s="41">
        <f>SUM('დამტკ._ბიუჯ. '!G144,ცვლილებები_საბიუჯ.!H788)</f>
        <v>3085000</v>
      </c>
      <c r="H144" s="41">
        <f>SUM('დამტკ._ბიუჯ. '!H144,ცვლილებები_საბიუჯ.!I788)</f>
        <v>2935000</v>
      </c>
      <c r="I144" s="30">
        <f t="shared" si="34"/>
        <v>6270000</v>
      </c>
      <c r="J144" s="30">
        <f t="shared" si="35"/>
        <v>9355000</v>
      </c>
      <c r="K144" s="4" t="s">
        <v>205</v>
      </c>
      <c r="L144" s="41">
        <f t="shared" ref="L144:N144" si="36">L145+L155+L156+L157</f>
        <v>811453.74</v>
      </c>
      <c r="M144" s="41">
        <f t="shared" si="36"/>
        <v>1739047.31</v>
      </c>
      <c r="N144" s="41">
        <f t="shared" si="36"/>
        <v>0</v>
      </c>
    </row>
    <row r="145" spans="1:14" ht="18" x14ac:dyDescent="0.25">
      <c r="A145" s="5" t="str">
        <f t="shared" si="31"/>
        <v>a</v>
      </c>
      <c r="B145" s="34" t="s">
        <v>1</v>
      </c>
      <c r="C145" s="15" t="s">
        <v>128</v>
      </c>
      <c r="D145" s="37">
        <f>SUM('დამტკ._ბიუჯ. '!D145,ცვლილებები_საბიუჯ.!E789)</f>
        <v>12290000</v>
      </c>
      <c r="E145" s="14">
        <f>SUM('დამტკ._ბიუჯ. '!E145,ცვლილებები_საბიუჯ.!F789)</f>
        <v>3050000</v>
      </c>
      <c r="F145" s="14">
        <f>SUM('დამტკ._ბიუჯ. '!F145,ცვლილებები_საბიუჯ.!G789)</f>
        <v>3220000</v>
      </c>
      <c r="G145" s="14">
        <f>SUM('დამტკ._ბიუჯ. '!G145,ცვლილებები_საბიუჯ.!H789)</f>
        <v>3085000</v>
      </c>
      <c r="H145" s="14">
        <f>SUM('დამტკ._ბიუჯ. '!H145,ცვლილებები_საბიუჯ.!I789)</f>
        <v>2935000</v>
      </c>
      <c r="I145" s="33">
        <f t="shared" si="34"/>
        <v>6270000</v>
      </c>
      <c r="J145" s="33">
        <f t="shared" si="35"/>
        <v>9355000</v>
      </c>
      <c r="K145" s="4" t="s">
        <v>205</v>
      </c>
      <c r="L145" s="14">
        <f t="shared" ref="L145:N145" si="37">L146+L147+L148+L149+L150+L151+L152</f>
        <v>811453.74</v>
      </c>
      <c r="M145" s="14">
        <f t="shared" si="37"/>
        <v>1739047.31</v>
      </c>
      <c r="N145" s="14">
        <f t="shared" si="37"/>
        <v>0</v>
      </c>
    </row>
    <row r="146" spans="1:14" ht="18" hidden="1" x14ac:dyDescent="0.25">
      <c r="A146" s="5" t="str">
        <f t="shared" si="31"/>
        <v>b</v>
      </c>
      <c r="B146" s="11" t="s">
        <v>1</v>
      </c>
      <c r="C146" s="12" t="s">
        <v>129</v>
      </c>
      <c r="D146" s="39">
        <f>SUM('დამტკ._ბიუჯ. '!D146,ცვლილებები_საბიუჯ.!E790)</f>
        <v>0</v>
      </c>
      <c r="E146" s="35">
        <f>SUM('დამტკ._ბიუჯ. '!E146,ცვლილებები_საბიუჯ.!F790)</f>
        <v>0</v>
      </c>
      <c r="F146" s="35">
        <f>SUM('დამტკ._ბიუჯ. '!F146,ცვლილებები_საბიუჯ.!G790)</f>
        <v>0</v>
      </c>
      <c r="G146" s="35">
        <f>SUM('დამტკ._ბიუჯ. '!G146,ცვლილებები_საბიუჯ.!H790)</f>
        <v>0</v>
      </c>
      <c r="H146" s="35">
        <f>SUM('დამტკ._ბიუჯ. '!H146,ცვლილებები_საბიუჯ.!I790)</f>
        <v>0</v>
      </c>
      <c r="I146" s="30">
        <f t="shared" si="34"/>
        <v>0</v>
      </c>
      <c r="J146" s="30">
        <f t="shared" si="35"/>
        <v>0</v>
      </c>
      <c r="K146" s="4" t="s">
        <v>205</v>
      </c>
      <c r="L146" s="35"/>
      <c r="M146" s="35"/>
      <c r="N146" s="35"/>
    </row>
    <row r="147" spans="1:14" ht="18" hidden="1" x14ac:dyDescent="0.25">
      <c r="A147" s="5" t="str">
        <f t="shared" si="31"/>
        <v>b</v>
      </c>
      <c r="B147" s="11" t="s">
        <v>1</v>
      </c>
      <c r="C147" s="12" t="s">
        <v>130</v>
      </c>
      <c r="D147" s="39">
        <f>SUM('დამტკ._ბიუჯ. '!D147,ცვლილებები_საბიუჯ.!E791)</f>
        <v>0</v>
      </c>
      <c r="E147" s="35">
        <f>SUM('დამტკ._ბიუჯ. '!E147,ცვლილებები_საბიუჯ.!F791)</f>
        <v>0</v>
      </c>
      <c r="F147" s="35">
        <f>SUM('დამტკ._ბიუჯ. '!F147,ცვლილებები_საბიუჯ.!G791)</f>
        <v>0</v>
      </c>
      <c r="G147" s="35">
        <f>SUM('დამტკ._ბიუჯ. '!G147,ცვლილებები_საბიუჯ.!H791)</f>
        <v>0</v>
      </c>
      <c r="H147" s="35">
        <f>SUM('დამტკ._ბიუჯ. '!H147,ცვლილებები_საბიუჯ.!I791)</f>
        <v>0</v>
      </c>
      <c r="I147" s="30">
        <f t="shared" si="34"/>
        <v>0</v>
      </c>
      <c r="J147" s="30">
        <f t="shared" si="35"/>
        <v>0</v>
      </c>
      <c r="K147" s="4" t="s">
        <v>205</v>
      </c>
      <c r="L147" s="35"/>
      <c r="M147" s="35"/>
      <c r="N147" s="35"/>
    </row>
    <row r="148" spans="1:14" ht="18" hidden="1" x14ac:dyDescent="0.25">
      <c r="A148" s="5" t="str">
        <f t="shared" si="31"/>
        <v>b</v>
      </c>
      <c r="B148" s="11" t="s">
        <v>1</v>
      </c>
      <c r="C148" s="12" t="s">
        <v>131</v>
      </c>
      <c r="D148" s="39">
        <f>SUM('დამტკ._ბიუჯ. '!D148,ცვლილებები_საბიუჯ.!E792)</f>
        <v>0</v>
      </c>
      <c r="E148" s="35">
        <f>SUM('დამტკ._ბიუჯ. '!E148,ცვლილებები_საბიუჯ.!F792)</f>
        <v>0</v>
      </c>
      <c r="F148" s="35">
        <f>SUM('დამტკ._ბიუჯ. '!F148,ცვლილებები_საბიუჯ.!G792)</f>
        <v>0</v>
      </c>
      <c r="G148" s="35">
        <f>SUM('დამტკ._ბიუჯ. '!G148,ცვლილებები_საბიუჯ.!H792)</f>
        <v>0</v>
      </c>
      <c r="H148" s="35">
        <f>SUM('დამტკ._ბიუჯ. '!H148,ცვლილებები_საბიუჯ.!I792)</f>
        <v>0</v>
      </c>
      <c r="I148" s="30">
        <f t="shared" si="34"/>
        <v>0</v>
      </c>
      <c r="J148" s="30">
        <f t="shared" si="35"/>
        <v>0</v>
      </c>
      <c r="K148" s="4" t="s">
        <v>205</v>
      </c>
      <c r="L148" s="35"/>
      <c r="M148" s="35"/>
      <c r="N148" s="35"/>
    </row>
    <row r="149" spans="1:14" ht="18" hidden="1" x14ac:dyDescent="0.25">
      <c r="A149" s="5" t="str">
        <f t="shared" si="31"/>
        <v>b</v>
      </c>
      <c r="B149" s="11" t="s">
        <v>1</v>
      </c>
      <c r="C149" s="16" t="s">
        <v>132</v>
      </c>
      <c r="D149" s="39">
        <f>SUM('დამტკ._ბიუჯ. '!D149,ცვლილებები_საბიუჯ.!E793)</f>
        <v>0</v>
      </c>
      <c r="E149" s="35">
        <f>SUM('დამტკ._ბიუჯ. '!E149,ცვლილებები_საბიუჯ.!F793)</f>
        <v>0</v>
      </c>
      <c r="F149" s="35">
        <f>SUM('დამტკ._ბიუჯ. '!F149,ცვლილებები_საბიუჯ.!G793)</f>
        <v>0</v>
      </c>
      <c r="G149" s="35">
        <f>SUM('დამტკ._ბიუჯ. '!G149,ცვლილებები_საბიუჯ.!H793)</f>
        <v>0</v>
      </c>
      <c r="H149" s="35">
        <f>SUM('დამტკ._ბიუჯ. '!H149,ცვლილებები_საბიუჯ.!I793)</f>
        <v>0</v>
      </c>
      <c r="I149" s="30">
        <f t="shared" si="34"/>
        <v>0</v>
      </c>
      <c r="J149" s="30">
        <f t="shared" si="35"/>
        <v>0</v>
      </c>
      <c r="K149" s="4" t="s">
        <v>205</v>
      </c>
      <c r="L149" s="35"/>
      <c r="M149" s="35"/>
      <c r="N149" s="35"/>
    </row>
    <row r="150" spans="1:14" ht="18" hidden="1" x14ac:dyDescent="0.25">
      <c r="A150" s="5" t="str">
        <f t="shared" si="31"/>
        <v>b</v>
      </c>
      <c r="B150" s="11" t="s">
        <v>1</v>
      </c>
      <c r="C150" s="16" t="s">
        <v>133</v>
      </c>
      <c r="D150" s="39">
        <f>SUM('დამტკ._ბიუჯ. '!D150,ცვლილებები_საბიუჯ.!E794)</f>
        <v>0</v>
      </c>
      <c r="E150" s="35">
        <f>SUM('დამტკ._ბიუჯ. '!E150,ცვლილებები_საბიუჯ.!F794)</f>
        <v>0</v>
      </c>
      <c r="F150" s="35">
        <f>SUM('დამტკ._ბიუჯ. '!F150,ცვლილებები_საბიუჯ.!G794)</f>
        <v>0</v>
      </c>
      <c r="G150" s="35">
        <f>SUM('დამტკ._ბიუჯ. '!G150,ცვლილებები_საბიუჯ.!H794)</f>
        <v>0</v>
      </c>
      <c r="H150" s="35">
        <f>SUM('დამტკ._ბიუჯ. '!H150,ცვლილებები_საბიუჯ.!I794)</f>
        <v>0</v>
      </c>
      <c r="I150" s="30">
        <f t="shared" si="34"/>
        <v>0</v>
      </c>
      <c r="J150" s="30">
        <f t="shared" si="35"/>
        <v>0</v>
      </c>
      <c r="K150" s="4" t="s">
        <v>205</v>
      </c>
      <c r="L150" s="35"/>
      <c r="M150" s="35"/>
      <c r="N150" s="35"/>
    </row>
    <row r="151" spans="1:14" ht="18" x14ac:dyDescent="0.25">
      <c r="A151" s="5" t="str">
        <f t="shared" si="31"/>
        <v>a</v>
      </c>
      <c r="B151" s="11" t="s">
        <v>1</v>
      </c>
      <c r="C151" s="16" t="s">
        <v>134</v>
      </c>
      <c r="D151" s="39">
        <f>SUM('დამტკ._ბიუჯ. '!D151,ცვლილებები_საბიუჯ.!E795)</f>
        <v>12290000</v>
      </c>
      <c r="E151" s="35">
        <f>SUM('დამტკ._ბიუჯ. '!E151,ცვლილებები_საბიუჯ.!F795)</f>
        <v>3050000</v>
      </c>
      <c r="F151" s="35">
        <f>SUM('დამტკ._ბიუჯ. '!F151,ცვლილებები_საბიუჯ.!G795)</f>
        <v>3220000</v>
      </c>
      <c r="G151" s="35">
        <f>SUM('დამტკ._ბიუჯ. '!G151,ცვლილებები_საბიუჯ.!H795)</f>
        <v>3085000</v>
      </c>
      <c r="H151" s="35">
        <f>SUM('დამტკ._ბიუჯ. '!H151,ცვლილებები_საბიუჯ.!I795)</f>
        <v>2935000</v>
      </c>
      <c r="I151" s="30">
        <f t="shared" si="34"/>
        <v>6270000</v>
      </c>
      <c r="J151" s="30">
        <f t="shared" si="35"/>
        <v>9355000</v>
      </c>
      <c r="K151" s="4" t="s">
        <v>205</v>
      </c>
      <c r="L151" s="35">
        <v>811453.74</v>
      </c>
      <c r="M151" s="35">
        <v>1739047.31</v>
      </c>
      <c r="N151" s="35"/>
    </row>
    <row r="152" spans="1:14" ht="18" hidden="1" x14ac:dyDescent="0.25">
      <c r="A152" s="5" t="str">
        <f t="shared" si="31"/>
        <v>b</v>
      </c>
      <c r="B152" s="11" t="s">
        <v>1</v>
      </c>
      <c r="C152" s="16" t="s">
        <v>135</v>
      </c>
      <c r="D152" s="39">
        <f>SUM('დამტკ._ბიუჯ. '!D152,ცვლილებები_საბიუჯ.!E796)</f>
        <v>0</v>
      </c>
      <c r="E152" s="35">
        <f>SUM('დამტკ._ბიუჯ. '!E152,ცვლილებები_საბიუჯ.!F796)</f>
        <v>0</v>
      </c>
      <c r="F152" s="35">
        <f>SUM('დამტკ._ბიუჯ. '!F152,ცვლილებები_საბიუჯ.!G796)</f>
        <v>0</v>
      </c>
      <c r="G152" s="35">
        <f>SUM('დამტკ._ბიუჯ. '!G152,ცვლილებები_საბიუჯ.!H796)</f>
        <v>0</v>
      </c>
      <c r="H152" s="35">
        <f>SUM('დამტკ._ბიუჯ. '!H152,ცვლილებები_საბიუჯ.!I796)</f>
        <v>0</v>
      </c>
      <c r="I152" s="30">
        <f t="shared" si="34"/>
        <v>0</v>
      </c>
      <c r="J152" s="30">
        <f t="shared" si="35"/>
        <v>0</v>
      </c>
      <c r="K152" s="4" t="s">
        <v>205</v>
      </c>
      <c r="L152" s="35">
        <f t="shared" ref="L152:N152" si="38">L153+L154</f>
        <v>0</v>
      </c>
      <c r="M152" s="35">
        <f t="shared" si="38"/>
        <v>0</v>
      </c>
      <c r="N152" s="35">
        <f t="shared" si="38"/>
        <v>0</v>
      </c>
    </row>
    <row r="153" spans="1:14" hidden="1" x14ac:dyDescent="0.25">
      <c r="A153" s="5" t="str">
        <f t="shared" si="31"/>
        <v>b</v>
      </c>
      <c r="B153" s="19"/>
      <c r="C153" s="21" t="s">
        <v>209</v>
      </c>
      <c r="D153" s="40">
        <f>SUM('დამტკ._ბიუჯ. '!D153,ცვლილებები_საბიუჯ.!E797)</f>
        <v>0</v>
      </c>
      <c r="E153" s="20">
        <f>SUM('დამტკ._ბიუჯ. '!E153,ცვლილებები_საბიუჯ.!F797)</f>
        <v>0</v>
      </c>
      <c r="F153" s="20">
        <f>SUM('დამტკ._ბიუჯ. '!F153,ცვლილებები_საბიუჯ.!G797)</f>
        <v>0</v>
      </c>
      <c r="G153" s="20">
        <f>SUM('დამტკ._ბიუჯ. '!G153,ცვლილებები_საბიუჯ.!H797)</f>
        <v>0</v>
      </c>
      <c r="H153" s="20">
        <f>SUM('დამტკ._ბიუჯ. '!H153,ცვლილებები_საბიუჯ.!I797)</f>
        <v>0</v>
      </c>
      <c r="I153" s="31">
        <f t="shared" si="34"/>
        <v>0</v>
      </c>
      <c r="J153" s="31">
        <f t="shared" si="35"/>
        <v>0</v>
      </c>
      <c r="L153" s="20"/>
      <c r="M153" s="20"/>
      <c r="N153" s="20"/>
    </row>
    <row r="154" spans="1:14" hidden="1" x14ac:dyDescent="0.25">
      <c r="A154" s="5" t="str">
        <f t="shared" si="31"/>
        <v>b</v>
      </c>
      <c r="B154" s="19"/>
      <c r="C154" s="21" t="s">
        <v>210</v>
      </c>
      <c r="D154" s="40">
        <f>SUM('დამტკ._ბიუჯ. '!D154,ცვლილებები_საბიუჯ.!E798)</f>
        <v>0</v>
      </c>
      <c r="E154" s="20">
        <f>SUM('დამტკ._ბიუჯ. '!E154,ცვლილებები_საბიუჯ.!F798)</f>
        <v>0</v>
      </c>
      <c r="F154" s="20">
        <f>SUM('დამტკ._ბიუჯ. '!F154,ცვლილებები_საბიუჯ.!G798)</f>
        <v>0</v>
      </c>
      <c r="G154" s="20">
        <f>SUM('დამტკ._ბიუჯ. '!G154,ცვლილებები_საბიუჯ.!H798)</f>
        <v>0</v>
      </c>
      <c r="H154" s="20">
        <f>SUM('დამტკ._ბიუჯ. '!H154,ცვლილებები_საბიუჯ.!I798)</f>
        <v>0</v>
      </c>
      <c r="I154" s="31">
        <f t="shared" si="34"/>
        <v>0</v>
      </c>
      <c r="J154" s="31">
        <f t="shared" si="35"/>
        <v>0</v>
      </c>
      <c r="L154" s="20"/>
      <c r="M154" s="20"/>
      <c r="N154" s="20"/>
    </row>
    <row r="155" spans="1:14" ht="18" hidden="1" x14ac:dyDescent="0.25">
      <c r="A155" s="5" t="str">
        <f t="shared" si="31"/>
        <v>b</v>
      </c>
      <c r="B155" s="11" t="s">
        <v>1</v>
      </c>
      <c r="C155" s="15" t="s">
        <v>136</v>
      </c>
      <c r="D155" s="37">
        <f>SUM('დამტკ._ბიუჯ. '!D155,ცვლილებები_საბიუჯ.!E799)</f>
        <v>0</v>
      </c>
      <c r="E155" s="14">
        <f>SUM('დამტკ._ბიუჯ. '!E155,ცვლილებები_საბიუჯ.!F799)</f>
        <v>0</v>
      </c>
      <c r="F155" s="14">
        <f>SUM('დამტკ._ბიუჯ. '!F155,ცვლილებები_საბიუჯ.!G799)</f>
        <v>0</v>
      </c>
      <c r="G155" s="14">
        <f>SUM('დამტკ._ბიუჯ. '!G155,ცვლილებები_საბიუჯ.!H799)</f>
        <v>0</v>
      </c>
      <c r="H155" s="14">
        <f>SUM('დამტკ._ბიუჯ. '!H155,ცვლილებები_საბიუჯ.!I799)</f>
        <v>0</v>
      </c>
      <c r="I155" s="33">
        <f t="shared" si="34"/>
        <v>0</v>
      </c>
      <c r="J155" s="33">
        <f t="shared" si="35"/>
        <v>0</v>
      </c>
      <c r="K155" s="4" t="s">
        <v>205</v>
      </c>
      <c r="L155" s="14"/>
      <c r="M155" s="14"/>
      <c r="N155" s="14"/>
    </row>
    <row r="156" spans="1:14" ht="18" hidden="1" x14ac:dyDescent="0.25">
      <c r="A156" s="5" t="str">
        <f t="shared" si="31"/>
        <v>b</v>
      </c>
      <c r="B156" s="11" t="s">
        <v>1</v>
      </c>
      <c r="C156" s="15" t="s">
        <v>137</v>
      </c>
      <c r="D156" s="37">
        <f>SUM('დამტკ._ბიუჯ. '!D156,ცვლილებები_საბიუჯ.!E800)</f>
        <v>0</v>
      </c>
      <c r="E156" s="14">
        <f>SUM('დამტკ._ბიუჯ. '!E156,ცვლილებები_საბიუჯ.!F800)</f>
        <v>0</v>
      </c>
      <c r="F156" s="14">
        <f>SUM('დამტკ._ბიუჯ. '!F156,ცვლილებები_საბიუჯ.!G800)</f>
        <v>0</v>
      </c>
      <c r="G156" s="14">
        <f>SUM('დამტკ._ბიუჯ. '!G156,ცვლილებები_საბიუჯ.!H800)</f>
        <v>0</v>
      </c>
      <c r="H156" s="14">
        <f>SUM('დამტკ._ბიუჯ. '!H156,ცვლილებები_საბიუჯ.!I800)</f>
        <v>0</v>
      </c>
      <c r="I156" s="33">
        <f t="shared" si="34"/>
        <v>0</v>
      </c>
      <c r="J156" s="33">
        <f t="shared" si="35"/>
        <v>0</v>
      </c>
      <c r="K156" s="4" t="s">
        <v>205</v>
      </c>
      <c r="L156" s="14"/>
      <c r="M156" s="14"/>
      <c r="N156" s="14"/>
    </row>
    <row r="157" spans="1:14" ht="18" hidden="1" x14ac:dyDescent="0.25">
      <c r="A157" s="5" t="str">
        <f t="shared" si="31"/>
        <v>b</v>
      </c>
      <c r="B157" s="11" t="s">
        <v>1</v>
      </c>
      <c r="C157" s="15" t="s">
        <v>138</v>
      </c>
      <c r="D157" s="37">
        <f>SUM('დამტკ._ბიუჯ. '!D157,ცვლილებები_საბიუჯ.!E801)</f>
        <v>0</v>
      </c>
      <c r="E157" s="14">
        <f>SUM('დამტკ._ბიუჯ. '!E157,ცვლილებები_საბიუჯ.!F801)</f>
        <v>0</v>
      </c>
      <c r="F157" s="14">
        <f>SUM('დამტკ._ბიუჯ. '!F157,ცვლილებები_საბიუჯ.!G801)</f>
        <v>0</v>
      </c>
      <c r="G157" s="14">
        <f>SUM('დამტკ._ბიუჯ. '!G157,ცვლილებები_საბიუჯ.!H801)</f>
        <v>0</v>
      </c>
      <c r="H157" s="14">
        <f>SUM('დამტკ._ბიუჯ. '!H157,ცვლილებები_საბიუჯ.!I801)</f>
        <v>0</v>
      </c>
      <c r="I157" s="33">
        <f t="shared" si="34"/>
        <v>0</v>
      </c>
      <c r="J157" s="33">
        <f t="shared" si="35"/>
        <v>0</v>
      </c>
      <c r="K157" s="4" t="s">
        <v>205</v>
      </c>
      <c r="L157" s="14"/>
      <c r="M157" s="14"/>
      <c r="N157" s="14"/>
    </row>
    <row r="158" spans="1:14" ht="72" x14ac:dyDescent="0.25">
      <c r="A158" s="5" t="str">
        <f t="shared" si="31"/>
        <v>a</v>
      </c>
      <c r="B158" s="22" t="s">
        <v>57</v>
      </c>
      <c r="C158" s="23" t="s">
        <v>113</v>
      </c>
      <c r="D158" s="41">
        <f>SUM('დამტკ._ბიუჯ. '!D158,ცვლილებები_საბიუჯ.!E802)</f>
        <v>1423000</v>
      </c>
      <c r="E158" s="41">
        <f>SUM('დამტკ._ბიუჯ. '!E158,ცვლილებები_საბიუჯ.!F802)</f>
        <v>300000</v>
      </c>
      <c r="F158" s="41">
        <f>SUM('დამტკ._ბიუჯ. '!F158,ცვლილებები_საბიუჯ.!G802)</f>
        <v>361500</v>
      </c>
      <c r="G158" s="41">
        <f>SUM('დამტკ._ბიუჯ. '!G158,ცვლილებები_საბიუჯ.!H802)</f>
        <v>361500</v>
      </c>
      <c r="H158" s="41">
        <f>SUM('დამტკ._ბიუჯ. '!H158,ცვლილებები_საბიუჯ.!I802)</f>
        <v>400000</v>
      </c>
      <c r="I158" s="30">
        <f t="shared" si="34"/>
        <v>661500</v>
      </c>
      <c r="J158" s="30">
        <f t="shared" si="35"/>
        <v>1023000</v>
      </c>
      <c r="K158" s="4" t="s">
        <v>204</v>
      </c>
      <c r="L158" s="41">
        <f t="shared" ref="L158:N158" si="39">L159+L169+L170+L171</f>
        <v>57757.34</v>
      </c>
      <c r="M158" s="41">
        <f t="shared" si="39"/>
        <v>119723.04</v>
      </c>
      <c r="N158" s="41">
        <f t="shared" si="39"/>
        <v>0</v>
      </c>
    </row>
    <row r="159" spans="1:14" ht="18" x14ac:dyDescent="0.25">
      <c r="A159" s="5" t="str">
        <f t="shared" si="31"/>
        <v>a</v>
      </c>
      <c r="B159" s="34" t="s">
        <v>1</v>
      </c>
      <c r="C159" s="15" t="s">
        <v>128</v>
      </c>
      <c r="D159" s="37">
        <f>SUM('დამტკ._ბიუჯ. '!D159,ცვლილებები_საბიუჯ.!E803)</f>
        <v>1423000</v>
      </c>
      <c r="E159" s="14">
        <f>SUM('დამტკ._ბიუჯ. '!E159,ცვლილებები_საბიუჯ.!F803)</f>
        <v>300000</v>
      </c>
      <c r="F159" s="14">
        <f>SUM('დამტკ._ბიუჯ. '!F159,ცვლილებები_საბიუჯ.!G803)</f>
        <v>361500</v>
      </c>
      <c r="G159" s="14">
        <f>SUM('დამტკ._ბიუჯ. '!G159,ცვლილებები_საბიუჯ.!H803)</f>
        <v>361500</v>
      </c>
      <c r="H159" s="14">
        <f>SUM('დამტკ._ბიუჯ. '!H159,ცვლილებები_საბიუჯ.!I803)</f>
        <v>400000</v>
      </c>
      <c r="I159" s="33">
        <f t="shared" si="34"/>
        <v>661500</v>
      </c>
      <c r="J159" s="33">
        <f t="shared" si="35"/>
        <v>1023000</v>
      </c>
      <c r="K159" s="4" t="s">
        <v>204</v>
      </c>
      <c r="L159" s="14">
        <f t="shared" ref="L159:N159" si="40">L160+L161+L162+L163+L164+L165+L166</f>
        <v>57757.34</v>
      </c>
      <c r="M159" s="14">
        <f t="shared" si="40"/>
        <v>119723.04</v>
      </c>
      <c r="N159" s="14">
        <f t="shared" si="40"/>
        <v>0</v>
      </c>
    </row>
    <row r="160" spans="1:14" ht="18" hidden="1" x14ac:dyDescent="0.25">
      <c r="A160" s="5" t="str">
        <f t="shared" si="31"/>
        <v>b</v>
      </c>
      <c r="B160" s="11" t="s">
        <v>1</v>
      </c>
      <c r="C160" s="12" t="s">
        <v>129</v>
      </c>
      <c r="D160" s="39">
        <f>SUM('დამტკ._ბიუჯ. '!D160,ცვლილებები_საბიუჯ.!E804)</f>
        <v>0</v>
      </c>
      <c r="E160" s="35">
        <f>SUM('დამტკ._ბიუჯ. '!E160,ცვლილებები_საბიუჯ.!F804)</f>
        <v>0</v>
      </c>
      <c r="F160" s="35">
        <f>SUM('დამტკ._ბიუჯ. '!F160,ცვლილებები_საბიუჯ.!G804)</f>
        <v>0</v>
      </c>
      <c r="G160" s="35">
        <f>SUM('დამტკ._ბიუჯ. '!G160,ცვლილებები_საბიუჯ.!H804)</f>
        <v>0</v>
      </c>
      <c r="H160" s="35">
        <f>SUM('დამტკ._ბიუჯ. '!H160,ცვლილებები_საბიუჯ.!I804)</f>
        <v>0</v>
      </c>
      <c r="I160" s="30">
        <f t="shared" si="34"/>
        <v>0</v>
      </c>
      <c r="J160" s="30">
        <f t="shared" si="35"/>
        <v>0</v>
      </c>
      <c r="K160" s="4" t="s">
        <v>204</v>
      </c>
      <c r="L160" s="35"/>
      <c r="M160" s="35"/>
      <c r="N160" s="35"/>
    </row>
    <row r="161" spans="1:14" ht="18" x14ac:dyDescent="0.25">
      <c r="A161" s="5" t="str">
        <f t="shared" si="31"/>
        <v>a</v>
      </c>
      <c r="B161" s="11" t="s">
        <v>1</v>
      </c>
      <c r="C161" s="12" t="s">
        <v>130</v>
      </c>
      <c r="D161" s="39">
        <f>SUM('დამტკ._ბიუჯ. '!D161,ცვლილებები_საბიუჯ.!E805)</f>
        <v>1423000</v>
      </c>
      <c r="E161" s="35">
        <f>SUM('დამტკ._ბიუჯ. '!E161,ცვლილებები_საბიუჯ.!F805)</f>
        <v>300000</v>
      </c>
      <c r="F161" s="35">
        <f>SUM('დამტკ._ბიუჯ. '!F161,ცვლილებები_საბიუჯ.!G805)</f>
        <v>361500</v>
      </c>
      <c r="G161" s="35">
        <f>SUM('დამტკ._ბიუჯ. '!G161,ცვლილებები_საბიუჯ.!H805)</f>
        <v>361500</v>
      </c>
      <c r="H161" s="35">
        <f>SUM('დამტკ._ბიუჯ. '!H161,ცვლილებები_საბიუჯ.!I805)</f>
        <v>400000</v>
      </c>
      <c r="I161" s="30">
        <f t="shared" si="34"/>
        <v>661500</v>
      </c>
      <c r="J161" s="30">
        <f t="shared" si="35"/>
        <v>1023000</v>
      </c>
      <c r="K161" s="4" t="s">
        <v>204</v>
      </c>
      <c r="L161" s="35">
        <v>57757.34</v>
      </c>
      <c r="M161" s="35">
        <v>119723.04</v>
      </c>
      <c r="N161" s="35"/>
    </row>
    <row r="162" spans="1:14" ht="18" hidden="1" x14ac:dyDescent="0.25">
      <c r="A162" s="5" t="str">
        <f t="shared" si="31"/>
        <v>b</v>
      </c>
      <c r="B162" s="11" t="s">
        <v>1</v>
      </c>
      <c r="C162" s="12" t="s">
        <v>131</v>
      </c>
      <c r="D162" s="39">
        <f>SUM('დამტკ._ბიუჯ. '!D162,ცვლილებები_საბიუჯ.!E806)</f>
        <v>0</v>
      </c>
      <c r="E162" s="35">
        <f>SUM('დამტკ._ბიუჯ. '!E162,ცვლილებები_საბიუჯ.!F806)</f>
        <v>0</v>
      </c>
      <c r="F162" s="35">
        <f>SUM('დამტკ._ბიუჯ. '!F162,ცვლილებები_საბიუჯ.!G806)</f>
        <v>0</v>
      </c>
      <c r="G162" s="35">
        <f>SUM('დამტკ._ბიუჯ. '!G162,ცვლილებები_საბიუჯ.!H806)</f>
        <v>0</v>
      </c>
      <c r="H162" s="35">
        <f>SUM('დამტკ._ბიუჯ. '!H162,ცვლილებები_საბიუჯ.!I806)</f>
        <v>0</v>
      </c>
      <c r="I162" s="30">
        <f t="shared" si="34"/>
        <v>0</v>
      </c>
      <c r="J162" s="30">
        <f t="shared" si="35"/>
        <v>0</v>
      </c>
      <c r="K162" s="4" t="s">
        <v>204</v>
      </c>
      <c r="L162" s="35"/>
      <c r="M162" s="35"/>
      <c r="N162" s="35"/>
    </row>
    <row r="163" spans="1:14" ht="18" hidden="1" x14ac:dyDescent="0.25">
      <c r="A163" s="5" t="str">
        <f t="shared" si="31"/>
        <v>b</v>
      </c>
      <c r="B163" s="11" t="s">
        <v>1</v>
      </c>
      <c r="C163" s="16" t="s">
        <v>132</v>
      </c>
      <c r="D163" s="39">
        <f>SUM('დამტკ._ბიუჯ. '!D163,ცვლილებები_საბიუჯ.!E807)</f>
        <v>0</v>
      </c>
      <c r="E163" s="35">
        <f>SUM('დამტკ._ბიუჯ. '!E163,ცვლილებები_საბიუჯ.!F807)</f>
        <v>0</v>
      </c>
      <c r="F163" s="35">
        <f>SUM('დამტკ._ბიუჯ. '!F163,ცვლილებები_საბიუჯ.!G807)</f>
        <v>0</v>
      </c>
      <c r="G163" s="35">
        <f>SUM('დამტკ._ბიუჯ. '!G163,ცვლილებები_საბიუჯ.!H807)</f>
        <v>0</v>
      </c>
      <c r="H163" s="35">
        <f>SUM('დამტკ._ბიუჯ. '!H163,ცვლილებები_საბიუჯ.!I807)</f>
        <v>0</v>
      </c>
      <c r="I163" s="30">
        <f t="shared" si="34"/>
        <v>0</v>
      </c>
      <c r="J163" s="30">
        <f t="shared" si="35"/>
        <v>0</v>
      </c>
      <c r="K163" s="4" t="s">
        <v>204</v>
      </c>
      <c r="L163" s="35"/>
      <c r="M163" s="35"/>
      <c r="N163" s="35"/>
    </row>
    <row r="164" spans="1:14" ht="18" hidden="1" x14ac:dyDescent="0.25">
      <c r="A164" s="5" t="str">
        <f t="shared" si="31"/>
        <v>b</v>
      </c>
      <c r="B164" s="11" t="s">
        <v>1</v>
      </c>
      <c r="C164" s="16" t="s">
        <v>133</v>
      </c>
      <c r="D164" s="39">
        <f>SUM('დამტკ._ბიუჯ. '!D164,ცვლილებები_საბიუჯ.!E808)</f>
        <v>0</v>
      </c>
      <c r="E164" s="35">
        <f>SUM('დამტკ._ბიუჯ. '!E164,ცვლილებები_საბიუჯ.!F808)</f>
        <v>0</v>
      </c>
      <c r="F164" s="35">
        <f>SUM('დამტკ._ბიუჯ. '!F164,ცვლილებები_საბიუჯ.!G808)</f>
        <v>0</v>
      </c>
      <c r="G164" s="35">
        <f>SUM('დამტკ._ბიუჯ. '!G164,ცვლილებები_საბიუჯ.!H808)</f>
        <v>0</v>
      </c>
      <c r="H164" s="35">
        <f>SUM('დამტკ._ბიუჯ. '!H164,ცვლილებები_საბიუჯ.!I808)</f>
        <v>0</v>
      </c>
      <c r="I164" s="30">
        <f t="shared" si="34"/>
        <v>0</v>
      </c>
      <c r="J164" s="30">
        <f t="shared" si="35"/>
        <v>0</v>
      </c>
      <c r="K164" s="4" t="s">
        <v>204</v>
      </c>
      <c r="L164" s="35"/>
      <c r="M164" s="35"/>
      <c r="N164" s="35"/>
    </row>
    <row r="165" spans="1:14" ht="18" hidden="1" x14ac:dyDescent="0.25">
      <c r="A165" s="5" t="str">
        <f t="shared" si="31"/>
        <v>b</v>
      </c>
      <c r="B165" s="11" t="s">
        <v>1</v>
      </c>
      <c r="C165" s="16" t="s">
        <v>134</v>
      </c>
      <c r="D165" s="39">
        <f>SUM('დამტკ._ბიუჯ. '!D165,ცვლილებები_საბიუჯ.!E809)</f>
        <v>0</v>
      </c>
      <c r="E165" s="35">
        <f>SUM('დამტკ._ბიუჯ. '!E165,ცვლილებები_საბიუჯ.!F809)</f>
        <v>0</v>
      </c>
      <c r="F165" s="35">
        <f>SUM('დამტკ._ბიუჯ. '!F165,ცვლილებები_საბიუჯ.!G809)</f>
        <v>0</v>
      </c>
      <c r="G165" s="35">
        <f>SUM('დამტკ._ბიუჯ. '!G165,ცვლილებები_საბიუჯ.!H809)</f>
        <v>0</v>
      </c>
      <c r="H165" s="35">
        <f>SUM('დამტკ._ბიუჯ. '!H165,ცვლილებები_საბიუჯ.!I809)</f>
        <v>0</v>
      </c>
      <c r="I165" s="30">
        <f t="shared" si="34"/>
        <v>0</v>
      </c>
      <c r="J165" s="30">
        <f t="shared" si="35"/>
        <v>0</v>
      </c>
      <c r="K165" s="4" t="s">
        <v>204</v>
      </c>
      <c r="L165" s="35"/>
      <c r="M165" s="35"/>
      <c r="N165" s="35"/>
    </row>
    <row r="166" spans="1:14" ht="18" hidden="1" x14ac:dyDescent="0.25">
      <c r="A166" s="5" t="str">
        <f t="shared" si="31"/>
        <v>b</v>
      </c>
      <c r="B166" s="11" t="s">
        <v>1</v>
      </c>
      <c r="C166" s="16" t="s">
        <v>135</v>
      </c>
      <c r="D166" s="39">
        <f>SUM('დამტკ._ბიუჯ. '!D166,ცვლილებები_საბიუჯ.!E810)</f>
        <v>0</v>
      </c>
      <c r="E166" s="35">
        <f>SUM('დამტკ._ბიუჯ. '!E166,ცვლილებები_საბიუჯ.!F810)</f>
        <v>0</v>
      </c>
      <c r="F166" s="35">
        <f>SUM('დამტკ._ბიუჯ. '!F166,ცვლილებები_საბიუჯ.!G810)</f>
        <v>0</v>
      </c>
      <c r="G166" s="35">
        <f>SUM('დამტკ._ბიუჯ. '!G166,ცვლილებები_საბიუჯ.!H810)</f>
        <v>0</v>
      </c>
      <c r="H166" s="35">
        <f>SUM('დამტკ._ბიუჯ. '!H166,ცვლილებები_საბიუჯ.!I810)</f>
        <v>0</v>
      </c>
      <c r="I166" s="30">
        <f t="shared" si="34"/>
        <v>0</v>
      </c>
      <c r="J166" s="30">
        <f t="shared" si="35"/>
        <v>0</v>
      </c>
      <c r="K166" s="4" t="s">
        <v>204</v>
      </c>
      <c r="L166" s="35">
        <f t="shared" ref="L166:N166" si="41">L167+L168</f>
        <v>0</v>
      </c>
      <c r="M166" s="35">
        <f t="shared" si="41"/>
        <v>0</v>
      </c>
      <c r="N166" s="35">
        <f t="shared" si="41"/>
        <v>0</v>
      </c>
    </row>
    <row r="167" spans="1:14" hidden="1" x14ac:dyDescent="0.25">
      <c r="A167" s="5" t="str">
        <f t="shared" si="31"/>
        <v>b</v>
      </c>
      <c r="B167" s="19"/>
      <c r="C167" s="21" t="s">
        <v>209</v>
      </c>
      <c r="D167" s="40">
        <f>SUM('დამტკ._ბიუჯ. '!D167,ცვლილებები_საბიუჯ.!E811)</f>
        <v>0</v>
      </c>
      <c r="E167" s="20">
        <f>SUM('დამტკ._ბიუჯ. '!E167,ცვლილებები_საბიუჯ.!F811)</f>
        <v>0</v>
      </c>
      <c r="F167" s="20">
        <f>SUM('დამტკ._ბიუჯ. '!F167,ცვლილებები_საბიუჯ.!G811)</f>
        <v>0</v>
      </c>
      <c r="G167" s="20">
        <f>SUM('დამტკ._ბიუჯ. '!G167,ცვლილებები_საბიუჯ.!H811)</f>
        <v>0</v>
      </c>
      <c r="H167" s="20">
        <f>SUM('დამტკ._ბიუჯ. '!H167,ცვლილებები_საბიუჯ.!I811)</f>
        <v>0</v>
      </c>
      <c r="I167" s="31">
        <f t="shared" si="34"/>
        <v>0</v>
      </c>
      <c r="J167" s="31">
        <f t="shared" si="35"/>
        <v>0</v>
      </c>
      <c r="L167" s="20"/>
      <c r="M167" s="20"/>
      <c r="N167" s="20"/>
    </row>
    <row r="168" spans="1:14" hidden="1" x14ac:dyDescent="0.25">
      <c r="A168" s="5" t="str">
        <f t="shared" si="31"/>
        <v>b</v>
      </c>
      <c r="B168" s="19"/>
      <c r="C168" s="21" t="s">
        <v>210</v>
      </c>
      <c r="D168" s="40">
        <f>SUM('დამტკ._ბიუჯ. '!D168,ცვლილებები_საბიუჯ.!E812)</f>
        <v>0</v>
      </c>
      <c r="E168" s="20">
        <f>SUM('დამტკ._ბიუჯ. '!E168,ცვლილებები_საბიუჯ.!F812)</f>
        <v>0</v>
      </c>
      <c r="F168" s="20">
        <f>SUM('დამტკ._ბიუჯ. '!F168,ცვლილებები_საბიუჯ.!G812)</f>
        <v>0</v>
      </c>
      <c r="G168" s="20">
        <f>SUM('დამტკ._ბიუჯ. '!G168,ცვლილებები_საბიუჯ.!H812)</f>
        <v>0</v>
      </c>
      <c r="H168" s="20">
        <f>SUM('დამტკ._ბიუჯ. '!H168,ცვლილებები_საბიუჯ.!I812)</f>
        <v>0</v>
      </c>
      <c r="I168" s="31">
        <f t="shared" si="34"/>
        <v>0</v>
      </c>
      <c r="J168" s="31">
        <f t="shared" si="35"/>
        <v>0</v>
      </c>
      <c r="L168" s="20"/>
      <c r="M168" s="20"/>
      <c r="N168" s="20"/>
    </row>
    <row r="169" spans="1:14" ht="18" hidden="1" x14ac:dyDescent="0.25">
      <c r="A169" s="5" t="str">
        <f t="shared" si="31"/>
        <v>b</v>
      </c>
      <c r="B169" s="11" t="s">
        <v>1</v>
      </c>
      <c r="C169" s="15" t="s">
        <v>136</v>
      </c>
      <c r="D169" s="37">
        <f>SUM('დამტკ._ბიუჯ. '!D169,ცვლილებები_საბიუჯ.!E813)</f>
        <v>0</v>
      </c>
      <c r="E169" s="14">
        <f>SUM('დამტკ._ბიუჯ. '!E169,ცვლილებები_საბიუჯ.!F813)</f>
        <v>0</v>
      </c>
      <c r="F169" s="14">
        <f>SUM('დამტკ._ბიუჯ. '!F169,ცვლილებები_საბიუჯ.!G813)</f>
        <v>0</v>
      </c>
      <c r="G169" s="14">
        <f>SUM('დამტკ._ბიუჯ. '!G169,ცვლილებები_საბიუჯ.!H813)</f>
        <v>0</v>
      </c>
      <c r="H169" s="14">
        <f>SUM('დამტკ._ბიუჯ. '!H169,ცვლილებები_საბიუჯ.!I813)</f>
        <v>0</v>
      </c>
      <c r="I169" s="33">
        <f t="shared" si="34"/>
        <v>0</v>
      </c>
      <c r="J169" s="33">
        <f t="shared" si="35"/>
        <v>0</v>
      </c>
      <c r="K169" s="4" t="s">
        <v>204</v>
      </c>
      <c r="L169" s="14"/>
      <c r="M169" s="14"/>
      <c r="N169" s="14"/>
    </row>
    <row r="170" spans="1:14" ht="18" hidden="1" x14ac:dyDescent="0.25">
      <c r="A170" s="5" t="str">
        <f t="shared" si="31"/>
        <v>b</v>
      </c>
      <c r="B170" s="11" t="s">
        <v>1</v>
      </c>
      <c r="C170" s="15" t="s">
        <v>137</v>
      </c>
      <c r="D170" s="37">
        <f>SUM('დამტკ._ბიუჯ. '!D170,ცვლილებები_საბიუჯ.!E814)</f>
        <v>0</v>
      </c>
      <c r="E170" s="14">
        <f>SUM('დამტკ._ბიუჯ. '!E170,ცვლილებები_საბიუჯ.!F814)</f>
        <v>0</v>
      </c>
      <c r="F170" s="14">
        <f>SUM('დამტკ._ბიუჯ. '!F170,ცვლილებები_საბიუჯ.!G814)</f>
        <v>0</v>
      </c>
      <c r="G170" s="14">
        <f>SUM('დამტკ._ბიუჯ. '!G170,ცვლილებები_საბიუჯ.!H814)</f>
        <v>0</v>
      </c>
      <c r="H170" s="14">
        <f>SUM('დამტკ._ბიუჯ. '!H170,ცვლილებები_საბიუჯ.!I814)</f>
        <v>0</v>
      </c>
      <c r="I170" s="33">
        <f t="shared" si="34"/>
        <v>0</v>
      </c>
      <c r="J170" s="33">
        <f t="shared" si="35"/>
        <v>0</v>
      </c>
      <c r="K170" s="4" t="s">
        <v>204</v>
      </c>
      <c r="L170" s="14"/>
      <c r="M170" s="14"/>
      <c r="N170" s="14"/>
    </row>
    <row r="171" spans="1:14" ht="18" hidden="1" x14ac:dyDescent="0.25">
      <c r="A171" s="5" t="str">
        <f t="shared" si="31"/>
        <v>b</v>
      </c>
      <c r="B171" s="11" t="s">
        <v>1</v>
      </c>
      <c r="C171" s="15" t="s">
        <v>138</v>
      </c>
      <c r="D171" s="37">
        <f>SUM('დამტკ._ბიუჯ. '!D171,ცვლილებები_საბიუჯ.!E815)</f>
        <v>0</v>
      </c>
      <c r="E171" s="14">
        <f>SUM('დამტკ._ბიუჯ. '!E171,ცვლილებები_საბიუჯ.!F815)</f>
        <v>0</v>
      </c>
      <c r="F171" s="14">
        <f>SUM('დამტკ._ბიუჯ. '!F171,ცვლილებები_საბიუჯ.!G815)</f>
        <v>0</v>
      </c>
      <c r="G171" s="14">
        <f>SUM('დამტკ._ბიუჯ. '!G171,ცვლილებები_საბიუჯ.!H815)</f>
        <v>0</v>
      </c>
      <c r="H171" s="14">
        <f>SUM('დამტკ._ბიუჯ. '!H171,ცვლილებები_საბიუჯ.!I815)</f>
        <v>0</v>
      </c>
      <c r="I171" s="33">
        <f t="shared" si="34"/>
        <v>0</v>
      </c>
      <c r="J171" s="33">
        <f t="shared" si="35"/>
        <v>0</v>
      </c>
      <c r="K171" s="4" t="s">
        <v>204</v>
      </c>
      <c r="L171" s="14"/>
      <c r="M171" s="14"/>
      <c r="N171" s="14"/>
    </row>
    <row r="172" spans="1:14" ht="60.75" customHeight="1" x14ac:dyDescent="0.25">
      <c r="A172" s="5" t="str">
        <f t="shared" si="31"/>
        <v>a</v>
      </c>
      <c r="B172" s="22" t="s">
        <v>58</v>
      </c>
      <c r="C172" s="23" t="s">
        <v>156</v>
      </c>
      <c r="D172" s="41">
        <f>SUM('დამტკ._ბიუჯ. '!D172,ცვლილებები_საბიუჯ.!E816)</f>
        <v>1867000</v>
      </c>
      <c r="E172" s="41">
        <f>SUM('დამტკ._ბიუჯ. '!E172,ცვლილებები_საბიუჯ.!F816)</f>
        <v>90000</v>
      </c>
      <c r="F172" s="41">
        <f>SUM('დამტკ._ბიუჯ. '!F172,ცვლილებები_საბიუჯ.!G816)</f>
        <v>90000</v>
      </c>
      <c r="G172" s="41">
        <f>SUM('დამტკ._ბიუჯ. '!G172,ცვლილებები_საბიუჯ.!H816)</f>
        <v>90000</v>
      </c>
      <c r="H172" s="41">
        <f>SUM('დამტკ._ბიუჯ. '!H172,ცვლილებები_საბიუჯ.!I816)</f>
        <v>1597000</v>
      </c>
      <c r="I172" s="30">
        <f t="shared" si="34"/>
        <v>180000</v>
      </c>
      <c r="J172" s="30">
        <f t="shared" si="35"/>
        <v>270000</v>
      </c>
      <c r="K172" s="4" t="s">
        <v>204</v>
      </c>
      <c r="L172" s="41">
        <f t="shared" ref="L172:N172" si="42">L173+L183+L184+L185</f>
        <v>0</v>
      </c>
      <c r="M172" s="41">
        <f t="shared" si="42"/>
        <v>0</v>
      </c>
      <c r="N172" s="41">
        <f t="shared" si="42"/>
        <v>0</v>
      </c>
    </row>
    <row r="173" spans="1:14" ht="18" x14ac:dyDescent="0.25">
      <c r="A173" s="5" t="str">
        <f t="shared" si="31"/>
        <v>a</v>
      </c>
      <c r="B173" s="34" t="s">
        <v>1</v>
      </c>
      <c r="C173" s="15" t="s">
        <v>128</v>
      </c>
      <c r="D173" s="37">
        <f>SUM('დამტკ._ბიუჯ. '!D173,ცვლილებები_საბიუჯ.!E817)</f>
        <v>1867000</v>
      </c>
      <c r="E173" s="14">
        <f>SUM('დამტკ._ბიუჯ. '!E173,ცვლილებები_საბიუჯ.!F817)</f>
        <v>90000</v>
      </c>
      <c r="F173" s="14">
        <f>SUM('დამტკ._ბიუჯ. '!F173,ცვლილებები_საბიუჯ.!G817)</f>
        <v>90000</v>
      </c>
      <c r="G173" s="14">
        <f>SUM('დამტკ._ბიუჯ. '!G173,ცვლილებები_საბიუჯ.!H817)</f>
        <v>90000</v>
      </c>
      <c r="H173" s="14">
        <f>SUM('დამტკ._ბიუჯ. '!H173,ცვლილებები_საბიუჯ.!I817)</f>
        <v>1597000</v>
      </c>
      <c r="I173" s="33">
        <f t="shared" si="34"/>
        <v>180000</v>
      </c>
      <c r="J173" s="33">
        <f t="shared" si="35"/>
        <v>270000</v>
      </c>
      <c r="K173" s="4" t="s">
        <v>204</v>
      </c>
      <c r="L173" s="14">
        <f t="shared" ref="L173:N173" si="43">L174+L175+L176+L177+L178+L179+L180</f>
        <v>0</v>
      </c>
      <c r="M173" s="14">
        <f t="shared" si="43"/>
        <v>0</v>
      </c>
      <c r="N173" s="14">
        <f t="shared" si="43"/>
        <v>0</v>
      </c>
    </row>
    <row r="174" spans="1:14" ht="18" hidden="1" x14ac:dyDescent="0.25">
      <c r="A174" s="5" t="str">
        <f t="shared" si="31"/>
        <v>b</v>
      </c>
      <c r="B174" s="11" t="s">
        <v>1</v>
      </c>
      <c r="C174" s="12" t="s">
        <v>129</v>
      </c>
      <c r="D174" s="39">
        <f>SUM('დამტკ._ბიუჯ. '!D174,ცვლილებები_საბიუჯ.!E818)</f>
        <v>0</v>
      </c>
      <c r="E174" s="35">
        <f>SUM('დამტკ._ბიუჯ. '!E174,ცვლილებები_საბიუჯ.!F818)</f>
        <v>0</v>
      </c>
      <c r="F174" s="35">
        <f>SUM('დამტკ._ბიუჯ. '!F174,ცვლილებები_საბიუჯ.!G818)</f>
        <v>0</v>
      </c>
      <c r="G174" s="35">
        <f>SUM('დამტკ._ბიუჯ. '!G174,ცვლილებები_საბიუჯ.!H818)</f>
        <v>0</v>
      </c>
      <c r="H174" s="35">
        <f>SUM('დამტკ._ბიუჯ. '!H174,ცვლილებები_საბიუჯ.!I818)</f>
        <v>0</v>
      </c>
      <c r="I174" s="30">
        <f t="shared" si="34"/>
        <v>0</v>
      </c>
      <c r="J174" s="30">
        <f t="shared" si="35"/>
        <v>0</v>
      </c>
      <c r="K174" s="4" t="s">
        <v>204</v>
      </c>
      <c r="L174" s="35"/>
      <c r="M174" s="35"/>
      <c r="N174" s="35"/>
    </row>
    <row r="175" spans="1:14" ht="18" x14ac:dyDescent="0.25">
      <c r="A175" s="5" t="str">
        <f t="shared" si="31"/>
        <v>a</v>
      </c>
      <c r="B175" s="11" t="s">
        <v>1</v>
      </c>
      <c r="C175" s="12" t="s">
        <v>130</v>
      </c>
      <c r="D175" s="39">
        <f>SUM('დამტკ._ბიუჯ. '!D175,ცვლილებები_საბიუჯ.!E819)</f>
        <v>1507000</v>
      </c>
      <c r="E175" s="35">
        <f>SUM('დამტკ._ბიუჯ. '!E175,ცვლილებები_საბიუჯ.!F819)</f>
        <v>0</v>
      </c>
      <c r="F175" s="35">
        <f>SUM('დამტკ._ბიუჯ. '!F175,ცვლილებები_საბიუჯ.!G819)</f>
        <v>0</v>
      </c>
      <c r="G175" s="35">
        <f>SUM('დამტკ._ბიუჯ. '!G175,ცვლილებები_საბიუჯ.!H819)</f>
        <v>0</v>
      </c>
      <c r="H175" s="35">
        <f>SUM('დამტკ._ბიუჯ. '!H175,ცვლილებები_საბიუჯ.!I819)</f>
        <v>1507000</v>
      </c>
      <c r="I175" s="30">
        <f t="shared" si="34"/>
        <v>0</v>
      </c>
      <c r="J175" s="30">
        <f t="shared" si="35"/>
        <v>0</v>
      </c>
      <c r="K175" s="4" t="s">
        <v>204</v>
      </c>
      <c r="L175" s="35"/>
      <c r="M175" s="35"/>
      <c r="N175" s="35"/>
    </row>
    <row r="176" spans="1:14" ht="18" hidden="1" x14ac:dyDescent="0.25">
      <c r="A176" s="5" t="str">
        <f t="shared" si="31"/>
        <v>b</v>
      </c>
      <c r="B176" s="11" t="s">
        <v>1</v>
      </c>
      <c r="C176" s="12" t="s">
        <v>131</v>
      </c>
      <c r="D176" s="39">
        <f>SUM('დამტკ._ბიუჯ. '!D176,ცვლილებები_საბიუჯ.!E820)</f>
        <v>0</v>
      </c>
      <c r="E176" s="35">
        <f>SUM('დამტკ._ბიუჯ. '!E176,ცვლილებები_საბიუჯ.!F820)</f>
        <v>0</v>
      </c>
      <c r="F176" s="35">
        <f>SUM('დამტკ._ბიუჯ. '!F176,ცვლილებები_საბიუჯ.!G820)</f>
        <v>0</v>
      </c>
      <c r="G176" s="35">
        <f>SUM('დამტკ._ბიუჯ. '!G176,ცვლილებები_საბიუჯ.!H820)</f>
        <v>0</v>
      </c>
      <c r="H176" s="35">
        <f>SUM('დამტკ._ბიუჯ. '!H176,ცვლილებები_საბიუჯ.!I820)</f>
        <v>0</v>
      </c>
      <c r="I176" s="30">
        <f t="shared" si="34"/>
        <v>0</v>
      </c>
      <c r="J176" s="30">
        <f t="shared" si="35"/>
        <v>0</v>
      </c>
      <c r="K176" s="4" t="s">
        <v>204</v>
      </c>
      <c r="L176" s="35"/>
      <c r="M176" s="35"/>
      <c r="N176" s="35"/>
    </row>
    <row r="177" spans="1:14" ht="18" hidden="1" x14ac:dyDescent="0.25">
      <c r="A177" s="5" t="str">
        <f t="shared" si="31"/>
        <v>b</v>
      </c>
      <c r="B177" s="11" t="s">
        <v>1</v>
      </c>
      <c r="C177" s="16" t="s">
        <v>132</v>
      </c>
      <c r="D177" s="39">
        <f>SUM('დამტკ._ბიუჯ. '!D177,ცვლილებები_საბიუჯ.!E821)</f>
        <v>0</v>
      </c>
      <c r="E177" s="35">
        <f>SUM('დამტკ._ბიუჯ. '!E177,ცვლილებები_საბიუჯ.!F821)</f>
        <v>0</v>
      </c>
      <c r="F177" s="35">
        <f>SUM('დამტკ._ბიუჯ. '!F177,ცვლილებები_საბიუჯ.!G821)</f>
        <v>0</v>
      </c>
      <c r="G177" s="35">
        <f>SUM('დამტკ._ბიუჯ. '!G177,ცვლილებები_საბიუჯ.!H821)</f>
        <v>0</v>
      </c>
      <c r="H177" s="35">
        <f>SUM('დამტკ._ბიუჯ. '!H177,ცვლილებები_საბიუჯ.!I821)</f>
        <v>0</v>
      </c>
      <c r="I177" s="30">
        <f t="shared" si="34"/>
        <v>0</v>
      </c>
      <c r="J177" s="30">
        <f t="shared" si="35"/>
        <v>0</v>
      </c>
      <c r="K177" s="4" t="s">
        <v>204</v>
      </c>
      <c r="L177" s="35"/>
      <c r="M177" s="35"/>
      <c r="N177" s="35"/>
    </row>
    <row r="178" spans="1:14" ht="18" hidden="1" x14ac:dyDescent="0.25">
      <c r="A178" s="5" t="str">
        <f t="shared" si="31"/>
        <v>b</v>
      </c>
      <c r="B178" s="11" t="s">
        <v>1</v>
      </c>
      <c r="C178" s="16" t="s">
        <v>133</v>
      </c>
      <c r="D178" s="39">
        <f>SUM('დამტკ._ბიუჯ. '!D178,ცვლილებები_საბიუჯ.!E822)</f>
        <v>0</v>
      </c>
      <c r="E178" s="35">
        <f>SUM('დამტკ._ბიუჯ. '!E178,ცვლილებები_საბიუჯ.!F822)</f>
        <v>0</v>
      </c>
      <c r="F178" s="35">
        <f>SUM('დამტკ._ბიუჯ. '!F178,ცვლილებები_საბიუჯ.!G822)</f>
        <v>0</v>
      </c>
      <c r="G178" s="35">
        <f>SUM('დამტკ._ბიუჯ. '!G178,ცვლილებები_საბიუჯ.!H822)</f>
        <v>0</v>
      </c>
      <c r="H178" s="35">
        <f>SUM('დამტკ._ბიუჯ. '!H178,ცვლილებები_საბიუჯ.!I822)</f>
        <v>0</v>
      </c>
      <c r="I178" s="30">
        <f t="shared" si="34"/>
        <v>0</v>
      </c>
      <c r="J178" s="30">
        <f t="shared" si="35"/>
        <v>0</v>
      </c>
      <c r="K178" s="4" t="s">
        <v>204</v>
      </c>
      <c r="L178" s="35"/>
      <c r="M178" s="35"/>
      <c r="N178" s="35"/>
    </row>
    <row r="179" spans="1:14" ht="18" x14ac:dyDescent="0.25">
      <c r="A179" s="5" t="str">
        <f t="shared" si="31"/>
        <v>a</v>
      </c>
      <c r="B179" s="11" t="s">
        <v>1</v>
      </c>
      <c r="C179" s="16" t="s">
        <v>134</v>
      </c>
      <c r="D179" s="39">
        <f>SUM('დამტკ._ბიუჯ. '!D179,ცვლილებები_საბიუჯ.!E823)</f>
        <v>360000</v>
      </c>
      <c r="E179" s="35">
        <f>SUM('დამტკ._ბიუჯ. '!E179,ცვლილებები_საბიუჯ.!F823)</f>
        <v>90000</v>
      </c>
      <c r="F179" s="35">
        <f>SUM('დამტკ._ბიუჯ. '!F179,ცვლილებები_საბიუჯ.!G823)</f>
        <v>90000</v>
      </c>
      <c r="G179" s="35">
        <f>SUM('დამტკ._ბიუჯ. '!G179,ცვლილებები_საბიუჯ.!H823)</f>
        <v>90000</v>
      </c>
      <c r="H179" s="35">
        <f>SUM('დამტკ._ბიუჯ. '!H179,ცვლილებები_საბიუჯ.!I823)</f>
        <v>90000</v>
      </c>
      <c r="I179" s="30">
        <f t="shared" si="34"/>
        <v>180000</v>
      </c>
      <c r="J179" s="30">
        <f t="shared" si="35"/>
        <v>270000</v>
      </c>
      <c r="K179" s="4" t="s">
        <v>204</v>
      </c>
      <c r="L179" s="35"/>
      <c r="M179" s="35"/>
      <c r="N179" s="35"/>
    </row>
    <row r="180" spans="1:14" ht="18" hidden="1" x14ac:dyDescent="0.25">
      <c r="A180" s="5" t="str">
        <f t="shared" si="31"/>
        <v>b</v>
      </c>
      <c r="B180" s="11" t="s">
        <v>1</v>
      </c>
      <c r="C180" s="16" t="s">
        <v>135</v>
      </c>
      <c r="D180" s="39">
        <f>SUM('დამტკ._ბიუჯ. '!D180,ცვლილებები_საბიუჯ.!E824)</f>
        <v>0</v>
      </c>
      <c r="E180" s="35">
        <f>SUM('დამტკ._ბიუჯ. '!E180,ცვლილებები_საბიუჯ.!F824)</f>
        <v>0</v>
      </c>
      <c r="F180" s="35">
        <f>SUM('დამტკ._ბიუჯ. '!F180,ცვლილებები_საბიუჯ.!G824)</f>
        <v>0</v>
      </c>
      <c r="G180" s="35">
        <f>SUM('დამტკ._ბიუჯ. '!G180,ცვლილებები_საბიუჯ.!H824)</f>
        <v>0</v>
      </c>
      <c r="H180" s="35">
        <f>SUM('დამტკ._ბიუჯ. '!H180,ცვლილებები_საბიუჯ.!I824)</f>
        <v>0</v>
      </c>
      <c r="I180" s="30">
        <f t="shared" si="34"/>
        <v>0</v>
      </c>
      <c r="J180" s="30">
        <f t="shared" si="35"/>
        <v>0</v>
      </c>
      <c r="K180" s="4" t="s">
        <v>204</v>
      </c>
      <c r="L180" s="35">
        <f t="shared" ref="L180:N180" si="44">L181+L182</f>
        <v>0</v>
      </c>
      <c r="M180" s="35">
        <f t="shared" si="44"/>
        <v>0</v>
      </c>
      <c r="N180" s="35">
        <f t="shared" si="44"/>
        <v>0</v>
      </c>
    </row>
    <row r="181" spans="1:14" hidden="1" x14ac:dyDescent="0.25">
      <c r="A181" s="5" t="str">
        <f t="shared" si="31"/>
        <v>b</v>
      </c>
      <c r="B181" s="19"/>
      <c r="C181" s="21" t="s">
        <v>209</v>
      </c>
      <c r="D181" s="40">
        <f>SUM('დამტკ._ბიუჯ. '!D181,ცვლილებები_საბიუჯ.!E825)</f>
        <v>0</v>
      </c>
      <c r="E181" s="20">
        <f>SUM('დამტკ._ბიუჯ. '!E181,ცვლილებები_საბიუჯ.!F825)</f>
        <v>0</v>
      </c>
      <c r="F181" s="20">
        <f>SUM('დამტკ._ბიუჯ. '!F181,ცვლილებები_საბიუჯ.!G825)</f>
        <v>0</v>
      </c>
      <c r="G181" s="20">
        <f>SUM('დამტკ._ბიუჯ. '!G181,ცვლილებები_საბიუჯ.!H825)</f>
        <v>0</v>
      </c>
      <c r="H181" s="20">
        <f>SUM('დამტკ._ბიუჯ. '!H181,ცვლილებები_საბიუჯ.!I825)</f>
        <v>0</v>
      </c>
      <c r="I181" s="31">
        <f t="shared" si="34"/>
        <v>0</v>
      </c>
      <c r="J181" s="31">
        <f t="shared" si="35"/>
        <v>0</v>
      </c>
      <c r="L181" s="20"/>
      <c r="M181" s="20"/>
      <c r="N181" s="20"/>
    </row>
    <row r="182" spans="1:14" hidden="1" x14ac:dyDescent="0.25">
      <c r="A182" s="5" t="str">
        <f t="shared" si="31"/>
        <v>b</v>
      </c>
      <c r="B182" s="19"/>
      <c r="C182" s="21" t="s">
        <v>210</v>
      </c>
      <c r="D182" s="40">
        <f>SUM('დამტკ._ბიუჯ. '!D182,ცვლილებები_საბიუჯ.!E826)</f>
        <v>0</v>
      </c>
      <c r="E182" s="20">
        <f>SUM('დამტკ._ბიუჯ. '!E182,ცვლილებები_საბიუჯ.!F826)</f>
        <v>0</v>
      </c>
      <c r="F182" s="20">
        <f>SUM('დამტკ._ბიუჯ. '!F182,ცვლილებები_საბიუჯ.!G826)</f>
        <v>0</v>
      </c>
      <c r="G182" s="20">
        <f>SUM('დამტკ._ბიუჯ. '!G182,ცვლილებები_საბიუჯ.!H826)</f>
        <v>0</v>
      </c>
      <c r="H182" s="20">
        <f>SUM('დამტკ._ბიუჯ. '!H182,ცვლილებები_საბიუჯ.!I826)</f>
        <v>0</v>
      </c>
      <c r="I182" s="31">
        <f t="shared" si="34"/>
        <v>0</v>
      </c>
      <c r="J182" s="31">
        <f t="shared" si="35"/>
        <v>0</v>
      </c>
      <c r="L182" s="20"/>
      <c r="M182" s="20"/>
      <c r="N182" s="20"/>
    </row>
    <row r="183" spans="1:14" ht="18" hidden="1" x14ac:dyDescent="0.25">
      <c r="A183" s="5" t="str">
        <f t="shared" si="31"/>
        <v>b</v>
      </c>
      <c r="B183" s="11" t="s">
        <v>1</v>
      </c>
      <c r="C183" s="15" t="s">
        <v>136</v>
      </c>
      <c r="D183" s="37">
        <f>SUM('დამტკ._ბიუჯ. '!D183,ცვლილებები_საბიუჯ.!E827)</f>
        <v>0</v>
      </c>
      <c r="E183" s="14">
        <f>SUM('დამტკ._ბიუჯ. '!E183,ცვლილებები_საბიუჯ.!F827)</f>
        <v>0</v>
      </c>
      <c r="F183" s="14">
        <f>SUM('დამტკ._ბიუჯ. '!F183,ცვლილებები_საბიუჯ.!G827)</f>
        <v>0</v>
      </c>
      <c r="G183" s="14">
        <f>SUM('დამტკ._ბიუჯ. '!G183,ცვლილებები_საბიუჯ.!H827)</f>
        <v>0</v>
      </c>
      <c r="H183" s="14">
        <f>SUM('დამტკ._ბიუჯ. '!H183,ცვლილებები_საბიუჯ.!I827)</f>
        <v>0</v>
      </c>
      <c r="I183" s="33">
        <f t="shared" si="34"/>
        <v>0</v>
      </c>
      <c r="J183" s="33">
        <f t="shared" si="35"/>
        <v>0</v>
      </c>
      <c r="K183" s="4" t="s">
        <v>204</v>
      </c>
      <c r="L183" s="14"/>
      <c r="M183" s="14"/>
      <c r="N183" s="14"/>
    </row>
    <row r="184" spans="1:14" ht="18" hidden="1" x14ac:dyDescent="0.25">
      <c r="A184" s="5" t="str">
        <f t="shared" si="31"/>
        <v>b</v>
      </c>
      <c r="B184" s="11" t="s">
        <v>1</v>
      </c>
      <c r="C184" s="15" t="s">
        <v>137</v>
      </c>
      <c r="D184" s="37">
        <f>SUM('დამტკ._ბიუჯ. '!D184,ცვლილებები_საბიუჯ.!E828)</f>
        <v>0</v>
      </c>
      <c r="E184" s="14">
        <f>SUM('დამტკ._ბიუჯ. '!E184,ცვლილებები_საბიუჯ.!F828)</f>
        <v>0</v>
      </c>
      <c r="F184" s="14">
        <f>SUM('დამტკ._ბიუჯ. '!F184,ცვლილებები_საბიუჯ.!G828)</f>
        <v>0</v>
      </c>
      <c r="G184" s="14">
        <f>SUM('დამტკ._ბიუჯ. '!G184,ცვლილებები_საბიუჯ.!H828)</f>
        <v>0</v>
      </c>
      <c r="H184" s="14">
        <f>SUM('დამტკ._ბიუჯ. '!H184,ცვლილებები_საბიუჯ.!I828)</f>
        <v>0</v>
      </c>
      <c r="I184" s="33">
        <f t="shared" si="34"/>
        <v>0</v>
      </c>
      <c r="J184" s="33">
        <f t="shared" si="35"/>
        <v>0</v>
      </c>
      <c r="K184" s="4" t="s">
        <v>204</v>
      </c>
      <c r="L184" s="14"/>
      <c r="M184" s="14"/>
      <c r="N184" s="14"/>
    </row>
    <row r="185" spans="1:14" ht="18" hidden="1" x14ac:dyDescent="0.25">
      <c r="A185" s="5" t="str">
        <f t="shared" si="31"/>
        <v>b</v>
      </c>
      <c r="B185" s="11" t="s">
        <v>1</v>
      </c>
      <c r="C185" s="15" t="s">
        <v>138</v>
      </c>
      <c r="D185" s="37">
        <f>SUM('დამტკ._ბიუჯ. '!D185,ცვლილებები_საბიუჯ.!E829)</f>
        <v>0</v>
      </c>
      <c r="E185" s="14">
        <f>SUM('დამტკ._ბიუჯ. '!E185,ცვლილებები_საბიუჯ.!F829)</f>
        <v>0</v>
      </c>
      <c r="F185" s="14">
        <f>SUM('დამტკ._ბიუჯ. '!F185,ცვლილებები_საბიუჯ.!G829)</f>
        <v>0</v>
      </c>
      <c r="G185" s="14">
        <f>SUM('დამტკ._ბიუჯ. '!G185,ცვლილებები_საბიუჯ.!H829)</f>
        <v>0</v>
      </c>
      <c r="H185" s="14">
        <f>SUM('დამტკ._ბიუჯ. '!H185,ცვლილებები_საბიუჯ.!I829)</f>
        <v>0</v>
      </c>
      <c r="I185" s="33">
        <f t="shared" si="34"/>
        <v>0</v>
      </c>
      <c r="J185" s="33">
        <f t="shared" si="35"/>
        <v>0</v>
      </c>
      <c r="K185" s="4" t="s">
        <v>204</v>
      </c>
      <c r="L185" s="14"/>
      <c r="M185" s="14"/>
      <c r="N185" s="14"/>
    </row>
    <row r="186" spans="1:14" ht="18" x14ac:dyDescent="0.25">
      <c r="A186" s="5" t="str">
        <f t="shared" si="31"/>
        <v>a</v>
      </c>
      <c r="B186" s="22" t="s">
        <v>59</v>
      </c>
      <c r="C186" s="23" t="s">
        <v>93</v>
      </c>
      <c r="D186" s="36">
        <f>SUM('დამტკ._ბიუჯ. '!D186,ცვლილებები_საბიუჯ.!E830)</f>
        <v>10030000</v>
      </c>
      <c r="E186" s="30">
        <f>SUM('დამტკ._ბიუჯ. '!E186,ცვლილებები_საბიუჯ.!F830)</f>
        <v>1840000</v>
      </c>
      <c r="F186" s="30">
        <f>SUM('დამტკ._ბიუჯ. '!F186,ცვლილებები_საბიუჯ.!G830)</f>
        <v>2220000</v>
      </c>
      <c r="G186" s="30">
        <f>SUM('დამტკ._ბიუჯ. '!G186,ცვლილებები_საბიუჯ.!H830)</f>
        <v>1990000</v>
      </c>
      <c r="H186" s="30">
        <f>SUM('დამტკ._ბიუჯ. '!H186,ცვლილებები_საბიუჯ.!I830)</f>
        <v>3980000</v>
      </c>
      <c r="I186" s="30">
        <f t="shared" si="34"/>
        <v>4060000</v>
      </c>
      <c r="J186" s="30">
        <f t="shared" si="35"/>
        <v>6050000</v>
      </c>
      <c r="L186" s="30">
        <f>L200+L214+L228</f>
        <v>191175.27</v>
      </c>
      <c r="M186" s="30">
        <f t="shared" ref="M186:N186" si="45">M200+M214+M228</f>
        <v>463982.56999999995</v>
      </c>
      <c r="N186" s="30">
        <f t="shared" si="45"/>
        <v>0</v>
      </c>
    </row>
    <row r="187" spans="1:14" ht="18" x14ac:dyDescent="0.25">
      <c r="A187" s="5" t="str">
        <f t="shared" si="31"/>
        <v>a</v>
      </c>
      <c r="B187" s="32" t="s">
        <v>1</v>
      </c>
      <c r="C187" s="25" t="s">
        <v>128</v>
      </c>
      <c r="D187" s="37">
        <f>SUM('დამტკ._ბიუჯ. '!D187,ცვლილებები_საბიუჯ.!E831)</f>
        <v>10030000</v>
      </c>
      <c r="E187" s="33">
        <f>SUM('დამტკ._ბიუჯ. '!E187,ცვლილებები_საბიუჯ.!F831)</f>
        <v>1840000</v>
      </c>
      <c r="F187" s="33">
        <f>SUM('დამტკ._ბიუჯ. '!F187,ცვლილებები_საბიუჯ.!G831)</f>
        <v>2220000</v>
      </c>
      <c r="G187" s="33">
        <f>SUM('დამტკ._ბიუჯ. '!G187,ცვლილებები_საბიუჯ.!H831)</f>
        <v>1990000</v>
      </c>
      <c r="H187" s="33">
        <f>SUM('დამტკ._ბიუჯ. '!H187,ცვლილებები_საბიუჯ.!I831)</f>
        <v>3980000</v>
      </c>
      <c r="I187" s="33">
        <f t="shared" si="34"/>
        <v>4060000</v>
      </c>
      <c r="J187" s="33">
        <f t="shared" si="35"/>
        <v>6050000</v>
      </c>
      <c r="L187" s="33">
        <f t="shared" ref="L187:N199" si="46">L201+L215+L229</f>
        <v>191175.27</v>
      </c>
      <c r="M187" s="33">
        <f t="shared" si="46"/>
        <v>463982.56999999995</v>
      </c>
      <c r="N187" s="33">
        <f t="shared" si="46"/>
        <v>0</v>
      </c>
    </row>
    <row r="188" spans="1:14" ht="18" hidden="1" x14ac:dyDescent="0.25">
      <c r="A188" s="5" t="str">
        <f t="shared" si="31"/>
        <v>b</v>
      </c>
      <c r="B188" s="24" t="s">
        <v>1</v>
      </c>
      <c r="C188" s="26" t="s">
        <v>129</v>
      </c>
      <c r="D188" s="36">
        <f>SUM('დამტკ._ბიუჯ. '!D188,ცვლილებები_საბიუჯ.!E832)</f>
        <v>0</v>
      </c>
      <c r="E188" s="30">
        <f>SUM('დამტკ._ბიუჯ. '!E188,ცვლილებები_საბიუჯ.!F832)</f>
        <v>0</v>
      </c>
      <c r="F188" s="30">
        <f>SUM('დამტკ._ბიუჯ. '!F188,ცვლილებები_საბიუჯ.!G832)</f>
        <v>0</v>
      </c>
      <c r="G188" s="30">
        <f>SUM('დამტკ._ბიუჯ. '!G188,ცვლილებები_საბიუჯ.!H832)</f>
        <v>0</v>
      </c>
      <c r="H188" s="30">
        <f>SUM('დამტკ._ბიუჯ. '!H188,ცვლილებები_საბიუჯ.!I832)</f>
        <v>0</v>
      </c>
      <c r="I188" s="30">
        <f t="shared" si="34"/>
        <v>0</v>
      </c>
      <c r="J188" s="30">
        <f t="shared" si="35"/>
        <v>0</v>
      </c>
      <c r="L188" s="30">
        <f t="shared" si="46"/>
        <v>0</v>
      </c>
      <c r="M188" s="30">
        <f t="shared" si="46"/>
        <v>0</v>
      </c>
      <c r="N188" s="30">
        <f t="shared" si="46"/>
        <v>0</v>
      </c>
    </row>
    <row r="189" spans="1:14" ht="18" x14ac:dyDescent="0.25">
      <c r="A189" s="5" t="str">
        <f t="shared" si="31"/>
        <v>a</v>
      </c>
      <c r="B189" s="24" t="s">
        <v>1</v>
      </c>
      <c r="C189" s="26" t="s">
        <v>130</v>
      </c>
      <c r="D189" s="36">
        <f>SUM('დამტკ._ბიუჯ. '!D189,ცვლილებები_საბიუჯ.!E833)</f>
        <v>4030000</v>
      </c>
      <c r="E189" s="30">
        <f>SUM('დამტკ._ბიუჯ. '!E189,ცვლილებები_საბიუჯ.!F833)</f>
        <v>400000</v>
      </c>
      <c r="F189" s="30">
        <f>SUM('დამტკ._ბიუჯ. '!F189,ცვლილებები_საბიუჯ.!G833)</f>
        <v>700000</v>
      </c>
      <c r="G189" s="30">
        <f>SUM('დამტკ._ბიუჯ. '!G189,ცვლილებები_საბიუჯ.!H833)</f>
        <v>500000</v>
      </c>
      <c r="H189" s="30">
        <f>SUM('დამტკ._ბიუჯ. '!H189,ცვლილებები_საბიუჯ.!I833)</f>
        <v>2430000</v>
      </c>
      <c r="I189" s="30">
        <f t="shared" si="34"/>
        <v>1100000</v>
      </c>
      <c r="J189" s="30">
        <f t="shared" si="35"/>
        <v>1600000</v>
      </c>
      <c r="L189" s="30">
        <f t="shared" si="46"/>
        <v>0</v>
      </c>
      <c r="M189" s="30">
        <f t="shared" si="46"/>
        <v>54942.6</v>
      </c>
      <c r="N189" s="30">
        <f t="shared" si="46"/>
        <v>0</v>
      </c>
    </row>
    <row r="190" spans="1:14" ht="18" hidden="1" x14ac:dyDescent="0.25">
      <c r="A190" s="5" t="str">
        <f t="shared" si="31"/>
        <v>b</v>
      </c>
      <c r="B190" s="24" t="s">
        <v>1</v>
      </c>
      <c r="C190" s="26" t="s">
        <v>131</v>
      </c>
      <c r="D190" s="36">
        <f>SUM('დამტკ._ბიუჯ. '!D190,ცვლილებები_საბიუჯ.!E834)</f>
        <v>0</v>
      </c>
      <c r="E190" s="30">
        <f>SUM('დამტკ._ბიუჯ. '!E190,ცვლილებები_საბიუჯ.!F834)</f>
        <v>0</v>
      </c>
      <c r="F190" s="30">
        <f>SUM('დამტკ._ბიუჯ. '!F190,ცვლილებები_საბიუჯ.!G834)</f>
        <v>0</v>
      </c>
      <c r="G190" s="30">
        <f>SUM('დამტკ._ბიუჯ. '!G190,ცვლილებები_საბიუჯ.!H834)</f>
        <v>0</v>
      </c>
      <c r="H190" s="30">
        <f>SUM('დამტკ._ბიუჯ. '!H190,ცვლილებები_საბიუჯ.!I834)</f>
        <v>0</v>
      </c>
      <c r="I190" s="30">
        <f t="shared" si="34"/>
        <v>0</v>
      </c>
      <c r="J190" s="30">
        <f t="shared" si="35"/>
        <v>0</v>
      </c>
      <c r="L190" s="30">
        <f t="shared" si="46"/>
        <v>0</v>
      </c>
      <c r="M190" s="30">
        <f t="shared" si="46"/>
        <v>0</v>
      </c>
      <c r="N190" s="30">
        <f t="shared" si="46"/>
        <v>0</v>
      </c>
    </row>
    <row r="191" spans="1:14" ht="18" hidden="1" x14ac:dyDescent="0.25">
      <c r="A191" s="5" t="str">
        <f t="shared" si="31"/>
        <v>b</v>
      </c>
      <c r="B191" s="24" t="s">
        <v>1</v>
      </c>
      <c r="C191" s="27" t="s">
        <v>132</v>
      </c>
      <c r="D191" s="36">
        <f>SUM('დამტკ._ბიუჯ. '!D191,ცვლილებები_საბიუჯ.!E835)</f>
        <v>0</v>
      </c>
      <c r="E191" s="30">
        <f>SUM('დამტკ._ბიუჯ. '!E191,ცვლილებები_საბიუჯ.!F835)</f>
        <v>0</v>
      </c>
      <c r="F191" s="30">
        <f>SUM('დამტკ._ბიუჯ. '!F191,ცვლილებები_საბიუჯ.!G835)</f>
        <v>0</v>
      </c>
      <c r="G191" s="30">
        <f>SUM('დამტკ._ბიუჯ. '!G191,ცვლილებები_საბიუჯ.!H835)</f>
        <v>0</v>
      </c>
      <c r="H191" s="30">
        <f>SUM('დამტკ._ბიუჯ. '!H191,ცვლილებები_საბიუჯ.!I835)</f>
        <v>0</v>
      </c>
      <c r="I191" s="30">
        <f t="shared" si="34"/>
        <v>0</v>
      </c>
      <c r="J191" s="30">
        <f t="shared" si="35"/>
        <v>0</v>
      </c>
      <c r="L191" s="30">
        <f t="shared" si="46"/>
        <v>0</v>
      </c>
      <c r="M191" s="30">
        <f t="shared" si="46"/>
        <v>0</v>
      </c>
      <c r="N191" s="30">
        <f t="shared" si="46"/>
        <v>0</v>
      </c>
    </row>
    <row r="192" spans="1:14" ht="18" hidden="1" x14ac:dyDescent="0.25">
      <c r="A192" s="5" t="str">
        <f t="shared" si="31"/>
        <v>b</v>
      </c>
      <c r="B192" s="24" t="s">
        <v>1</v>
      </c>
      <c r="C192" s="27" t="s">
        <v>133</v>
      </c>
      <c r="D192" s="36">
        <f>SUM('დამტკ._ბიუჯ. '!D192,ცვლილებები_საბიუჯ.!E836)</f>
        <v>0</v>
      </c>
      <c r="E192" s="30">
        <f>SUM('დამტკ._ბიუჯ. '!E192,ცვლილებები_საბიუჯ.!F836)</f>
        <v>0</v>
      </c>
      <c r="F192" s="30">
        <f>SUM('დამტკ._ბიუჯ. '!F192,ცვლილებები_საბიუჯ.!G836)</f>
        <v>0</v>
      </c>
      <c r="G192" s="30">
        <f>SUM('დამტკ._ბიუჯ. '!G192,ცვლილებები_საბიუჯ.!H836)</f>
        <v>0</v>
      </c>
      <c r="H192" s="30">
        <f>SUM('დამტკ._ბიუჯ. '!H192,ცვლილებები_საბიუჯ.!I836)</f>
        <v>0</v>
      </c>
      <c r="I192" s="30">
        <f t="shared" si="34"/>
        <v>0</v>
      </c>
      <c r="J192" s="30">
        <f t="shared" si="35"/>
        <v>0</v>
      </c>
      <c r="L192" s="30">
        <f t="shared" si="46"/>
        <v>0</v>
      </c>
      <c r="M192" s="30">
        <f t="shared" si="46"/>
        <v>0</v>
      </c>
      <c r="N192" s="30">
        <f t="shared" si="46"/>
        <v>0</v>
      </c>
    </row>
    <row r="193" spans="1:14" ht="18" x14ac:dyDescent="0.25">
      <c r="A193" s="5" t="str">
        <f t="shared" ref="A193:A256" si="47">IF((D193+E193+F193+H193+G193)&gt;0,"a","b")</f>
        <v>a</v>
      </c>
      <c r="B193" s="24" t="s">
        <v>1</v>
      </c>
      <c r="C193" s="27" t="s">
        <v>134</v>
      </c>
      <c r="D193" s="36">
        <f>SUM('დამტკ._ბიუჯ. '!D193,ცვლილებები_საბიუჯ.!E837)</f>
        <v>6000000</v>
      </c>
      <c r="E193" s="30">
        <f>SUM('დამტკ._ბიუჯ. '!E193,ცვლილებები_საბიუჯ.!F837)</f>
        <v>1440000</v>
      </c>
      <c r="F193" s="30">
        <f>SUM('დამტკ._ბიუჯ. '!F193,ცვლილებები_საბიუჯ.!G837)</f>
        <v>1520000</v>
      </c>
      <c r="G193" s="30">
        <f>SUM('დამტკ._ბიუჯ. '!G193,ცვლილებები_საბიუჯ.!H837)</f>
        <v>1490000</v>
      </c>
      <c r="H193" s="30">
        <f>SUM('დამტკ._ბიუჯ. '!H193,ცვლილებები_საბიუჯ.!I837)</f>
        <v>1550000</v>
      </c>
      <c r="I193" s="30">
        <f t="shared" si="34"/>
        <v>2960000</v>
      </c>
      <c r="J193" s="30">
        <f t="shared" si="35"/>
        <v>4450000</v>
      </c>
      <c r="L193" s="30">
        <f t="shared" si="46"/>
        <v>191175.27</v>
      </c>
      <c r="M193" s="30">
        <f t="shared" si="46"/>
        <v>409039.97</v>
      </c>
      <c r="N193" s="30">
        <f t="shared" si="46"/>
        <v>0</v>
      </c>
    </row>
    <row r="194" spans="1:14" ht="18" hidden="1" x14ac:dyDescent="0.25">
      <c r="A194" s="5" t="str">
        <f t="shared" si="47"/>
        <v>b</v>
      </c>
      <c r="B194" s="24" t="s">
        <v>1</v>
      </c>
      <c r="C194" s="27" t="s">
        <v>135</v>
      </c>
      <c r="D194" s="36">
        <f>SUM('დამტკ._ბიუჯ. '!D194,ცვლილებები_საბიუჯ.!E838)</f>
        <v>0</v>
      </c>
      <c r="E194" s="30">
        <f>SUM('დამტკ._ბიუჯ. '!E194,ცვლილებები_საბიუჯ.!F838)</f>
        <v>0</v>
      </c>
      <c r="F194" s="30">
        <f>SUM('დამტკ._ბიუჯ. '!F194,ცვლილებები_საბიუჯ.!G838)</f>
        <v>0</v>
      </c>
      <c r="G194" s="30">
        <f>SUM('დამტკ._ბიუჯ. '!G194,ცვლილებები_საბიუჯ.!H838)</f>
        <v>0</v>
      </c>
      <c r="H194" s="30">
        <f>SUM('დამტკ._ბიუჯ. '!H194,ცვლილებები_საბიუჯ.!I838)</f>
        <v>0</v>
      </c>
      <c r="I194" s="30">
        <f t="shared" si="34"/>
        <v>0</v>
      </c>
      <c r="J194" s="30">
        <f t="shared" si="35"/>
        <v>0</v>
      </c>
      <c r="L194" s="30">
        <f t="shared" si="46"/>
        <v>0</v>
      </c>
      <c r="M194" s="30">
        <f t="shared" si="46"/>
        <v>0</v>
      </c>
      <c r="N194" s="30">
        <f t="shared" si="46"/>
        <v>0</v>
      </c>
    </row>
    <row r="195" spans="1:14" hidden="1" x14ac:dyDescent="0.25">
      <c r="A195" s="5" t="str">
        <f t="shared" si="47"/>
        <v>b</v>
      </c>
      <c r="B195" s="28"/>
      <c r="C195" s="29" t="s">
        <v>209</v>
      </c>
      <c r="D195" s="38">
        <f>SUM('დამტკ._ბიუჯ. '!D195,ცვლილებები_საბიუჯ.!E839)</f>
        <v>0</v>
      </c>
      <c r="E195" s="31">
        <f>SUM('დამტკ._ბიუჯ. '!E195,ცვლილებები_საბიუჯ.!F839)</f>
        <v>0</v>
      </c>
      <c r="F195" s="31">
        <f>SUM('დამტკ._ბიუჯ. '!F195,ცვლილებები_საბიუჯ.!G839)</f>
        <v>0</v>
      </c>
      <c r="G195" s="31">
        <f>SUM('დამტკ._ბიუჯ. '!G195,ცვლილებები_საბიუჯ.!H839)</f>
        <v>0</v>
      </c>
      <c r="H195" s="31">
        <f>SUM('დამტკ._ბიუჯ. '!H195,ცვლილებები_საბიუჯ.!I839)</f>
        <v>0</v>
      </c>
      <c r="I195" s="31">
        <f t="shared" si="34"/>
        <v>0</v>
      </c>
      <c r="J195" s="31">
        <f t="shared" si="35"/>
        <v>0</v>
      </c>
      <c r="L195" s="31">
        <f t="shared" si="46"/>
        <v>0</v>
      </c>
      <c r="M195" s="31">
        <f t="shared" si="46"/>
        <v>0</v>
      </c>
      <c r="N195" s="31">
        <f t="shared" si="46"/>
        <v>0</v>
      </c>
    </row>
    <row r="196" spans="1:14" hidden="1" x14ac:dyDescent="0.25">
      <c r="A196" s="5" t="str">
        <f t="shared" si="47"/>
        <v>b</v>
      </c>
      <c r="B196" s="28"/>
      <c r="C196" s="29" t="s">
        <v>210</v>
      </c>
      <c r="D196" s="38">
        <f>SUM('დამტკ._ბიუჯ. '!D196,ცვლილებები_საბიუჯ.!E840)</f>
        <v>0</v>
      </c>
      <c r="E196" s="31">
        <f>SUM('დამტკ._ბიუჯ. '!E196,ცვლილებები_საბიუჯ.!F840)</f>
        <v>0</v>
      </c>
      <c r="F196" s="31">
        <f>SUM('დამტკ._ბიუჯ. '!F196,ცვლილებები_საბიუჯ.!G840)</f>
        <v>0</v>
      </c>
      <c r="G196" s="31">
        <f>SUM('დამტკ._ბიუჯ. '!G196,ცვლილებები_საბიუჯ.!H840)</f>
        <v>0</v>
      </c>
      <c r="H196" s="31">
        <f>SUM('დამტკ._ბიუჯ. '!H196,ცვლილებები_საბიუჯ.!I840)</f>
        <v>0</v>
      </c>
      <c r="I196" s="31">
        <f t="shared" si="34"/>
        <v>0</v>
      </c>
      <c r="J196" s="31">
        <f t="shared" si="35"/>
        <v>0</v>
      </c>
      <c r="L196" s="31">
        <f t="shared" si="46"/>
        <v>0</v>
      </c>
      <c r="M196" s="31">
        <f t="shared" si="46"/>
        <v>0</v>
      </c>
      <c r="N196" s="31">
        <f t="shared" si="46"/>
        <v>0</v>
      </c>
    </row>
    <row r="197" spans="1:14" ht="18" hidden="1" x14ac:dyDescent="0.25">
      <c r="A197" s="5" t="str">
        <f t="shared" si="47"/>
        <v>b</v>
      </c>
      <c r="B197" s="32" t="s">
        <v>1</v>
      </c>
      <c r="C197" s="25" t="s">
        <v>136</v>
      </c>
      <c r="D197" s="37">
        <f>SUM('დამტკ._ბიუჯ. '!D197,ცვლილებები_საბიუჯ.!E841)</f>
        <v>0</v>
      </c>
      <c r="E197" s="33">
        <f>SUM('დამტკ._ბიუჯ. '!E197,ცვლილებები_საბიუჯ.!F841)</f>
        <v>0</v>
      </c>
      <c r="F197" s="33">
        <f>SUM('დამტკ._ბიუჯ. '!F197,ცვლილებები_საბიუჯ.!G841)</f>
        <v>0</v>
      </c>
      <c r="G197" s="33">
        <f>SUM('დამტკ._ბიუჯ. '!G197,ცვლილებები_საბიუჯ.!H841)</f>
        <v>0</v>
      </c>
      <c r="H197" s="33">
        <f>SUM('დამტკ._ბიუჯ. '!H197,ცვლილებები_საბიუჯ.!I841)</f>
        <v>0</v>
      </c>
      <c r="I197" s="33">
        <f t="shared" si="34"/>
        <v>0</v>
      </c>
      <c r="J197" s="33">
        <f t="shared" si="35"/>
        <v>0</v>
      </c>
      <c r="L197" s="33">
        <f t="shared" si="46"/>
        <v>0</v>
      </c>
      <c r="M197" s="33">
        <f t="shared" si="46"/>
        <v>0</v>
      </c>
      <c r="N197" s="33">
        <f t="shared" si="46"/>
        <v>0</v>
      </c>
    </row>
    <row r="198" spans="1:14" ht="18" hidden="1" x14ac:dyDescent="0.25">
      <c r="A198" s="5" t="str">
        <f t="shared" si="47"/>
        <v>b</v>
      </c>
      <c r="B198" s="32" t="s">
        <v>1</v>
      </c>
      <c r="C198" s="25" t="s">
        <v>137</v>
      </c>
      <c r="D198" s="37">
        <f>SUM('დამტკ._ბიუჯ. '!D198,ცვლილებები_საბიუჯ.!E842)</f>
        <v>0</v>
      </c>
      <c r="E198" s="33">
        <f>SUM('დამტკ._ბიუჯ. '!E198,ცვლილებები_საბიუჯ.!F842)</f>
        <v>0</v>
      </c>
      <c r="F198" s="33">
        <f>SUM('დამტკ._ბიუჯ. '!F198,ცვლილებები_საბიუჯ.!G842)</f>
        <v>0</v>
      </c>
      <c r="G198" s="33">
        <f>SUM('დამტკ._ბიუჯ. '!G198,ცვლილებები_საბიუჯ.!H842)</f>
        <v>0</v>
      </c>
      <c r="H198" s="33">
        <f>SUM('დამტკ._ბიუჯ. '!H198,ცვლილებები_საბიუჯ.!I842)</f>
        <v>0</v>
      </c>
      <c r="I198" s="33">
        <f t="shared" si="34"/>
        <v>0</v>
      </c>
      <c r="J198" s="33">
        <f t="shared" si="35"/>
        <v>0</v>
      </c>
      <c r="L198" s="33">
        <f t="shared" si="46"/>
        <v>0</v>
      </c>
      <c r="M198" s="33">
        <f t="shared" si="46"/>
        <v>0</v>
      </c>
      <c r="N198" s="33">
        <f t="shared" si="46"/>
        <v>0</v>
      </c>
    </row>
    <row r="199" spans="1:14" ht="18" hidden="1" x14ac:dyDescent="0.25">
      <c r="A199" s="5" t="str">
        <f t="shared" si="47"/>
        <v>b</v>
      </c>
      <c r="B199" s="32" t="s">
        <v>1</v>
      </c>
      <c r="C199" s="25" t="s">
        <v>138</v>
      </c>
      <c r="D199" s="37">
        <f>SUM('დამტკ._ბიუჯ. '!D199,ცვლილებები_საბიუჯ.!E843)</f>
        <v>0</v>
      </c>
      <c r="E199" s="33">
        <f>SUM('დამტკ._ბიუჯ. '!E199,ცვლილებები_საბიუჯ.!F843)</f>
        <v>0</v>
      </c>
      <c r="F199" s="33">
        <f>SUM('დამტკ._ბიუჯ. '!F199,ცვლილებები_საბიუჯ.!G843)</f>
        <v>0</v>
      </c>
      <c r="G199" s="33">
        <f>SUM('დამტკ._ბიუჯ. '!G199,ცვლილებები_საბიუჯ.!H843)</f>
        <v>0</v>
      </c>
      <c r="H199" s="33">
        <f>SUM('დამტკ._ბიუჯ. '!H199,ცვლილებები_საბიუჯ.!I843)</f>
        <v>0</v>
      </c>
      <c r="I199" s="33">
        <f t="shared" si="34"/>
        <v>0</v>
      </c>
      <c r="J199" s="33">
        <f t="shared" si="35"/>
        <v>0</v>
      </c>
      <c r="L199" s="33">
        <f t="shared" si="46"/>
        <v>0</v>
      </c>
      <c r="M199" s="33">
        <f t="shared" si="46"/>
        <v>0</v>
      </c>
      <c r="N199" s="33">
        <f t="shared" si="46"/>
        <v>0</v>
      </c>
    </row>
    <row r="200" spans="1:14" ht="18" x14ac:dyDescent="0.25">
      <c r="A200" s="5" t="str">
        <f t="shared" si="47"/>
        <v>a</v>
      </c>
      <c r="B200" s="22" t="s">
        <v>60</v>
      </c>
      <c r="C200" s="23" t="s">
        <v>94</v>
      </c>
      <c r="D200" s="41">
        <f>SUM('დამტკ._ბიუჯ. '!D200,ცვლილებები_საბიუჯ.!E844)</f>
        <v>6000000</v>
      </c>
      <c r="E200" s="41">
        <f>SUM('დამტკ._ბიუჯ. '!E200,ცვლილებები_საბიუჯ.!F844)</f>
        <v>1440000</v>
      </c>
      <c r="F200" s="41">
        <f>SUM('დამტკ._ბიუჯ. '!F200,ცვლილებები_საბიუჯ.!G844)</f>
        <v>1520000</v>
      </c>
      <c r="G200" s="41">
        <f>SUM('დამტკ._ბიუჯ. '!G200,ცვლილებები_საბიუჯ.!H844)</f>
        <v>1490000</v>
      </c>
      <c r="H200" s="41">
        <f>SUM('დამტკ._ბიუჯ. '!H200,ცვლილებები_საბიუჯ.!I844)</f>
        <v>1550000</v>
      </c>
      <c r="I200" s="30">
        <f t="shared" si="34"/>
        <v>2960000</v>
      </c>
      <c r="J200" s="30">
        <f t="shared" si="35"/>
        <v>4450000</v>
      </c>
      <c r="K200" s="4" t="s">
        <v>205</v>
      </c>
      <c r="L200" s="41">
        <f t="shared" ref="L200:N200" si="48">L201+L211+L212+L213</f>
        <v>191175.27</v>
      </c>
      <c r="M200" s="41">
        <f t="shared" si="48"/>
        <v>409039.97</v>
      </c>
      <c r="N200" s="41">
        <f t="shared" si="48"/>
        <v>0</v>
      </c>
    </row>
    <row r="201" spans="1:14" ht="18" x14ac:dyDescent="0.25">
      <c r="A201" s="5" t="str">
        <f t="shared" si="47"/>
        <v>a</v>
      </c>
      <c r="B201" s="34" t="s">
        <v>1</v>
      </c>
      <c r="C201" s="15" t="s">
        <v>128</v>
      </c>
      <c r="D201" s="37">
        <f>SUM('დამტკ._ბიუჯ. '!D201,ცვლილებები_საბიუჯ.!E845)</f>
        <v>6000000</v>
      </c>
      <c r="E201" s="14">
        <f>SUM('დამტკ._ბიუჯ. '!E201,ცვლილებები_საბიუჯ.!F845)</f>
        <v>1440000</v>
      </c>
      <c r="F201" s="14">
        <f>SUM('დამტკ._ბიუჯ. '!F201,ცვლილებები_საბიუჯ.!G845)</f>
        <v>1520000</v>
      </c>
      <c r="G201" s="14">
        <f>SUM('დამტკ._ბიუჯ. '!G201,ცვლილებები_საბიუჯ.!H845)</f>
        <v>1490000</v>
      </c>
      <c r="H201" s="14">
        <f>SUM('დამტკ._ბიუჯ. '!H201,ცვლილებები_საბიუჯ.!I845)</f>
        <v>1550000</v>
      </c>
      <c r="I201" s="33">
        <f t="shared" si="34"/>
        <v>2960000</v>
      </c>
      <c r="J201" s="33">
        <f t="shared" si="35"/>
        <v>4450000</v>
      </c>
      <c r="K201" s="4" t="s">
        <v>205</v>
      </c>
      <c r="L201" s="14">
        <f t="shared" ref="L201:N201" si="49">L202+L203+L204+L205+L206+L207+L208</f>
        <v>191175.27</v>
      </c>
      <c r="M201" s="14">
        <f t="shared" si="49"/>
        <v>409039.97</v>
      </c>
      <c r="N201" s="14">
        <f t="shared" si="49"/>
        <v>0</v>
      </c>
    </row>
    <row r="202" spans="1:14" ht="18" hidden="1" x14ac:dyDescent="0.25">
      <c r="A202" s="5" t="str">
        <f t="shared" si="47"/>
        <v>b</v>
      </c>
      <c r="B202" s="11" t="s">
        <v>1</v>
      </c>
      <c r="C202" s="12" t="s">
        <v>129</v>
      </c>
      <c r="D202" s="39">
        <f>SUM('დამტკ._ბიუჯ. '!D202,ცვლილებები_საბიუჯ.!E846)</f>
        <v>0</v>
      </c>
      <c r="E202" s="35">
        <f>SUM('დამტკ._ბიუჯ. '!E202,ცვლილებები_საბიუჯ.!F846)</f>
        <v>0</v>
      </c>
      <c r="F202" s="35">
        <f>SUM('დამტკ._ბიუჯ. '!F202,ცვლილებები_საბიუჯ.!G846)</f>
        <v>0</v>
      </c>
      <c r="G202" s="35">
        <f>SUM('დამტკ._ბიუჯ. '!G202,ცვლილებები_საბიუჯ.!H846)</f>
        <v>0</v>
      </c>
      <c r="H202" s="35">
        <f>SUM('დამტკ._ბიუჯ. '!H202,ცვლილებები_საბიუჯ.!I846)</f>
        <v>0</v>
      </c>
      <c r="I202" s="30">
        <f t="shared" si="34"/>
        <v>0</v>
      </c>
      <c r="J202" s="30">
        <f t="shared" si="35"/>
        <v>0</v>
      </c>
      <c r="K202" s="4" t="s">
        <v>205</v>
      </c>
      <c r="L202" s="35"/>
      <c r="M202" s="35"/>
      <c r="N202" s="35"/>
    </row>
    <row r="203" spans="1:14" ht="18" hidden="1" x14ac:dyDescent="0.25">
      <c r="A203" s="5" t="str">
        <f t="shared" si="47"/>
        <v>b</v>
      </c>
      <c r="B203" s="11" t="s">
        <v>1</v>
      </c>
      <c r="C203" s="12" t="s">
        <v>130</v>
      </c>
      <c r="D203" s="39">
        <f>SUM('დამტკ._ბიუჯ. '!D203,ცვლილებები_საბიუჯ.!E847)</f>
        <v>0</v>
      </c>
      <c r="E203" s="35">
        <f>SUM('დამტკ._ბიუჯ. '!E203,ცვლილებები_საბიუჯ.!F847)</f>
        <v>0</v>
      </c>
      <c r="F203" s="35">
        <f>SUM('დამტკ._ბიუჯ. '!F203,ცვლილებები_საბიუჯ.!G847)</f>
        <v>0</v>
      </c>
      <c r="G203" s="35">
        <f>SUM('დამტკ._ბიუჯ. '!G203,ცვლილებები_საბიუჯ.!H847)</f>
        <v>0</v>
      </c>
      <c r="H203" s="35">
        <f>SUM('დამტკ._ბიუჯ. '!H203,ცვლილებები_საბიუჯ.!I847)</f>
        <v>0</v>
      </c>
      <c r="I203" s="30">
        <f t="shared" si="34"/>
        <v>0</v>
      </c>
      <c r="J203" s="30">
        <f t="shared" si="35"/>
        <v>0</v>
      </c>
      <c r="K203" s="4" t="s">
        <v>205</v>
      </c>
      <c r="L203" s="35"/>
      <c r="M203" s="35"/>
      <c r="N203" s="35"/>
    </row>
    <row r="204" spans="1:14" ht="18" hidden="1" x14ac:dyDescent="0.25">
      <c r="A204" s="5" t="str">
        <f t="shared" si="47"/>
        <v>b</v>
      </c>
      <c r="B204" s="11" t="s">
        <v>1</v>
      </c>
      <c r="C204" s="12" t="s">
        <v>131</v>
      </c>
      <c r="D204" s="39">
        <f>SUM('დამტკ._ბიუჯ. '!D204,ცვლილებები_საბიუჯ.!E848)</f>
        <v>0</v>
      </c>
      <c r="E204" s="35">
        <f>SUM('დამტკ._ბიუჯ. '!E204,ცვლილებები_საბიუჯ.!F848)</f>
        <v>0</v>
      </c>
      <c r="F204" s="35">
        <f>SUM('დამტკ._ბიუჯ. '!F204,ცვლილებები_საბიუჯ.!G848)</f>
        <v>0</v>
      </c>
      <c r="G204" s="35">
        <f>SUM('დამტკ._ბიუჯ. '!G204,ცვლილებები_საბიუჯ.!H848)</f>
        <v>0</v>
      </c>
      <c r="H204" s="35">
        <f>SUM('დამტკ._ბიუჯ. '!H204,ცვლილებები_საბიუჯ.!I848)</f>
        <v>0</v>
      </c>
      <c r="I204" s="30">
        <f t="shared" si="34"/>
        <v>0</v>
      </c>
      <c r="J204" s="30">
        <f t="shared" si="35"/>
        <v>0</v>
      </c>
      <c r="K204" s="4" t="s">
        <v>205</v>
      </c>
      <c r="L204" s="35"/>
      <c r="M204" s="35"/>
      <c r="N204" s="35"/>
    </row>
    <row r="205" spans="1:14" ht="18" hidden="1" x14ac:dyDescent="0.25">
      <c r="A205" s="5" t="str">
        <f t="shared" si="47"/>
        <v>b</v>
      </c>
      <c r="B205" s="11" t="s">
        <v>1</v>
      </c>
      <c r="C205" s="16" t="s">
        <v>132</v>
      </c>
      <c r="D205" s="39">
        <f>SUM('დამტკ._ბიუჯ. '!D205,ცვლილებები_საბიუჯ.!E849)</f>
        <v>0</v>
      </c>
      <c r="E205" s="35">
        <f>SUM('დამტკ._ბიუჯ. '!E205,ცვლილებები_საბიუჯ.!F849)</f>
        <v>0</v>
      </c>
      <c r="F205" s="35">
        <f>SUM('დამტკ._ბიუჯ. '!F205,ცვლილებები_საბიუჯ.!G849)</f>
        <v>0</v>
      </c>
      <c r="G205" s="35">
        <f>SUM('დამტკ._ბიუჯ. '!G205,ცვლილებები_საბიუჯ.!H849)</f>
        <v>0</v>
      </c>
      <c r="H205" s="35">
        <f>SUM('დამტკ._ბიუჯ. '!H205,ცვლილებები_საბიუჯ.!I849)</f>
        <v>0</v>
      </c>
      <c r="I205" s="30">
        <f t="shared" si="34"/>
        <v>0</v>
      </c>
      <c r="J205" s="30">
        <f t="shared" si="35"/>
        <v>0</v>
      </c>
      <c r="K205" s="4" t="s">
        <v>205</v>
      </c>
      <c r="L205" s="35"/>
      <c r="M205" s="35"/>
      <c r="N205" s="35"/>
    </row>
    <row r="206" spans="1:14" ht="18" hidden="1" x14ac:dyDescent="0.25">
      <c r="A206" s="5" t="str">
        <f t="shared" si="47"/>
        <v>b</v>
      </c>
      <c r="B206" s="11" t="s">
        <v>1</v>
      </c>
      <c r="C206" s="16" t="s">
        <v>133</v>
      </c>
      <c r="D206" s="39">
        <f>SUM('დამტკ._ბიუჯ. '!D206,ცვლილებები_საბიუჯ.!E850)</f>
        <v>0</v>
      </c>
      <c r="E206" s="35">
        <f>SUM('დამტკ._ბიუჯ. '!E206,ცვლილებები_საბიუჯ.!F850)</f>
        <v>0</v>
      </c>
      <c r="F206" s="35">
        <f>SUM('დამტკ._ბიუჯ. '!F206,ცვლილებები_საბიუჯ.!G850)</f>
        <v>0</v>
      </c>
      <c r="G206" s="35">
        <f>SUM('დამტკ._ბიუჯ. '!G206,ცვლილებები_საბიუჯ.!H850)</f>
        <v>0</v>
      </c>
      <c r="H206" s="35">
        <f>SUM('დამტკ._ბიუჯ. '!H206,ცვლილებები_საბიუჯ.!I850)</f>
        <v>0</v>
      </c>
      <c r="I206" s="30">
        <f t="shared" si="34"/>
        <v>0</v>
      </c>
      <c r="J206" s="30">
        <f t="shared" si="35"/>
        <v>0</v>
      </c>
      <c r="K206" s="4" t="s">
        <v>205</v>
      </c>
      <c r="L206" s="35"/>
      <c r="M206" s="35"/>
      <c r="N206" s="35"/>
    </row>
    <row r="207" spans="1:14" ht="18" x14ac:dyDescent="0.25">
      <c r="A207" s="5" t="str">
        <f t="shared" si="47"/>
        <v>a</v>
      </c>
      <c r="B207" s="11" t="s">
        <v>1</v>
      </c>
      <c r="C207" s="16" t="s">
        <v>134</v>
      </c>
      <c r="D207" s="39">
        <f>SUM('დამტკ._ბიუჯ. '!D207,ცვლილებები_საბიუჯ.!E851)</f>
        <v>6000000</v>
      </c>
      <c r="E207" s="35">
        <f>SUM('დამტკ._ბიუჯ. '!E207,ცვლილებები_საბიუჯ.!F851)</f>
        <v>1440000</v>
      </c>
      <c r="F207" s="35">
        <f>SUM('დამტკ._ბიუჯ. '!F207,ცვლილებები_საბიუჯ.!G851)</f>
        <v>1520000</v>
      </c>
      <c r="G207" s="35">
        <f>SUM('დამტკ._ბიუჯ. '!G207,ცვლილებები_საბიუჯ.!H851)</f>
        <v>1490000</v>
      </c>
      <c r="H207" s="35">
        <f>SUM('დამტკ._ბიუჯ. '!H207,ცვლილებები_საბიუჯ.!I851)</f>
        <v>1550000</v>
      </c>
      <c r="I207" s="30">
        <f t="shared" ref="I207:I270" si="50">E207+F207</f>
        <v>2960000</v>
      </c>
      <c r="J207" s="30">
        <f t="shared" ref="J207:J270" si="51">E207+F207+G207</f>
        <v>4450000</v>
      </c>
      <c r="K207" s="4" t="s">
        <v>205</v>
      </c>
      <c r="L207" s="35">
        <v>191175.27</v>
      </c>
      <c r="M207" s="35">
        <v>409039.97</v>
      </c>
      <c r="N207" s="35"/>
    </row>
    <row r="208" spans="1:14" ht="18" hidden="1" x14ac:dyDescent="0.25">
      <c r="A208" s="5" t="str">
        <f t="shared" si="47"/>
        <v>b</v>
      </c>
      <c r="B208" s="11" t="s">
        <v>1</v>
      </c>
      <c r="C208" s="16" t="s">
        <v>135</v>
      </c>
      <c r="D208" s="39">
        <f>SUM('დამტკ._ბიუჯ. '!D208,ცვლილებები_საბიუჯ.!E852)</f>
        <v>0</v>
      </c>
      <c r="E208" s="35">
        <f>SUM('დამტკ._ბიუჯ. '!E208,ცვლილებები_საბიუჯ.!F852)</f>
        <v>0</v>
      </c>
      <c r="F208" s="35">
        <f>SUM('დამტკ._ბიუჯ. '!F208,ცვლილებები_საბიუჯ.!G852)</f>
        <v>0</v>
      </c>
      <c r="G208" s="35">
        <f>SUM('დამტკ._ბიუჯ. '!G208,ცვლილებები_საბიუჯ.!H852)</f>
        <v>0</v>
      </c>
      <c r="H208" s="35">
        <f>SUM('დამტკ._ბიუჯ. '!H208,ცვლილებები_საბიუჯ.!I852)</f>
        <v>0</v>
      </c>
      <c r="I208" s="30">
        <f t="shared" si="50"/>
        <v>0</v>
      </c>
      <c r="J208" s="30">
        <f t="shared" si="51"/>
        <v>0</v>
      </c>
      <c r="K208" s="4" t="s">
        <v>205</v>
      </c>
      <c r="L208" s="35">
        <f t="shared" ref="L208:N208" si="52">L209+L210</f>
        <v>0</v>
      </c>
      <c r="M208" s="35">
        <f t="shared" si="52"/>
        <v>0</v>
      </c>
      <c r="N208" s="35">
        <f t="shared" si="52"/>
        <v>0</v>
      </c>
    </row>
    <row r="209" spans="1:14" hidden="1" x14ac:dyDescent="0.25">
      <c r="A209" s="5" t="str">
        <f t="shared" si="47"/>
        <v>b</v>
      </c>
      <c r="B209" s="19"/>
      <c r="C209" s="21" t="s">
        <v>209</v>
      </c>
      <c r="D209" s="40">
        <f>SUM('დამტკ._ბიუჯ. '!D209,ცვლილებები_საბიუჯ.!E853)</f>
        <v>0</v>
      </c>
      <c r="E209" s="20">
        <f>SUM('დამტკ._ბიუჯ. '!E209,ცვლილებები_საბიუჯ.!F853)</f>
        <v>0</v>
      </c>
      <c r="F209" s="20">
        <f>SUM('დამტკ._ბიუჯ. '!F209,ცვლილებები_საბიუჯ.!G853)</f>
        <v>0</v>
      </c>
      <c r="G209" s="20">
        <f>SUM('დამტკ._ბიუჯ. '!G209,ცვლილებები_საბიუჯ.!H853)</f>
        <v>0</v>
      </c>
      <c r="H209" s="20">
        <f>SUM('დამტკ._ბიუჯ. '!H209,ცვლილებები_საბიუჯ.!I853)</f>
        <v>0</v>
      </c>
      <c r="I209" s="31">
        <f t="shared" si="50"/>
        <v>0</v>
      </c>
      <c r="J209" s="31">
        <f t="shared" si="51"/>
        <v>0</v>
      </c>
      <c r="L209" s="20"/>
      <c r="M209" s="20"/>
      <c r="N209" s="20"/>
    </row>
    <row r="210" spans="1:14" hidden="1" x14ac:dyDescent="0.25">
      <c r="A210" s="5" t="str">
        <f t="shared" si="47"/>
        <v>b</v>
      </c>
      <c r="B210" s="19"/>
      <c r="C210" s="21" t="s">
        <v>210</v>
      </c>
      <c r="D210" s="40">
        <f>SUM('დამტკ._ბიუჯ. '!D210,ცვლილებები_საბიუჯ.!E854)</f>
        <v>0</v>
      </c>
      <c r="E210" s="20">
        <f>SUM('დამტკ._ბიუჯ. '!E210,ცვლილებები_საბიუჯ.!F854)</f>
        <v>0</v>
      </c>
      <c r="F210" s="20">
        <f>SUM('დამტკ._ბიუჯ. '!F210,ცვლილებები_საბიუჯ.!G854)</f>
        <v>0</v>
      </c>
      <c r="G210" s="20">
        <f>SUM('დამტკ._ბიუჯ. '!G210,ცვლილებები_საბიუჯ.!H854)</f>
        <v>0</v>
      </c>
      <c r="H210" s="20">
        <f>SUM('დამტკ._ბიუჯ. '!H210,ცვლილებები_საბიუჯ.!I854)</f>
        <v>0</v>
      </c>
      <c r="I210" s="31">
        <f t="shared" si="50"/>
        <v>0</v>
      </c>
      <c r="J210" s="31">
        <f t="shared" si="51"/>
        <v>0</v>
      </c>
      <c r="L210" s="20"/>
      <c r="M210" s="20"/>
      <c r="N210" s="20"/>
    </row>
    <row r="211" spans="1:14" ht="18" hidden="1" x14ac:dyDescent="0.25">
      <c r="A211" s="5" t="str">
        <f t="shared" si="47"/>
        <v>b</v>
      </c>
      <c r="B211" s="11" t="s">
        <v>1</v>
      </c>
      <c r="C211" s="15" t="s">
        <v>136</v>
      </c>
      <c r="D211" s="37">
        <f>SUM('დამტკ._ბიუჯ. '!D211,ცვლილებები_საბიუჯ.!E855)</f>
        <v>0</v>
      </c>
      <c r="E211" s="14">
        <f>SUM('დამტკ._ბიუჯ. '!E211,ცვლილებები_საბიუჯ.!F855)</f>
        <v>0</v>
      </c>
      <c r="F211" s="14">
        <f>SUM('დამტკ._ბიუჯ. '!F211,ცვლილებები_საბიუჯ.!G855)</f>
        <v>0</v>
      </c>
      <c r="G211" s="14">
        <f>SUM('დამტკ._ბიუჯ. '!G211,ცვლილებები_საბიუჯ.!H855)</f>
        <v>0</v>
      </c>
      <c r="H211" s="14">
        <f>SUM('დამტკ._ბიუჯ. '!H211,ცვლილებები_საბიუჯ.!I855)</f>
        <v>0</v>
      </c>
      <c r="I211" s="33">
        <f t="shared" si="50"/>
        <v>0</v>
      </c>
      <c r="J211" s="33">
        <f t="shared" si="51"/>
        <v>0</v>
      </c>
      <c r="K211" s="4" t="s">
        <v>205</v>
      </c>
      <c r="L211" s="14"/>
      <c r="M211" s="14"/>
      <c r="N211" s="14"/>
    </row>
    <row r="212" spans="1:14" ht="18" hidden="1" x14ac:dyDescent="0.25">
      <c r="A212" s="5" t="str">
        <f t="shared" si="47"/>
        <v>b</v>
      </c>
      <c r="B212" s="11" t="s">
        <v>1</v>
      </c>
      <c r="C212" s="15" t="s">
        <v>137</v>
      </c>
      <c r="D212" s="37">
        <f>SUM('დამტკ._ბიუჯ. '!D212,ცვლილებები_საბიუჯ.!E856)</f>
        <v>0</v>
      </c>
      <c r="E212" s="14">
        <f>SUM('დამტკ._ბიუჯ. '!E212,ცვლილებები_საბიუჯ.!F856)</f>
        <v>0</v>
      </c>
      <c r="F212" s="14">
        <f>SUM('დამტკ._ბიუჯ. '!F212,ცვლილებები_საბიუჯ.!G856)</f>
        <v>0</v>
      </c>
      <c r="G212" s="14">
        <f>SUM('დამტკ._ბიუჯ. '!G212,ცვლილებები_საბიუჯ.!H856)</f>
        <v>0</v>
      </c>
      <c r="H212" s="14">
        <f>SUM('დამტკ._ბიუჯ. '!H212,ცვლილებები_საბიუჯ.!I856)</f>
        <v>0</v>
      </c>
      <c r="I212" s="33">
        <f t="shared" si="50"/>
        <v>0</v>
      </c>
      <c r="J212" s="33">
        <f t="shared" si="51"/>
        <v>0</v>
      </c>
      <c r="K212" s="4" t="s">
        <v>205</v>
      </c>
      <c r="L212" s="14"/>
      <c r="M212" s="14"/>
      <c r="N212" s="14"/>
    </row>
    <row r="213" spans="1:14" ht="18" hidden="1" x14ac:dyDescent="0.25">
      <c r="A213" s="5" t="str">
        <f t="shared" si="47"/>
        <v>b</v>
      </c>
      <c r="B213" s="11" t="s">
        <v>1</v>
      </c>
      <c r="C213" s="15" t="s">
        <v>138</v>
      </c>
      <c r="D213" s="37">
        <f>SUM('დამტკ._ბიუჯ. '!D213,ცვლილებები_საბიუჯ.!E857)</f>
        <v>0</v>
      </c>
      <c r="E213" s="14">
        <f>SUM('დამტკ._ბიუჯ. '!E213,ცვლილებები_საბიუჯ.!F857)</f>
        <v>0</v>
      </c>
      <c r="F213" s="14">
        <f>SUM('დამტკ._ბიუჯ. '!F213,ცვლილებები_საბიუჯ.!G857)</f>
        <v>0</v>
      </c>
      <c r="G213" s="14">
        <f>SUM('დამტკ._ბიუჯ. '!G213,ცვლილებები_საბიუჯ.!H857)</f>
        <v>0</v>
      </c>
      <c r="H213" s="14">
        <f>SUM('დამტკ._ბიუჯ. '!H213,ცვლილებები_საბიუჯ.!I857)</f>
        <v>0</v>
      </c>
      <c r="I213" s="33">
        <f t="shared" si="50"/>
        <v>0</v>
      </c>
      <c r="J213" s="33">
        <f t="shared" si="51"/>
        <v>0</v>
      </c>
      <c r="K213" s="4" t="s">
        <v>205</v>
      </c>
      <c r="L213" s="14"/>
      <c r="M213" s="14"/>
      <c r="N213" s="14"/>
    </row>
    <row r="214" spans="1:14" ht="72" x14ac:dyDescent="0.25">
      <c r="A214" s="5" t="str">
        <f t="shared" si="47"/>
        <v>a</v>
      </c>
      <c r="B214" s="22" t="s">
        <v>61</v>
      </c>
      <c r="C214" s="23" t="s">
        <v>157</v>
      </c>
      <c r="D214" s="41">
        <f>SUM('დამტკ._ბიუჯ. '!D214,ცვლილებები_საბიუჯ.!E858)</f>
        <v>2075000</v>
      </c>
      <c r="E214" s="41">
        <f>SUM('დამტკ._ბიუჯ. '!E214,ცვლილებები_საბიუჯ.!F858)</f>
        <v>400000</v>
      </c>
      <c r="F214" s="41">
        <f>SUM('დამტკ._ბიუჯ. '!F214,ცვლილებები_საბიუჯ.!G858)</f>
        <v>700000</v>
      </c>
      <c r="G214" s="41">
        <f>SUM('დამტკ._ბიუჯ. '!G214,ცვლილებები_საბიუჯ.!H858)</f>
        <v>500000</v>
      </c>
      <c r="H214" s="41">
        <f>SUM('დამტკ._ბიუჯ. '!H214,ცვლილებები_საბიუჯ.!I858)</f>
        <v>475000</v>
      </c>
      <c r="I214" s="30">
        <f t="shared" si="50"/>
        <v>1100000</v>
      </c>
      <c r="J214" s="30">
        <f t="shared" si="51"/>
        <v>1600000</v>
      </c>
      <c r="K214" s="4" t="s">
        <v>204</v>
      </c>
      <c r="L214" s="41">
        <f t="shared" ref="L214:N214" si="53">L215+L225+L226+L227</f>
        <v>0</v>
      </c>
      <c r="M214" s="41">
        <f t="shared" si="53"/>
        <v>54942.6</v>
      </c>
      <c r="N214" s="41">
        <f t="shared" si="53"/>
        <v>0</v>
      </c>
    </row>
    <row r="215" spans="1:14" ht="18" x14ac:dyDescent="0.25">
      <c r="A215" s="5" t="str">
        <f t="shared" si="47"/>
        <v>a</v>
      </c>
      <c r="B215" s="34" t="s">
        <v>1</v>
      </c>
      <c r="C215" s="15" t="s">
        <v>128</v>
      </c>
      <c r="D215" s="37">
        <f>SUM('დამტკ._ბიუჯ. '!D215,ცვლილებები_საბიუჯ.!E859)</f>
        <v>2075000</v>
      </c>
      <c r="E215" s="14">
        <f>SUM('დამტკ._ბიუჯ. '!E215,ცვლილებები_საბიუჯ.!F859)</f>
        <v>400000</v>
      </c>
      <c r="F215" s="14">
        <f>SUM('დამტკ._ბიუჯ. '!F215,ცვლილებები_საბიუჯ.!G859)</f>
        <v>700000</v>
      </c>
      <c r="G215" s="14">
        <f>SUM('დამტკ._ბიუჯ. '!G215,ცვლილებები_საბიუჯ.!H859)</f>
        <v>500000</v>
      </c>
      <c r="H215" s="14">
        <f>SUM('დამტკ._ბიუჯ. '!H215,ცვლილებები_საბიუჯ.!I859)</f>
        <v>475000</v>
      </c>
      <c r="I215" s="33">
        <f t="shared" si="50"/>
        <v>1100000</v>
      </c>
      <c r="J215" s="33">
        <f t="shared" si="51"/>
        <v>1600000</v>
      </c>
      <c r="K215" s="4" t="s">
        <v>204</v>
      </c>
      <c r="L215" s="14">
        <f t="shared" ref="L215:N215" si="54">L216+L217+L218+L219+L220+L221+L222</f>
        <v>0</v>
      </c>
      <c r="M215" s="14">
        <f t="shared" si="54"/>
        <v>54942.6</v>
      </c>
      <c r="N215" s="14">
        <f t="shared" si="54"/>
        <v>0</v>
      </c>
    </row>
    <row r="216" spans="1:14" ht="18" hidden="1" x14ac:dyDescent="0.25">
      <c r="A216" s="5" t="str">
        <f t="shared" si="47"/>
        <v>b</v>
      </c>
      <c r="B216" s="11" t="s">
        <v>1</v>
      </c>
      <c r="C216" s="12" t="s">
        <v>129</v>
      </c>
      <c r="D216" s="39">
        <f>SUM('დამტკ._ბიუჯ. '!D216,ცვლილებები_საბიუჯ.!E860)</f>
        <v>0</v>
      </c>
      <c r="E216" s="35">
        <f>SUM('დამტკ._ბიუჯ. '!E216,ცვლილებები_საბიუჯ.!F860)</f>
        <v>0</v>
      </c>
      <c r="F216" s="35">
        <f>SUM('დამტკ._ბიუჯ. '!F216,ცვლილებები_საბიუჯ.!G860)</f>
        <v>0</v>
      </c>
      <c r="G216" s="35">
        <f>SUM('დამტკ._ბიუჯ. '!G216,ცვლილებები_საბიუჯ.!H860)</f>
        <v>0</v>
      </c>
      <c r="H216" s="35">
        <f>SUM('დამტკ._ბიუჯ. '!H216,ცვლილებები_საბიუჯ.!I860)</f>
        <v>0</v>
      </c>
      <c r="I216" s="30">
        <f t="shared" si="50"/>
        <v>0</v>
      </c>
      <c r="J216" s="30">
        <f t="shared" si="51"/>
        <v>0</v>
      </c>
      <c r="K216" s="4" t="s">
        <v>204</v>
      </c>
      <c r="L216" s="35"/>
      <c r="M216" s="35"/>
      <c r="N216" s="35"/>
    </row>
    <row r="217" spans="1:14" ht="18" x14ac:dyDescent="0.25">
      <c r="A217" s="5" t="str">
        <f t="shared" si="47"/>
        <v>a</v>
      </c>
      <c r="B217" s="11" t="s">
        <v>1</v>
      </c>
      <c r="C217" s="12" t="s">
        <v>130</v>
      </c>
      <c r="D217" s="39">
        <f>SUM('დამტკ._ბიუჯ. '!D217,ცვლილებები_საბიუჯ.!E861)</f>
        <v>2075000</v>
      </c>
      <c r="E217" s="35">
        <f>SUM('დამტკ._ბიუჯ. '!E217,ცვლილებები_საბიუჯ.!F861)</f>
        <v>400000</v>
      </c>
      <c r="F217" s="35">
        <f>SUM('დამტკ._ბიუჯ. '!F217,ცვლილებები_საბიუჯ.!G861)</f>
        <v>700000</v>
      </c>
      <c r="G217" s="35">
        <f>SUM('დამტკ._ბიუჯ. '!G217,ცვლილებები_საბიუჯ.!H861)</f>
        <v>500000</v>
      </c>
      <c r="H217" s="35">
        <f>SUM('დამტკ._ბიუჯ. '!H217,ცვლილებები_საბიუჯ.!I861)</f>
        <v>475000</v>
      </c>
      <c r="I217" s="30">
        <f t="shared" si="50"/>
        <v>1100000</v>
      </c>
      <c r="J217" s="30">
        <f t="shared" si="51"/>
        <v>1600000</v>
      </c>
      <c r="K217" s="4" t="s">
        <v>204</v>
      </c>
      <c r="L217" s="35"/>
      <c r="M217" s="35">
        <v>54942.6</v>
      </c>
      <c r="N217" s="35"/>
    </row>
    <row r="218" spans="1:14" ht="18" hidden="1" x14ac:dyDescent="0.25">
      <c r="A218" s="5" t="str">
        <f t="shared" si="47"/>
        <v>b</v>
      </c>
      <c r="B218" s="11" t="s">
        <v>1</v>
      </c>
      <c r="C218" s="12" t="s">
        <v>131</v>
      </c>
      <c r="D218" s="39">
        <f>SUM('დამტკ._ბიუჯ. '!D218,ცვლილებები_საბიუჯ.!E862)</f>
        <v>0</v>
      </c>
      <c r="E218" s="35">
        <f>SUM('დამტკ._ბიუჯ. '!E218,ცვლილებები_საბიუჯ.!F862)</f>
        <v>0</v>
      </c>
      <c r="F218" s="35">
        <f>SUM('დამტკ._ბიუჯ. '!F218,ცვლილებები_საბიუჯ.!G862)</f>
        <v>0</v>
      </c>
      <c r="G218" s="35">
        <f>SUM('დამტკ._ბიუჯ. '!G218,ცვლილებები_საბიუჯ.!H862)</f>
        <v>0</v>
      </c>
      <c r="H218" s="35">
        <f>SUM('დამტკ._ბიუჯ. '!H218,ცვლილებები_საბიუჯ.!I862)</f>
        <v>0</v>
      </c>
      <c r="I218" s="30">
        <f t="shared" si="50"/>
        <v>0</v>
      </c>
      <c r="J218" s="30">
        <f t="shared" si="51"/>
        <v>0</v>
      </c>
      <c r="K218" s="4" t="s">
        <v>204</v>
      </c>
      <c r="L218" s="35"/>
      <c r="M218" s="35"/>
      <c r="N218" s="35"/>
    </row>
    <row r="219" spans="1:14" ht="18" hidden="1" x14ac:dyDescent="0.25">
      <c r="A219" s="5" t="str">
        <f t="shared" si="47"/>
        <v>b</v>
      </c>
      <c r="B219" s="11" t="s">
        <v>1</v>
      </c>
      <c r="C219" s="16" t="s">
        <v>132</v>
      </c>
      <c r="D219" s="39">
        <f>SUM('დამტკ._ბიუჯ. '!D219,ცვლილებები_საბიუჯ.!E863)</f>
        <v>0</v>
      </c>
      <c r="E219" s="35">
        <f>SUM('დამტკ._ბიუჯ. '!E219,ცვლილებები_საბიუჯ.!F863)</f>
        <v>0</v>
      </c>
      <c r="F219" s="35">
        <f>SUM('დამტკ._ბიუჯ. '!F219,ცვლილებები_საბიუჯ.!G863)</f>
        <v>0</v>
      </c>
      <c r="G219" s="35">
        <f>SUM('დამტკ._ბიუჯ. '!G219,ცვლილებები_საბიუჯ.!H863)</f>
        <v>0</v>
      </c>
      <c r="H219" s="35">
        <f>SUM('დამტკ._ბიუჯ. '!H219,ცვლილებები_საბიუჯ.!I863)</f>
        <v>0</v>
      </c>
      <c r="I219" s="30">
        <f t="shared" si="50"/>
        <v>0</v>
      </c>
      <c r="J219" s="30">
        <f t="shared" si="51"/>
        <v>0</v>
      </c>
      <c r="K219" s="4" t="s">
        <v>204</v>
      </c>
      <c r="L219" s="35"/>
      <c r="M219" s="35"/>
      <c r="N219" s="35"/>
    </row>
    <row r="220" spans="1:14" ht="18" hidden="1" x14ac:dyDescent="0.25">
      <c r="A220" s="5" t="str">
        <f t="shared" si="47"/>
        <v>b</v>
      </c>
      <c r="B220" s="11" t="s">
        <v>1</v>
      </c>
      <c r="C220" s="16" t="s">
        <v>133</v>
      </c>
      <c r="D220" s="39">
        <f>SUM('დამტკ._ბიუჯ. '!D220,ცვლილებები_საბიუჯ.!E864)</f>
        <v>0</v>
      </c>
      <c r="E220" s="35">
        <f>SUM('დამტკ._ბიუჯ. '!E220,ცვლილებები_საბიუჯ.!F864)</f>
        <v>0</v>
      </c>
      <c r="F220" s="35">
        <f>SUM('დამტკ._ბიუჯ. '!F220,ცვლილებები_საბიუჯ.!G864)</f>
        <v>0</v>
      </c>
      <c r="G220" s="35">
        <f>SUM('დამტკ._ბიუჯ. '!G220,ცვლილებები_საბიუჯ.!H864)</f>
        <v>0</v>
      </c>
      <c r="H220" s="35">
        <f>SUM('დამტკ._ბიუჯ. '!H220,ცვლილებები_საბიუჯ.!I864)</f>
        <v>0</v>
      </c>
      <c r="I220" s="30">
        <f t="shared" si="50"/>
        <v>0</v>
      </c>
      <c r="J220" s="30">
        <f t="shared" si="51"/>
        <v>0</v>
      </c>
      <c r="K220" s="4" t="s">
        <v>204</v>
      </c>
      <c r="L220" s="35"/>
      <c r="M220" s="35"/>
      <c r="N220" s="35"/>
    </row>
    <row r="221" spans="1:14" ht="18" hidden="1" x14ac:dyDescent="0.25">
      <c r="A221" s="5" t="str">
        <f t="shared" si="47"/>
        <v>b</v>
      </c>
      <c r="B221" s="11" t="s">
        <v>1</v>
      </c>
      <c r="C221" s="16" t="s">
        <v>134</v>
      </c>
      <c r="D221" s="39">
        <f>SUM('დამტკ._ბიუჯ. '!D221,ცვლილებები_საბიუჯ.!E865)</f>
        <v>0</v>
      </c>
      <c r="E221" s="35">
        <f>SUM('დამტკ._ბიუჯ. '!E221,ცვლილებები_საბიუჯ.!F865)</f>
        <v>0</v>
      </c>
      <c r="F221" s="35">
        <f>SUM('დამტკ._ბიუჯ. '!F221,ცვლილებები_საბიუჯ.!G865)</f>
        <v>0</v>
      </c>
      <c r="G221" s="35">
        <f>SUM('დამტკ._ბიუჯ. '!G221,ცვლილებები_საბიუჯ.!H865)</f>
        <v>0</v>
      </c>
      <c r="H221" s="35">
        <f>SUM('დამტკ._ბიუჯ. '!H221,ცვლილებები_საბიუჯ.!I865)</f>
        <v>0</v>
      </c>
      <c r="I221" s="30">
        <f t="shared" si="50"/>
        <v>0</v>
      </c>
      <c r="J221" s="30">
        <f t="shared" si="51"/>
        <v>0</v>
      </c>
      <c r="K221" s="4" t="s">
        <v>204</v>
      </c>
      <c r="L221" s="35"/>
      <c r="M221" s="35"/>
      <c r="N221" s="35"/>
    </row>
    <row r="222" spans="1:14" ht="18" hidden="1" x14ac:dyDescent="0.25">
      <c r="A222" s="5" t="str">
        <f t="shared" si="47"/>
        <v>b</v>
      </c>
      <c r="B222" s="11" t="s">
        <v>1</v>
      </c>
      <c r="C222" s="16" t="s">
        <v>135</v>
      </c>
      <c r="D222" s="39">
        <f>SUM('დამტკ._ბიუჯ. '!D222,ცვლილებები_საბიუჯ.!E866)</f>
        <v>0</v>
      </c>
      <c r="E222" s="35">
        <f>SUM('დამტკ._ბიუჯ. '!E222,ცვლილებები_საბიუჯ.!F866)</f>
        <v>0</v>
      </c>
      <c r="F222" s="35">
        <f>SUM('დამტკ._ბიუჯ. '!F222,ცვლილებები_საბიუჯ.!G866)</f>
        <v>0</v>
      </c>
      <c r="G222" s="35">
        <f>SUM('დამტკ._ბიუჯ. '!G222,ცვლილებები_საბიუჯ.!H866)</f>
        <v>0</v>
      </c>
      <c r="H222" s="35">
        <f>SUM('დამტკ._ბიუჯ. '!H222,ცვლილებები_საბიუჯ.!I866)</f>
        <v>0</v>
      </c>
      <c r="I222" s="30">
        <f t="shared" si="50"/>
        <v>0</v>
      </c>
      <c r="J222" s="30">
        <f t="shared" si="51"/>
        <v>0</v>
      </c>
      <c r="K222" s="4" t="s">
        <v>204</v>
      </c>
      <c r="L222" s="35">
        <f t="shared" ref="L222:N222" si="55">L223+L224</f>
        <v>0</v>
      </c>
      <c r="M222" s="35">
        <f t="shared" si="55"/>
        <v>0</v>
      </c>
      <c r="N222" s="35">
        <f t="shared" si="55"/>
        <v>0</v>
      </c>
    </row>
    <row r="223" spans="1:14" hidden="1" x14ac:dyDescent="0.25">
      <c r="A223" s="5" t="str">
        <f t="shared" si="47"/>
        <v>b</v>
      </c>
      <c r="B223" s="19"/>
      <c r="C223" s="21" t="s">
        <v>209</v>
      </c>
      <c r="D223" s="40">
        <f>SUM('დამტკ._ბიუჯ. '!D223,ცვლილებები_საბიუჯ.!E867)</f>
        <v>0</v>
      </c>
      <c r="E223" s="20">
        <f>SUM('დამტკ._ბიუჯ. '!E223,ცვლილებები_საბიუჯ.!F867)</f>
        <v>0</v>
      </c>
      <c r="F223" s="20">
        <f>SUM('დამტკ._ბიუჯ. '!F223,ცვლილებები_საბიუჯ.!G867)</f>
        <v>0</v>
      </c>
      <c r="G223" s="20">
        <f>SUM('დამტკ._ბიუჯ. '!G223,ცვლილებები_საბიუჯ.!H867)</f>
        <v>0</v>
      </c>
      <c r="H223" s="20">
        <f>SUM('დამტკ._ბიუჯ. '!H223,ცვლილებები_საბიუჯ.!I867)</f>
        <v>0</v>
      </c>
      <c r="I223" s="31">
        <f t="shared" si="50"/>
        <v>0</v>
      </c>
      <c r="J223" s="31">
        <f t="shared" si="51"/>
        <v>0</v>
      </c>
      <c r="L223" s="20"/>
      <c r="M223" s="20"/>
      <c r="N223" s="20"/>
    </row>
    <row r="224" spans="1:14" hidden="1" x14ac:dyDescent="0.25">
      <c r="A224" s="5" t="str">
        <f t="shared" si="47"/>
        <v>b</v>
      </c>
      <c r="B224" s="19"/>
      <c r="C224" s="21" t="s">
        <v>210</v>
      </c>
      <c r="D224" s="40">
        <f>SUM('დამტკ._ბიუჯ. '!D224,ცვლილებები_საბიუჯ.!E868)</f>
        <v>0</v>
      </c>
      <c r="E224" s="20">
        <f>SUM('დამტკ._ბიუჯ. '!E224,ცვლილებები_საბიუჯ.!F868)</f>
        <v>0</v>
      </c>
      <c r="F224" s="20">
        <f>SUM('დამტკ._ბიუჯ. '!F224,ცვლილებები_საბიუჯ.!G868)</f>
        <v>0</v>
      </c>
      <c r="G224" s="20">
        <f>SUM('დამტკ._ბიუჯ. '!G224,ცვლილებები_საბიუჯ.!H868)</f>
        <v>0</v>
      </c>
      <c r="H224" s="20">
        <f>SUM('დამტკ._ბიუჯ. '!H224,ცვლილებები_საბიუჯ.!I868)</f>
        <v>0</v>
      </c>
      <c r="I224" s="31">
        <f t="shared" si="50"/>
        <v>0</v>
      </c>
      <c r="J224" s="31">
        <f t="shared" si="51"/>
        <v>0</v>
      </c>
      <c r="L224" s="20"/>
      <c r="M224" s="20"/>
      <c r="N224" s="20"/>
    </row>
    <row r="225" spans="1:14" ht="18" hidden="1" x14ac:dyDescent="0.25">
      <c r="A225" s="5" t="str">
        <f t="shared" si="47"/>
        <v>b</v>
      </c>
      <c r="B225" s="11" t="s">
        <v>1</v>
      </c>
      <c r="C225" s="15" t="s">
        <v>136</v>
      </c>
      <c r="D225" s="37">
        <f>SUM('დამტკ._ბიუჯ. '!D225,ცვლილებები_საბიუჯ.!E869)</f>
        <v>0</v>
      </c>
      <c r="E225" s="14">
        <f>SUM('დამტკ._ბიუჯ. '!E225,ცვლილებები_საბიუჯ.!F869)</f>
        <v>0</v>
      </c>
      <c r="F225" s="14">
        <f>SUM('დამტკ._ბიუჯ. '!F225,ცვლილებები_საბიუჯ.!G869)</f>
        <v>0</v>
      </c>
      <c r="G225" s="14">
        <f>SUM('დამტკ._ბიუჯ. '!G225,ცვლილებები_საბიუჯ.!H869)</f>
        <v>0</v>
      </c>
      <c r="H225" s="14">
        <f>SUM('დამტკ._ბიუჯ. '!H225,ცვლილებები_საბიუჯ.!I869)</f>
        <v>0</v>
      </c>
      <c r="I225" s="33">
        <f t="shared" si="50"/>
        <v>0</v>
      </c>
      <c r="J225" s="33">
        <f t="shared" si="51"/>
        <v>0</v>
      </c>
      <c r="K225" s="4" t="s">
        <v>204</v>
      </c>
      <c r="L225" s="14"/>
      <c r="M225" s="14"/>
      <c r="N225" s="14"/>
    </row>
    <row r="226" spans="1:14" ht="18" hidden="1" x14ac:dyDescent="0.25">
      <c r="A226" s="5" t="str">
        <f t="shared" si="47"/>
        <v>b</v>
      </c>
      <c r="B226" s="11" t="s">
        <v>1</v>
      </c>
      <c r="C226" s="15" t="s">
        <v>137</v>
      </c>
      <c r="D226" s="37">
        <f>SUM('დამტკ._ბიუჯ. '!D226,ცვლილებები_საბიუჯ.!E870)</f>
        <v>0</v>
      </c>
      <c r="E226" s="14">
        <f>SUM('დამტკ._ბიუჯ. '!E226,ცვლილებები_საბიუჯ.!F870)</f>
        <v>0</v>
      </c>
      <c r="F226" s="14">
        <f>SUM('დამტკ._ბიუჯ. '!F226,ცვლილებები_საბიუჯ.!G870)</f>
        <v>0</v>
      </c>
      <c r="G226" s="14">
        <f>SUM('დამტკ._ბიუჯ. '!G226,ცვლილებები_საბიუჯ.!H870)</f>
        <v>0</v>
      </c>
      <c r="H226" s="14">
        <f>SUM('დამტკ._ბიუჯ. '!H226,ცვლილებები_საბიუჯ.!I870)</f>
        <v>0</v>
      </c>
      <c r="I226" s="33">
        <f t="shared" si="50"/>
        <v>0</v>
      </c>
      <c r="J226" s="33">
        <f t="shared" si="51"/>
        <v>0</v>
      </c>
      <c r="K226" s="4" t="s">
        <v>204</v>
      </c>
      <c r="L226" s="14"/>
      <c r="M226" s="14"/>
      <c r="N226" s="14"/>
    </row>
    <row r="227" spans="1:14" ht="18" hidden="1" x14ac:dyDescent="0.25">
      <c r="A227" s="5" t="str">
        <f t="shared" si="47"/>
        <v>b</v>
      </c>
      <c r="B227" s="11" t="s">
        <v>1</v>
      </c>
      <c r="C227" s="15" t="s">
        <v>138</v>
      </c>
      <c r="D227" s="37">
        <f>SUM('დამტკ._ბიუჯ. '!D227,ცვლილებები_საბიუჯ.!E871)</f>
        <v>0</v>
      </c>
      <c r="E227" s="14">
        <f>SUM('დამტკ._ბიუჯ. '!E227,ცვლილებები_საბიუჯ.!F871)</f>
        <v>0</v>
      </c>
      <c r="F227" s="14">
        <f>SUM('დამტკ._ბიუჯ. '!F227,ცვლილებები_საბიუჯ.!G871)</f>
        <v>0</v>
      </c>
      <c r="G227" s="14">
        <f>SUM('დამტკ._ბიუჯ. '!G227,ცვლილებები_საბიუჯ.!H871)</f>
        <v>0</v>
      </c>
      <c r="H227" s="14">
        <f>SUM('დამტკ._ბიუჯ. '!H227,ცვლილებები_საბიუჯ.!I871)</f>
        <v>0</v>
      </c>
      <c r="I227" s="33">
        <f t="shared" si="50"/>
        <v>0</v>
      </c>
      <c r="J227" s="33">
        <f t="shared" si="51"/>
        <v>0</v>
      </c>
      <c r="K227" s="4" t="s">
        <v>204</v>
      </c>
      <c r="L227" s="14"/>
      <c r="M227" s="14"/>
      <c r="N227" s="14"/>
    </row>
    <row r="228" spans="1:14" ht="126" x14ac:dyDescent="0.25">
      <c r="A228" s="5" t="str">
        <f t="shared" si="47"/>
        <v>a</v>
      </c>
      <c r="B228" s="22" t="s">
        <v>62</v>
      </c>
      <c r="C228" s="23" t="s">
        <v>95</v>
      </c>
      <c r="D228" s="41">
        <f>SUM('დამტკ._ბიუჯ. '!D228,ცვლილებები_საბიუჯ.!E872)</f>
        <v>1955000</v>
      </c>
      <c r="E228" s="41">
        <f>SUM('დამტკ._ბიუჯ. '!E228,ცვლილებები_საბიუჯ.!F872)</f>
        <v>0</v>
      </c>
      <c r="F228" s="41">
        <f>SUM('დამტკ._ბიუჯ. '!F228,ცვლილებები_საბიუჯ.!G872)</f>
        <v>0</v>
      </c>
      <c r="G228" s="41">
        <f>SUM('დამტკ._ბიუჯ. '!G228,ცვლილებები_საბიუჯ.!H872)</f>
        <v>0</v>
      </c>
      <c r="H228" s="41">
        <f>SUM('დამტკ._ბიუჯ. '!H228,ცვლილებები_საბიუჯ.!I872)</f>
        <v>1955000</v>
      </c>
      <c r="I228" s="30">
        <f t="shared" si="50"/>
        <v>0</v>
      </c>
      <c r="J228" s="30">
        <f t="shared" si="51"/>
        <v>0</v>
      </c>
      <c r="K228" s="4" t="s">
        <v>204</v>
      </c>
      <c r="L228" s="41">
        <f t="shared" ref="L228:N228" si="56">L229+L239+L240+L241</f>
        <v>0</v>
      </c>
      <c r="M228" s="41">
        <f t="shared" si="56"/>
        <v>0</v>
      </c>
      <c r="N228" s="41">
        <f t="shared" si="56"/>
        <v>0</v>
      </c>
    </row>
    <row r="229" spans="1:14" ht="18" x14ac:dyDescent="0.25">
      <c r="A229" s="5" t="str">
        <f t="shared" si="47"/>
        <v>a</v>
      </c>
      <c r="B229" s="34" t="s">
        <v>1</v>
      </c>
      <c r="C229" s="15" t="s">
        <v>128</v>
      </c>
      <c r="D229" s="37">
        <f>SUM('დამტკ._ბიუჯ. '!D229,ცვლილებები_საბიუჯ.!E873)</f>
        <v>1955000</v>
      </c>
      <c r="E229" s="14">
        <f>SUM('დამტკ._ბიუჯ. '!E229,ცვლილებები_საბიუჯ.!F873)</f>
        <v>0</v>
      </c>
      <c r="F229" s="14">
        <f>SUM('დამტკ._ბიუჯ. '!F229,ცვლილებები_საბიუჯ.!G873)</f>
        <v>0</v>
      </c>
      <c r="G229" s="14">
        <f>SUM('დამტკ._ბიუჯ. '!G229,ცვლილებები_საბიუჯ.!H873)</f>
        <v>0</v>
      </c>
      <c r="H229" s="14">
        <f>SUM('დამტკ._ბიუჯ. '!H229,ცვლილებები_საბიუჯ.!I873)</f>
        <v>1955000</v>
      </c>
      <c r="I229" s="33">
        <f t="shared" si="50"/>
        <v>0</v>
      </c>
      <c r="J229" s="33">
        <f t="shared" si="51"/>
        <v>0</v>
      </c>
      <c r="K229" s="4" t="s">
        <v>204</v>
      </c>
      <c r="L229" s="14">
        <f t="shared" ref="L229:N229" si="57">L230+L231+L232+L233+L234+L235+L236</f>
        <v>0</v>
      </c>
      <c r="M229" s="14">
        <f t="shared" si="57"/>
        <v>0</v>
      </c>
      <c r="N229" s="14">
        <f t="shared" si="57"/>
        <v>0</v>
      </c>
    </row>
    <row r="230" spans="1:14" ht="18" hidden="1" x14ac:dyDescent="0.25">
      <c r="A230" s="5" t="str">
        <f t="shared" si="47"/>
        <v>b</v>
      </c>
      <c r="B230" s="11" t="s">
        <v>1</v>
      </c>
      <c r="C230" s="12" t="s">
        <v>129</v>
      </c>
      <c r="D230" s="39">
        <f>SUM('დამტკ._ბიუჯ. '!D230,ცვლილებები_საბიუჯ.!E874)</f>
        <v>0</v>
      </c>
      <c r="E230" s="35">
        <f>SUM('დამტკ._ბიუჯ. '!E230,ცვლილებები_საბიუჯ.!F874)</f>
        <v>0</v>
      </c>
      <c r="F230" s="35">
        <f>SUM('დამტკ._ბიუჯ. '!F230,ცვლილებები_საბიუჯ.!G874)</f>
        <v>0</v>
      </c>
      <c r="G230" s="35">
        <f>SUM('დამტკ._ბიუჯ. '!G230,ცვლილებები_საბიუჯ.!H874)</f>
        <v>0</v>
      </c>
      <c r="H230" s="35">
        <f>SUM('დამტკ._ბიუჯ. '!H230,ცვლილებები_საბიუჯ.!I874)</f>
        <v>0</v>
      </c>
      <c r="I230" s="30">
        <f t="shared" si="50"/>
        <v>0</v>
      </c>
      <c r="J230" s="30">
        <f t="shared" si="51"/>
        <v>0</v>
      </c>
      <c r="K230" s="4" t="s">
        <v>204</v>
      </c>
      <c r="L230" s="35"/>
      <c r="M230" s="35"/>
      <c r="N230" s="35"/>
    </row>
    <row r="231" spans="1:14" ht="18" x14ac:dyDescent="0.25">
      <c r="A231" s="5" t="str">
        <f t="shared" si="47"/>
        <v>a</v>
      </c>
      <c r="B231" s="11" t="s">
        <v>1</v>
      </c>
      <c r="C231" s="12" t="s">
        <v>130</v>
      </c>
      <c r="D231" s="39">
        <f>SUM('დამტკ._ბიუჯ. '!D231,ცვლილებები_საბიუჯ.!E875)</f>
        <v>1955000</v>
      </c>
      <c r="E231" s="35">
        <f>SUM('დამტკ._ბიუჯ. '!E231,ცვლილებები_საბიუჯ.!F875)</f>
        <v>0</v>
      </c>
      <c r="F231" s="35">
        <f>SUM('დამტკ._ბიუჯ. '!F231,ცვლილებები_საბიუჯ.!G875)</f>
        <v>0</v>
      </c>
      <c r="G231" s="35">
        <f>SUM('დამტკ._ბიუჯ. '!G231,ცვლილებები_საბიუჯ.!H875)</f>
        <v>0</v>
      </c>
      <c r="H231" s="35">
        <f>SUM('დამტკ._ბიუჯ. '!H231,ცვლილებები_საბიუჯ.!I875)</f>
        <v>1955000</v>
      </c>
      <c r="I231" s="30">
        <f t="shared" si="50"/>
        <v>0</v>
      </c>
      <c r="J231" s="30">
        <f t="shared" si="51"/>
        <v>0</v>
      </c>
      <c r="K231" s="4" t="s">
        <v>204</v>
      </c>
      <c r="L231" s="35"/>
      <c r="M231" s="35"/>
      <c r="N231" s="35"/>
    </row>
    <row r="232" spans="1:14" ht="18" hidden="1" x14ac:dyDescent="0.25">
      <c r="A232" s="5" t="str">
        <f t="shared" si="47"/>
        <v>b</v>
      </c>
      <c r="B232" s="11" t="s">
        <v>1</v>
      </c>
      <c r="C232" s="12" t="s">
        <v>131</v>
      </c>
      <c r="D232" s="39">
        <f>SUM('დამტკ._ბიუჯ. '!D232,ცვლილებები_საბიუჯ.!E876)</f>
        <v>0</v>
      </c>
      <c r="E232" s="35">
        <f>SUM('დამტკ._ბიუჯ. '!E232,ცვლილებები_საბიუჯ.!F876)</f>
        <v>0</v>
      </c>
      <c r="F232" s="35">
        <f>SUM('დამტკ._ბიუჯ. '!F232,ცვლილებები_საბიუჯ.!G876)</f>
        <v>0</v>
      </c>
      <c r="G232" s="35">
        <f>SUM('დამტკ._ბიუჯ. '!G232,ცვლილებები_საბიუჯ.!H876)</f>
        <v>0</v>
      </c>
      <c r="H232" s="35">
        <f>SUM('დამტკ._ბიუჯ. '!H232,ცვლილებები_საბიუჯ.!I876)</f>
        <v>0</v>
      </c>
      <c r="I232" s="30">
        <f t="shared" si="50"/>
        <v>0</v>
      </c>
      <c r="J232" s="30">
        <f t="shared" si="51"/>
        <v>0</v>
      </c>
      <c r="K232" s="4" t="s">
        <v>204</v>
      </c>
      <c r="L232" s="35"/>
      <c r="M232" s="35"/>
      <c r="N232" s="35"/>
    </row>
    <row r="233" spans="1:14" ht="18" hidden="1" x14ac:dyDescent="0.25">
      <c r="A233" s="5" t="str">
        <f t="shared" si="47"/>
        <v>b</v>
      </c>
      <c r="B233" s="11" t="s">
        <v>1</v>
      </c>
      <c r="C233" s="16" t="s">
        <v>132</v>
      </c>
      <c r="D233" s="39">
        <f>SUM('დამტკ._ბიუჯ. '!D233,ცვლილებები_საბიუჯ.!E877)</f>
        <v>0</v>
      </c>
      <c r="E233" s="35">
        <f>SUM('დამტკ._ბიუჯ. '!E233,ცვლილებები_საბიუჯ.!F877)</f>
        <v>0</v>
      </c>
      <c r="F233" s="35">
        <f>SUM('დამტკ._ბიუჯ. '!F233,ცვლილებები_საბიუჯ.!G877)</f>
        <v>0</v>
      </c>
      <c r="G233" s="35">
        <f>SUM('დამტკ._ბიუჯ. '!G233,ცვლილებები_საბიუჯ.!H877)</f>
        <v>0</v>
      </c>
      <c r="H233" s="35">
        <f>SUM('დამტკ._ბიუჯ. '!H233,ცვლილებები_საბიუჯ.!I877)</f>
        <v>0</v>
      </c>
      <c r="I233" s="30">
        <f t="shared" si="50"/>
        <v>0</v>
      </c>
      <c r="J233" s="30">
        <f t="shared" si="51"/>
        <v>0</v>
      </c>
      <c r="K233" s="4" t="s">
        <v>204</v>
      </c>
      <c r="L233" s="35"/>
      <c r="M233" s="35"/>
      <c r="N233" s="35"/>
    </row>
    <row r="234" spans="1:14" ht="18" hidden="1" x14ac:dyDescent="0.25">
      <c r="A234" s="5" t="str">
        <f t="shared" si="47"/>
        <v>b</v>
      </c>
      <c r="B234" s="11" t="s">
        <v>1</v>
      </c>
      <c r="C234" s="16" t="s">
        <v>133</v>
      </c>
      <c r="D234" s="39">
        <f>SUM('დამტკ._ბიუჯ. '!D234,ცვლილებები_საბიუჯ.!E878)</f>
        <v>0</v>
      </c>
      <c r="E234" s="35">
        <f>SUM('დამტკ._ბიუჯ. '!E234,ცვლილებები_საბიუჯ.!F878)</f>
        <v>0</v>
      </c>
      <c r="F234" s="35">
        <f>SUM('დამტკ._ბიუჯ. '!F234,ცვლილებები_საბიუჯ.!G878)</f>
        <v>0</v>
      </c>
      <c r="G234" s="35">
        <f>SUM('დამტკ._ბიუჯ. '!G234,ცვლილებები_საბიუჯ.!H878)</f>
        <v>0</v>
      </c>
      <c r="H234" s="35">
        <f>SUM('დამტკ._ბიუჯ. '!H234,ცვლილებები_საბიუჯ.!I878)</f>
        <v>0</v>
      </c>
      <c r="I234" s="30">
        <f t="shared" si="50"/>
        <v>0</v>
      </c>
      <c r="J234" s="30">
        <f t="shared" si="51"/>
        <v>0</v>
      </c>
      <c r="K234" s="4" t="s">
        <v>204</v>
      </c>
      <c r="L234" s="35"/>
      <c r="M234" s="35"/>
      <c r="N234" s="35"/>
    </row>
    <row r="235" spans="1:14" ht="18" hidden="1" x14ac:dyDescent="0.25">
      <c r="A235" s="5" t="str">
        <f t="shared" si="47"/>
        <v>b</v>
      </c>
      <c r="B235" s="11" t="s">
        <v>1</v>
      </c>
      <c r="C235" s="16" t="s">
        <v>134</v>
      </c>
      <c r="D235" s="39">
        <f>SUM('დამტკ._ბიუჯ. '!D235,ცვლილებები_საბიუჯ.!E879)</f>
        <v>0</v>
      </c>
      <c r="E235" s="35">
        <f>SUM('დამტკ._ბიუჯ. '!E235,ცვლილებები_საბიუჯ.!F879)</f>
        <v>0</v>
      </c>
      <c r="F235" s="35">
        <f>SUM('დამტკ._ბიუჯ. '!F235,ცვლილებები_საბიუჯ.!G879)</f>
        <v>0</v>
      </c>
      <c r="G235" s="35">
        <f>SUM('დამტკ._ბიუჯ. '!G235,ცვლილებები_საბიუჯ.!H879)</f>
        <v>0</v>
      </c>
      <c r="H235" s="35">
        <f>SUM('დამტკ._ბიუჯ. '!H235,ცვლილებები_საბიუჯ.!I879)</f>
        <v>0</v>
      </c>
      <c r="I235" s="30">
        <f t="shared" si="50"/>
        <v>0</v>
      </c>
      <c r="J235" s="30">
        <f t="shared" si="51"/>
        <v>0</v>
      </c>
      <c r="K235" s="4" t="s">
        <v>204</v>
      </c>
      <c r="L235" s="35"/>
      <c r="M235" s="35"/>
      <c r="N235" s="35"/>
    </row>
    <row r="236" spans="1:14" ht="18" hidden="1" x14ac:dyDescent="0.25">
      <c r="A236" s="5" t="str">
        <f t="shared" si="47"/>
        <v>b</v>
      </c>
      <c r="B236" s="11" t="s">
        <v>1</v>
      </c>
      <c r="C236" s="16" t="s">
        <v>135</v>
      </c>
      <c r="D236" s="39">
        <f>SUM('დამტკ._ბიუჯ. '!D236,ცვლილებები_საბიუჯ.!E880)</f>
        <v>0</v>
      </c>
      <c r="E236" s="35">
        <f>SUM('დამტკ._ბიუჯ. '!E236,ცვლილებები_საბიუჯ.!F880)</f>
        <v>0</v>
      </c>
      <c r="F236" s="35">
        <f>SUM('დამტკ._ბიუჯ. '!F236,ცვლილებები_საბიუჯ.!G880)</f>
        <v>0</v>
      </c>
      <c r="G236" s="35">
        <f>SUM('დამტკ._ბიუჯ. '!G236,ცვლილებები_საბიუჯ.!H880)</f>
        <v>0</v>
      </c>
      <c r="H236" s="35">
        <f>SUM('დამტკ._ბიუჯ. '!H236,ცვლილებები_საბიუჯ.!I880)</f>
        <v>0</v>
      </c>
      <c r="I236" s="30">
        <f t="shared" si="50"/>
        <v>0</v>
      </c>
      <c r="J236" s="30">
        <f t="shared" si="51"/>
        <v>0</v>
      </c>
      <c r="K236" s="4" t="s">
        <v>204</v>
      </c>
      <c r="L236" s="35">
        <f t="shared" ref="L236:N236" si="58">L237+L238</f>
        <v>0</v>
      </c>
      <c r="M236" s="35">
        <f t="shared" si="58"/>
        <v>0</v>
      </c>
      <c r="N236" s="35">
        <f t="shared" si="58"/>
        <v>0</v>
      </c>
    </row>
    <row r="237" spans="1:14" hidden="1" x14ac:dyDescent="0.25">
      <c r="A237" s="5" t="str">
        <f t="shared" si="47"/>
        <v>b</v>
      </c>
      <c r="B237" s="19"/>
      <c r="C237" s="21" t="s">
        <v>209</v>
      </c>
      <c r="D237" s="40">
        <f>SUM('დამტკ._ბიუჯ. '!D237,ცვლილებები_საბიუჯ.!E881)</f>
        <v>0</v>
      </c>
      <c r="E237" s="20">
        <f>SUM('დამტკ._ბიუჯ. '!E237,ცვლილებები_საბიუჯ.!F881)</f>
        <v>0</v>
      </c>
      <c r="F237" s="20">
        <f>SUM('დამტკ._ბიუჯ. '!F237,ცვლილებები_საბიუჯ.!G881)</f>
        <v>0</v>
      </c>
      <c r="G237" s="20">
        <f>SUM('დამტკ._ბიუჯ. '!G237,ცვლილებები_საბიუჯ.!H881)</f>
        <v>0</v>
      </c>
      <c r="H237" s="20">
        <f>SUM('დამტკ._ბიუჯ. '!H237,ცვლილებები_საბიუჯ.!I881)</f>
        <v>0</v>
      </c>
      <c r="I237" s="31">
        <f t="shared" si="50"/>
        <v>0</v>
      </c>
      <c r="J237" s="31">
        <f t="shared" si="51"/>
        <v>0</v>
      </c>
      <c r="L237" s="20"/>
      <c r="M237" s="20"/>
      <c r="N237" s="20"/>
    </row>
    <row r="238" spans="1:14" hidden="1" x14ac:dyDescent="0.25">
      <c r="A238" s="5" t="str">
        <f t="shared" si="47"/>
        <v>b</v>
      </c>
      <c r="B238" s="19"/>
      <c r="C238" s="21" t="s">
        <v>210</v>
      </c>
      <c r="D238" s="40">
        <f>SUM('დამტკ._ბიუჯ. '!D238,ცვლილებები_საბიუჯ.!E882)</f>
        <v>0</v>
      </c>
      <c r="E238" s="20">
        <f>SUM('დამტკ._ბიუჯ. '!E238,ცვლილებები_საბიუჯ.!F882)</f>
        <v>0</v>
      </c>
      <c r="F238" s="20">
        <f>SUM('დამტკ._ბიუჯ. '!F238,ცვლილებები_საბიუჯ.!G882)</f>
        <v>0</v>
      </c>
      <c r="G238" s="20">
        <f>SUM('დამტკ._ბიუჯ. '!G238,ცვლილებები_საბიუჯ.!H882)</f>
        <v>0</v>
      </c>
      <c r="H238" s="20">
        <f>SUM('დამტკ._ბიუჯ. '!H238,ცვლილებები_საბიუჯ.!I882)</f>
        <v>0</v>
      </c>
      <c r="I238" s="31">
        <f t="shared" si="50"/>
        <v>0</v>
      </c>
      <c r="J238" s="31">
        <f t="shared" si="51"/>
        <v>0</v>
      </c>
      <c r="L238" s="20"/>
      <c r="M238" s="20"/>
      <c r="N238" s="20"/>
    </row>
    <row r="239" spans="1:14" ht="18" hidden="1" x14ac:dyDescent="0.25">
      <c r="A239" s="5" t="str">
        <f t="shared" si="47"/>
        <v>b</v>
      </c>
      <c r="B239" s="11" t="s">
        <v>1</v>
      </c>
      <c r="C239" s="15" t="s">
        <v>136</v>
      </c>
      <c r="D239" s="37">
        <f>SUM('დამტკ._ბიუჯ. '!D239,ცვლილებები_საბიუჯ.!E883)</f>
        <v>0</v>
      </c>
      <c r="E239" s="14">
        <f>SUM('დამტკ._ბიუჯ. '!E239,ცვლილებები_საბიუჯ.!F883)</f>
        <v>0</v>
      </c>
      <c r="F239" s="14">
        <f>SUM('დამტკ._ბიუჯ. '!F239,ცვლილებები_საბიუჯ.!G883)</f>
        <v>0</v>
      </c>
      <c r="G239" s="14">
        <f>SUM('დამტკ._ბიუჯ. '!G239,ცვლილებები_საბიუჯ.!H883)</f>
        <v>0</v>
      </c>
      <c r="H239" s="14">
        <f>SUM('დამტკ._ბიუჯ. '!H239,ცვლილებები_საბიუჯ.!I883)</f>
        <v>0</v>
      </c>
      <c r="I239" s="33">
        <f t="shared" si="50"/>
        <v>0</v>
      </c>
      <c r="J239" s="33">
        <f t="shared" si="51"/>
        <v>0</v>
      </c>
      <c r="K239" s="4" t="s">
        <v>204</v>
      </c>
      <c r="L239" s="14"/>
      <c r="M239" s="14"/>
      <c r="N239" s="14"/>
    </row>
    <row r="240" spans="1:14" ht="18" hidden="1" x14ac:dyDescent="0.25">
      <c r="A240" s="5" t="str">
        <f t="shared" si="47"/>
        <v>b</v>
      </c>
      <c r="B240" s="11" t="s">
        <v>1</v>
      </c>
      <c r="C240" s="15" t="s">
        <v>137</v>
      </c>
      <c r="D240" s="37">
        <f>SUM('დამტკ._ბიუჯ. '!D240,ცვლილებები_საბიუჯ.!E884)</f>
        <v>0</v>
      </c>
      <c r="E240" s="14">
        <f>SUM('დამტკ._ბიუჯ. '!E240,ცვლილებები_საბიუჯ.!F884)</f>
        <v>0</v>
      </c>
      <c r="F240" s="14">
        <f>SUM('დამტკ._ბიუჯ. '!F240,ცვლილებები_საბიუჯ.!G884)</f>
        <v>0</v>
      </c>
      <c r="G240" s="14">
        <f>SUM('დამტკ._ბიუჯ. '!G240,ცვლილებები_საბიუჯ.!H884)</f>
        <v>0</v>
      </c>
      <c r="H240" s="14">
        <f>SUM('დამტკ._ბიუჯ. '!H240,ცვლილებები_საბიუჯ.!I884)</f>
        <v>0</v>
      </c>
      <c r="I240" s="33">
        <f t="shared" si="50"/>
        <v>0</v>
      </c>
      <c r="J240" s="33">
        <f t="shared" si="51"/>
        <v>0</v>
      </c>
      <c r="K240" s="4" t="s">
        <v>204</v>
      </c>
      <c r="L240" s="14"/>
      <c r="M240" s="14"/>
      <c r="N240" s="14"/>
    </row>
    <row r="241" spans="1:14" ht="18" hidden="1" x14ac:dyDescent="0.25">
      <c r="A241" s="5" t="str">
        <f t="shared" si="47"/>
        <v>b</v>
      </c>
      <c r="B241" s="11" t="s">
        <v>1</v>
      </c>
      <c r="C241" s="15" t="s">
        <v>138</v>
      </c>
      <c r="D241" s="37">
        <f>SUM('დამტკ._ბიუჯ. '!D241,ცვლილებები_საბიუჯ.!E885)</f>
        <v>0</v>
      </c>
      <c r="E241" s="14">
        <f>SUM('დამტკ._ბიუჯ. '!E241,ცვლილებები_საბიუჯ.!F885)</f>
        <v>0</v>
      </c>
      <c r="F241" s="14">
        <f>SUM('დამტკ._ბიუჯ. '!F241,ცვლილებები_საბიუჯ.!G885)</f>
        <v>0</v>
      </c>
      <c r="G241" s="14">
        <f>SUM('დამტკ._ბიუჯ. '!G241,ცვლილებები_საბიუჯ.!H885)</f>
        <v>0</v>
      </c>
      <c r="H241" s="14">
        <f>SUM('დამტკ._ბიუჯ. '!H241,ცვლილებები_საბიუჯ.!I885)</f>
        <v>0</v>
      </c>
      <c r="I241" s="33">
        <f t="shared" si="50"/>
        <v>0</v>
      </c>
      <c r="J241" s="33">
        <f t="shared" si="51"/>
        <v>0</v>
      </c>
      <c r="K241" s="4" t="s">
        <v>204</v>
      </c>
      <c r="L241" s="14"/>
      <c r="M241" s="14"/>
      <c r="N241" s="14"/>
    </row>
    <row r="242" spans="1:14" ht="18" x14ac:dyDescent="0.25">
      <c r="A242" s="5" t="str">
        <f t="shared" si="47"/>
        <v>a</v>
      </c>
      <c r="B242" s="22" t="s">
        <v>63</v>
      </c>
      <c r="C242" s="23" t="s">
        <v>158</v>
      </c>
      <c r="D242" s="36">
        <f>SUM('დამტკ._ბიუჯ. '!D242,ცვლილებები_საბიუჯ.!E886)</f>
        <v>8000000</v>
      </c>
      <c r="E242" s="30">
        <f>SUM('დამტკ._ბიუჯ. '!E242,ცვლილებები_საბიუჯ.!F886)</f>
        <v>1361000</v>
      </c>
      <c r="F242" s="30">
        <f>SUM('დამტკ._ბიუჯ. '!F242,ცვლილებები_საბიუჯ.!G886)</f>
        <v>2500000</v>
      </c>
      <c r="G242" s="30">
        <f>SUM('დამტკ._ბიუჯ. '!G242,ცვლილებები_საბიუჯ.!H886)</f>
        <v>2083000</v>
      </c>
      <c r="H242" s="30">
        <f>SUM('დამტკ._ბიუჯ. '!H242,ცვლილებები_საბიუჯ.!I886)</f>
        <v>2056000</v>
      </c>
      <c r="I242" s="30">
        <f t="shared" si="50"/>
        <v>3861000</v>
      </c>
      <c r="J242" s="30">
        <f t="shared" si="51"/>
        <v>5944000</v>
      </c>
      <c r="L242" s="30">
        <f>L256+L270</f>
        <v>147832.01</v>
      </c>
      <c r="M242" s="30">
        <f t="shared" ref="M242:N242" si="59">M256+M270</f>
        <v>461207.5</v>
      </c>
      <c r="N242" s="30">
        <f t="shared" si="59"/>
        <v>0</v>
      </c>
    </row>
    <row r="243" spans="1:14" ht="18" x14ac:dyDescent="0.25">
      <c r="A243" s="5" t="str">
        <f t="shared" si="47"/>
        <v>a</v>
      </c>
      <c r="B243" s="32" t="s">
        <v>1</v>
      </c>
      <c r="C243" s="25" t="s">
        <v>128</v>
      </c>
      <c r="D243" s="37">
        <f>SUM('დამტკ._ბიუჯ. '!D243,ცვლილებები_საბიუჯ.!E887)</f>
        <v>8000000</v>
      </c>
      <c r="E243" s="33">
        <f>SUM('დამტკ._ბიუჯ. '!E243,ცვლილებები_საბიუჯ.!F887)</f>
        <v>1361000</v>
      </c>
      <c r="F243" s="33">
        <f>SUM('დამტკ._ბიუჯ. '!F243,ცვლილებები_საბიუჯ.!G887)</f>
        <v>2500000</v>
      </c>
      <c r="G243" s="33">
        <f>SUM('დამტკ._ბიუჯ. '!G243,ცვლილებები_საბიუჯ.!H887)</f>
        <v>2083000</v>
      </c>
      <c r="H243" s="33">
        <f>SUM('დამტკ._ბიუჯ. '!H243,ცვლილებები_საბიუჯ.!I887)</f>
        <v>2056000</v>
      </c>
      <c r="I243" s="33">
        <f t="shared" si="50"/>
        <v>3861000</v>
      </c>
      <c r="J243" s="33">
        <f t="shared" si="51"/>
        <v>5944000</v>
      </c>
      <c r="L243" s="33">
        <f t="shared" ref="L243:N255" si="60">L257+L271</f>
        <v>147832.01</v>
      </c>
      <c r="M243" s="33">
        <f t="shared" si="60"/>
        <v>461207.5</v>
      </c>
      <c r="N243" s="33">
        <f t="shared" si="60"/>
        <v>0</v>
      </c>
    </row>
    <row r="244" spans="1:14" ht="18" hidden="1" x14ac:dyDescent="0.25">
      <c r="A244" s="5" t="str">
        <f t="shared" si="47"/>
        <v>b</v>
      </c>
      <c r="B244" s="24" t="s">
        <v>1</v>
      </c>
      <c r="C244" s="26" t="s">
        <v>129</v>
      </c>
      <c r="D244" s="36">
        <f>SUM('დამტკ._ბიუჯ. '!D244,ცვლილებები_საბიუჯ.!E888)</f>
        <v>0</v>
      </c>
      <c r="E244" s="30">
        <f>SUM('დამტკ._ბიუჯ. '!E244,ცვლილებები_საბიუჯ.!F888)</f>
        <v>0</v>
      </c>
      <c r="F244" s="30">
        <f>SUM('დამტკ._ბიუჯ. '!F244,ცვლილებები_საბიუჯ.!G888)</f>
        <v>0</v>
      </c>
      <c r="G244" s="30">
        <f>SUM('დამტკ._ბიუჯ. '!G244,ცვლილებები_საბიუჯ.!H888)</f>
        <v>0</v>
      </c>
      <c r="H244" s="30">
        <f>SUM('დამტკ._ბიუჯ. '!H244,ცვლილებები_საბიუჯ.!I888)</f>
        <v>0</v>
      </c>
      <c r="I244" s="30">
        <f t="shared" si="50"/>
        <v>0</v>
      </c>
      <c r="J244" s="30">
        <f t="shared" si="51"/>
        <v>0</v>
      </c>
      <c r="L244" s="30">
        <f t="shared" si="60"/>
        <v>0</v>
      </c>
      <c r="M244" s="30">
        <f t="shared" si="60"/>
        <v>0</v>
      </c>
      <c r="N244" s="30">
        <f t="shared" si="60"/>
        <v>0</v>
      </c>
    </row>
    <row r="245" spans="1:14" ht="18" x14ac:dyDescent="0.25">
      <c r="A245" s="5" t="str">
        <f t="shared" si="47"/>
        <v>a</v>
      </c>
      <c r="B245" s="24" t="s">
        <v>1</v>
      </c>
      <c r="C245" s="26" t="s">
        <v>130</v>
      </c>
      <c r="D245" s="36">
        <f>SUM('დამტკ._ბიუჯ. '!D245,ცვლილებები_საბიუჯ.!E889)</f>
        <v>149000</v>
      </c>
      <c r="E245" s="30">
        <f>SUM('დამტკ._ბიუჯ. '!E245,ცვლილებები_საბიუჯ.!F889)</f>
        <v>37500</v>
      </c>
      <c r="F245" s="30">
        <f>SUM('დამტკ._ბიუჯ. '!F245,ცვლილებები_საბიუჯ.!G889)</f>
        <v>37500</v>
      </c>
      <c r="G245" s="30">
        <f>SUM('დამტკ._ბიუჯ. '!G245,ცვლილებები_საბიუჯ.!H889)</f>
        <v>37500</v>
      </c>
      <c r="H245" s="30">
        <f>SUM('დამტკ._ბიუჯ. '!H245,ცვლილებები_საბიუჯ.!I889)</f>
        <v>36500</v>
      </c>
      <c r="I245" s="30">
        <f t="shared" si="50"/>
        <v>75000</v>
      </c>
      <c r="J245" s="30">
        <f t="shared" si="51"/>
        <v>112500</v>
      </c>
      <c r="L245" s="30">
        <f t="shared" si="60"/>
        <v>12371</v>
      </c>
      <c r="M245" s="30">
        <f t="shared" si="60"/>
        <v>16871</v>
      </c>
      <c r="N245" s="30">
        <f t="shared" si="60"/>
        <v>0</v>
      </c>
    </row>
    <row r="246" spans="1:14" ht="18" hidden="1" x14ac:dyDescent="0.25">
      <c r="A246" s="5" t="str">
        <f t="shared" si="47"/>
        <v>b</v>
      </c>
      <c r="B246" s="24" t="s">
        <v>1</v>
      </c>
      <c r="C246" s="26" t="s">
        <v>131</v>
      </c>
      <c r="D246" s="36">
        <f>SUM('დამტკ._ბიუჯ. '!D246,ცვლილებები_საბიუჯ.!E890)</f>
        <v>0</v>
      </c>
      <c r="E246" s="30">
        <f>SUM('დამტკ._ბიუჯ. '!E246,ცვლილებები_საბიუჯ.!F890)</f>
        <v>0</v>
      </c>
      <c r="F246" s="30">
        <f>SUM('დამტკ._ბიუჯ. '!F246,ცვლილებები_საბიუჯ.!G890)</f>
        <v>0</v>
      </c>
      <c r="G246" s="30">
        <f>SUM('დამტკ._ბიუჯ. '!G246,ცვლილებები_საბიუჯ.!H890)</f>
        <v>0</v>
      </c>
      <c r="H246" s="30">
        <f>SUM('დამტკ._ბიუჯ. '!H246,ცვლილებები_საბიუჯ.!I890)</f>
        <v>0</v>
      </c>
      <c r="I246" s="30">
        <f t="shared" si="50"/>
        <v>0</v>
      </c>
      <c r="J246" s="30">
        <f t="shared" si="51"/>
        <v>0</v>
      </c>
      <c r="L246" s="30">
        <f t="shared" si="60"/>
        <v>0</v>
      </c>
      <c r="M246" s="30">
        <f t="shared" si="60"/>
        <v>0</v>
      </c>
      <c r="N246" s="30">
        <f t="shared" si="60"/>
        <v>0</v>
      </c>
    </row>
    <row r="247" spans="1:14" ht="18" hidden="1" x14ac:dyDescent="0.25">
      <c r="A247" s="5" t="str">
        <f t="shared" si="47"/>
        <v>b</v>
      </c>
      <c r="B247" s="24" t="s">
        <v>1</v>
      </c>
      <c r="C247" s="27" t="s">
        <v>132</v>
      </c>
      <c r="D247" s="36">
        <f>SUM('დამტკ._ბიუჯ. '!D247,ცვლილებები_საბიუჯ.!E891)</f>
        <v>0</v>
      </c>
      <c r="E247" s="30">
        <f>SUM('დამტკ._ბიუჯ. '!E247,ცვლილებები_საბიუჯ.!F891)</f>
        <v>0</v>
      </c>
      <c r="F247" s="30">
        <f>SUM('დამტკ._ბიუჯ. '!F247,ცვლილებები_საბიუჯ.!G891)</f>
        <v>0</v>
      </c>
      <c r="G247" s="30">
        <f>SUM('დამტკ._ბიუჯ. '!G247,ცვლილებები_საბიუჯ.!H891)</f>
        <v>0</v>
      </c>
      <c r="H247" s="30">
        <f>SUM('დამტკ._ბიუჯ. '!H247,ცვლილებები_საბიუჯ.!I891)</f>
        <v>0</v>
      </c>
      <c r="I247" s="30">
        <f t="shared" si="50"/>
        <v>0</v>
      </c>
      <c r="J247" s="30">
        <f t="shared" si="51"/>
        <v>0</v>
      </c>
      <c r="L247" s="30">
        <f t="shared" si="60"/>
        <v>0</v>
      </c>
      <c r="M247" s="30">
        <f t="shared" si="60"/>
        <v>0</v>
      </c>
      <c r="N247" s="30">
        <f t="shared" si="60"/>
        <v>0</v>
      </c>
    </row>
    <row r="248" spans="1:14" ht="18" hidden="1" x14ac:dyDescent="0.25">
      <c r="A248" s="5" t="str">
        <f t="shared" si="47"/>
        <v>b</v>
      </c>
      <c r="B248" s="24" t="s">
        <v>1</v>
      </c>
      <c r="C248" s="27" t="s">
        <v>133</v>
      </c>
      <c r="D248" s="36">
        <f>SUM('დამტკ._ბიუჯ. '!D248,ცვლილებები_საბიუჯ.!E892)</f>
        <v>0</v>
      </c>
      <c r="E248" s="30">
        <f>SUM('დამტკ._ბიუჯ. '!E248,ცვლილებები_საბიუჯ.!F892)</f>
        <v>0</v>
      </c>
      <c r="F248" s="30">
        <f>SUM('დამტკ._ბიუჯ. '!F248,ცვლილებები_საბიუჯ.!G892)</f>
        <v>0</v>
      </c>
      <c r="G248" s="30">
        <f>SUM('დამტკ._ბიუჯ. '!G248,ცვლილებები_საბიუჯ.!H892)</f>
        <v>0</v>
      </c>
      <c r="H248" s="30">
        <f>SUM('დამტკ._ბიუჯ. '!H248,ცვლილებები_საბიუჯ.!I892)</f>
        <v>0</v>
      </c>
      <c r="I248" s="30">
        <f t="shared" si="50"/>
        <v>0</v>
      </c>
      <c r="J248" s="30">
        <f t="shared" si="51"/>
        <v>0</v>
      </c>
      <c r="L248" s="30">
        <f t="shared" si="60"/>
        <v>0</v>
      </c>
      <c r="M248" s="30">
        <f t="shared" si="60"/>
        <v>0</v>
      </c>
      <c r="N248" s="30">
        <f t="shared" si="60"/>
        <v>0</v>
      </c>
    </row>
    <row r="249" spans="1:14" ht="18" x14ac:dyDescent="0.25">
      <c r="A249" s="5" t="str">
        <f t="shared" si="47"/>
        <v>a</v>
      </c>
      <c r="B249" s="24" t="s">
        <v>1</v>
      </c>
      <c r="C249" s="27" t="s">
        <v>134</v>
      </c>
      <c r="D249" s="36">
        <f>SUM('დამტკ._ბიუჯ. '!D249,ცვლილებები_საბიუჯ.!E893)</f>
        <v>7851000</v>
      </c>
      <c r="E249" s="30">
        <f>SUM('დამტკ._ბიუჯ. '!E249,ცვლილებები_საბიუჯ.!F893)</f>
        <v>1323500</v>
      </c>
      <c r="F249" s="30">
        <f>SUM('დამტკ._ბიუჯ. '!F249,ცვლილებები_საბიუჯ.!G893)</f>
        <v>2462500</v>
      </c>
      <c r="G249" s="30">
        <f>SUM('დამტკ._ბიუჯ. '!G249,ცვლილებები_საბიუჯ.!H893)</f>
        <v>2045500</v>
      </c>
      <c r="H249" s="30">
        <f>SUM('დამტკ._ბიუჯ. '!H249,ცვლილებები_საბიუჯ.!I893)</f>
        <v>2019500</v>
      </c>
      <c r="I249" s="30">
        <f t="shared" si="50"/>
        <v>3786000</v>
      </c>
      <c r="J249" s="30">
        <f t="shared" si="51"/>
        <v>5831500</v>
      </c>
      <c r="L249" s="30">
        <f t="shared" si="60"/>
        <v>135461.01</v>
      </c>
      <c r="M249" s="30">
        <f t="shared" si="60"/>
        <v>444336.5</v>
      </c>
      <c r="N249" s="30">
        <f t="shared" si="60"/>
        <v>0</v>
      </c>
    </row>
    <row r="250" spans="1:14" ht="18" hidden="1" x14ac:dyDescent="0.25">
      <c r="A250" s="5" t="str">
        <f t="shared" si="47"/>
        <v>b</v>
      </c>
      <c r="B250" s="24" t="s">
        <v>1</v>
      </c>
      <c r="C250" s="27" t="s">
        <v>135</v>
      </c>
      <c r="D250" s="36">
        <f>SUM('დამტკ._ბიუჯ. '!D250,ცვლილებები_საბიუჯ.!E894)</f>
        <v>0</v>
      </c>
      <c r="E250" s="30">
        <f>SUM('დამტკ._ბიუჯ. '!E250,ცვლილებები_საბიუჯ.!F894)</f>
        <v>0</v>
      </c>
      <c r="F250" s="30">
        <f>SUM('დამტკ._ბიუჯ. '!F250,ცვლილებები_საბიუჯ.!G894)</f>
        <v>0</v>
      </c>
      <c r="G250" s="30">
        <f>SUM('დამტკ._ბიუჯ. '!G250,ცვლილებები_საბიუჯ.!H894)</f>
        <v>0</v>
      </c>
      <c r="H250" s="30">
        <f>SUM('დამტკ._ბიუჯ. '!H250,ცვლილებები_საბიუჯ.!I894)</f>
        <v>0</v>
      </c>
      <c r="I250" s="30">
        <f t="shared" si="50"/>
        <v>0</v>
      </c>
      <c r="J250" s="30">
        <f t="shared" si="51"/>
        <v>0</v>
      </c>
      <c r="L250" s="30">
        <f t="shared" si="60"/>
        <v>0</v>
      </c>
      <c r="M250" s="30">
        <f t="shared" si="60"/>
        <v>0</v>
      </c>
      <c r="N250" s="30">
        <f t="shared" si="60"/>
        <v>0</v>
      </c>
    </row>
    <row r="251" spans="1:14" hidden="1" x14ac:dyDescent="0.25">
      <c r="A251" s="5" t="str">
        <f t="shared" si="47"/>
        <v>b</v>
      </c>
      <c r="B251" s="28"/>
      <c r="C251" s="29" t="s">
        <v>209</v>
      </c>
      <c r="D251" s="38">
        <f>SUM('დამტკ._ბიუჯ. '!D251,ცვლილებები_საბიუჯ.!E895)</f>
        <v>0</v>
      </c>
      <c r="E251" s="31">
        <f>SUM('დამტკ._ბიუჯ. '!E251,ცვლილებები_საბიუჯ.!F895)</f>
        <v>0</v>
      </c>
      <c r="F251" s="31">
        <f>SUM('დამტკ._ბიუჯ. '!F251,ცვლილებები_საბიუჯ.!G895)</f>
        <v>0</v>
      </c>
      <c r="G251" s="31">
        <f>SUM('დამტკ._ბიუჯ. '!G251,ცვლილებები_საბიუჯ.!H895)</f>
        <v>0</v>
      </c>
      <c r="H251" s="31">
        <f>SUM('დამტკ._ბიუჯ. '!H251,ცვლილებები_საბიუჯ.!I895)</f>
        <v>0</v>
      </c>
      <c r="I251" s="31">
        <f t="shared" si="50"/>
        <v>0</v>
      </c>
      <c r="J251" s="31">
        <f t="shared" si="51"/>
        <v>0</v>
      </c>
      <c r="L251" s="31">
        <f t="shared" si="60"/>
        <v>0</v>
      </c>
      <c r="M251" s="31">
        <f t="shared" si="60"/>
        <v>0</v>
      </c>
      <c r="N251" s="31">
        <f t="shared" si="60"/>
        <v>0</v>
      </c>
    </row>
    <row r="252" spans="1:14" hidden="1" x14ac:dyDescent="0.25">
      <c r="A252" s="5" t="str">
        <f t="shared" si="47"/>
        <v>b</v>
      </c>
      <c r="B252" s="28"/>
      <c r="C252" s="29" t="s">
        <v>210</v>
      </c>
      <c r="D252" s="38">
        <f>SUM('დამტკ._ბიუჯ. '!D252,ცვლილებები_საბიუჯ.!E896)</f>
        <v>0</v>
      </c>
      <c r="E252" s="31">
        <f>SUM('დამტკ._ბიუჯ. '!E252,ცვლილებები_საბიუჯ.!F896)</f>
        <v>0</v>
      </c>
      <c r="F252" s="31">
        <f>SUM('დამტკ._ბიუჯ. '!F252,ცვლილებები_საბიუჯ.!G896)</f>
        <v>0</v>
      </c>
      <c r="G252" s="31">
        <f>SUM('დამტკ._ბიუჯ. '!G252,ცვლილებები_საბიუჯ.!H896)</f>
        <v>0</v>
      </c>
      <c r="H252" s="31">
        <f>SUM('დამტკ._ბიუჯ. '!H252,ცვლილებები_საბიუჯ.!I896)</f>
        <v>0</v>
      </c>
      <c r="I252" s="31">
        <f t="shared" si="50"/>
        <v>0</v>
      </c>
      <c r="J252" s="31">
        <f t="shared" si="51"/>
        <v>0</v>
      </c>
      <c r="L252" s="31">
        <f t="shared" si="60"/>
        <v>0</v>
      </c>
      <c r="M252" s="31">
        <f t="shared" si="60"/>
        <v>0</v>
      </c>
      <c r="N252" s="31">
        <f t="shared" si="60"/>
        <v>0</v>
      </c>
    </row>
    <row r="253" spans="1:14" ht="18" hidden="1" x14ac:dyDescent="0.25">
      <c r="A253" s="5" t="str">
        <f t="shared" si="47"/>
        <v>b</v>
      </c>
      <c r="B253" s="32" t="s">
        <v>1</v>
      </c>
      <c r="C253" s="25" t="s">
        <v>136</v>
      </c>
      <c r="D253" s="37">
        <f>SUM('დამტკ._ბიუჯ. '!D253,ცვლილებები_საბიუჯ.!E897)</f>
        <v>0</v>
      </c>
      <c r="E253" s="33">
        <f>SUM('დამტკ._ბიუჯ. '!E253,ცვლილებები_საბიუჯ.!F897)</f>
        <v>0</v>
      </c>
      <c r="F253" s="33">
        <f>SUM('დამტკ._ბიუჯ. '!F253,ცვლილებები_საბიუჯ.!G897)</f>
        <v>0</v>
      </c>
      <c r="G253" s="33">
        <f>SUM('დამტკ._ბიუჯ. '!G253,ცვლილებები_საბიუჯ.!H897)</f>
        <v>0</v>
      </c>
      <c r="H253" s="33">
        <f>SUM('დამტკ._ბიუჯ. '!H253,ცვლილებები_საბიუჯ.!I897)</f>
        <v>0</v>
      </c>
      <c r="I253" s="33">
        <f t="shared" si="50"/>
        <v>0</v>
      </c>
      <c r="J253" s="33">
        <f t="shared" si="51"/>
        <v>0</v>
      </c>
      <c r="L253" s="33">
        <f t="shared" si="60"/>
        <v>0</v>
      </c>
      <c r="M253" s="33">
        <f t="shared" si="60"/>
        <v>0</v>
      </c>
      <c r="N253" s="33">
        <f t="shared" si="60"/>
        <v>0</v>
      </c>
    </row>
    <row r="254" spans="1:14" ht="18" hidden="1" x14ac:dyDescent="0.25">
      <c r="A254" s="5" t="str">
        <f t="shared" si="47"/>
        <v>b</v>
      </c>
      <c r="B254" s="32" t="s">
        <v>1</v>
      </c>
      <c r="C254" s="25" t="s">
        <v>137</v>
      </c>
      <c r="D254" s="37">
        <f>SUM('დამტკ._ბიუჯ. '!D254,ცვლილებები_საბიუჯ.!E898)</f>
        <v>0</v>
      </c>
      <c r="E254" s="33">
        <f>SUM('დამტკ._ბიუჯ. '!E254,ცვლილებები_საბიუჯ.!F898)</f>
        <v>0</v>
      </c>
      <c r="F254" s="33">
        <f>SUM('დამტკ._ბიუჯ. '!F254,ცვლილებები_საბიუჯ.!G898)</f>
        <v>0</v>
      </c>
      <c r="G254" s="33">
        <f>SUM('დამტკ._ბიუჯ. '!G254,ცვლილებები_საბიუჯ.!H898)</f>
        <v>0</v>
      </c>
      <c r="H254" s="33">
        <f>SUM('დამტკ._ბიუჯ. '!H254,ცვლილებები_საბიუჯ.!I898)</f>
        <v>0</v>
      </c>
      <c r="I254" s="33">
        <f t="shared" si="50"/>
        <v>0</v>
      </c>
      <c r="J254" s="33">
        <f t="shared" si="51"/>
        <v>0</v>
      </c>
      <c r="L254" s="33">
        <f t="shared" si="60"/>
        <v>0</v>
      </c>
      <c r="M254" s="33">
        <f t="shared" si="60"/>
        <v>0</v>
      </c>
      <c r="N254" s="33">
        <f t="shared" si="60"/>
        <v>0</v>
      </c>
    </row>
    <row r="255" spans="1:14" ht="18" hidden="1" x14ac:dyDescent="0.25">
      <c r="A255" s="5" t="str">
        <f t="shared" si="47"/>
        <v>b</v>
      </c>
      <c r="B255" s="32" t="s">
        <v>1</v>
      </c>
      <c r="C255" s="25" t="s">
        <v>138</v>
      </c>
      <c r="D255" s="37">
        <f>SUM('დამტკ._ბიუჯ. '!D255,ცვლილებები_საბიუჯ.!E899)</f>
        <v>0</v>
      </c>
      <c r="E255" s="33">
        <f>SUM('დამტკ._ბიუჯ. '!E255,ცვლილებები_საბიუჯ.!F899)</f>
        <v>0</v>
      </c>
      <c r="F255" s="33">
        <f>SUM('დამტკ._ბიუჯ. '!F255,ცვლილებები_საბიუჯ.!G899)</f>
        <v>0</v>
      </c>
      <c r="G255" s="33">
        <f>SUM('დამტკ._ბიუჯ. '!G255,ცვლილებები_საბიუჯ.!H899)</f>
        <v>0</v>
      </c>
      <c r="H255" s="33">
        <f>SUM('დამტკ._ბიუჯ. '!H255,ცვლილებები_საბიუჯ.!I899)</f>
        <v>0</v>
      </c>
      <c r="I255" s="33">
        <f t="shared" si="50"/>
        <v>0</v>
      </c>
      <c r="J255" s="33">
        <f t="shared" si="51"/>
        <v>0</v>
      </c>
      <c r="L255" s="33">
        <f t="shared" si="60"/>
        <v>0</v>
      </c>
      <c r="M255" s="33">
        <f t="shared" si="60"/>
        <v>0</v>
      </c>
      <c r="N255" s="33">
        <f t="shared" si="60"/>
        <v>0</v>
      </c>
    </row>
    <row r="256" spans="1:14" ht="18" x14ac:dyDescent="0.25">
      <c r="A256" s="5" t="str">
        <f t="shared" si="47"/>
        <v>a</v>
      </c>
      <c r="B256" s="22" t="s">
        <v>64</v>
      </c>
      <c r="C256" s="23" t="s">
        <v>158</v>
      </c>
      <c r="D256" s="41">
        <f>SUM('დამტკ._ბიუჯ. '!D256,ცვლილებები_საბიუჯ.!E900)</f>
        <v>7526000</v>
      </c>
      <c r="E256" s="41">
        <f>SUM('დამტკ._ბიუჯ. '!E256,ცვლილებები_საბიუჯ.!F900)</f>
        <v>1337000</v>
      </c>
      <c r="F256" s="41">
        <f>SUM('დამტკ._ბიუჯ. '!F256,ცვლილებები_საბიუჯ.!G900)</f>
        <v>2146000</v>
      </c>
      <c r="G256" s="41">
        <f>SUM('დამტკ._ბიუჯ. '!G256,ცვლილებები_საბიუჯ.!H900)</f>
        <v>2017000</v>
      </c>
      <c r="H256" s="41">
        <f>SUM('დამტკ._ბიუჯ. '!H256,ცვლილებები_საბიუჯ.!I900)</f>
        <v>2026000</v>
      </c>
      <c r="I256" s="30">
        <f t="shared" si="50"/>
        <v>3483000</v>
      </c>
      <c r="J256" s="30">
        <f t="shared" si="51"/>
        <v>5500000</v>
      </c>
      <c r="K256" s="4" t="s">
        <v>205</v>
      </c>
      <c r="L256" s="41">
        <f t="shared" ref="L256:N256" si="61">L257+L267+L268+L269</f>
        <v>139961.01</v>
      </c>
      <c r="M256" s="41">
        <f t="shared" si="61"/>
        <v>453336.5</v>
      </c>
      <c r="N256" s="41">
        <f t="shared" si="61"/>
        <v>0</v>
      </c>
    </row>
    <row r="257" spans="1:14" ht="18" x14ac:dyDescent="0.25">
      <c r="A257" s="5" t="str">
        <f t="shared" ref="A257:A320" si="62">IF((D257+E257+F257+H257+G257)&gt;0,"a","b")</f>
        <v>a</v>
      </c>
      <c r="B257" s="34" t="s">
        <v>1</v>
      </c>
      <c r="C257" s="15" t="s">
        <v>128</v>
      </c>
      <c r="D257" s="37">
        <f>SUM('დამტკ._ბიუჯ. '!D257,ცვლილებები_საბიუჯ.!E901)</f>
        <v>7526000</v>
      </c>
      <c r="E257" s="14">
        <f>SUM('დამტკ._ბიუჯ. '!E257,ცვლილებები_საბიუჯ.!F901)</f>
        <v>1337000</v>
      </c>
      <c r="F257" s="14">
        <f>SUM('დამტკ._ბიუჯ. '!F257,ცვლილებები_საბიუჯ.!G901)</f>
        <v>2146000</v>
      </c>
      <c r="G257" s="14">
        <f>SUM('დამტკ._ბიუჯ. '!G257,ცვლილებები_საბიუჯ.!H901)</f>
        <v>2017000</v>
      </c>
      <c r="H257" s="14">
        <f>SUM('დამტკ._ბიუჯ. '!H257,ცვლილებები_საბიუჯ.!I901)</f>
        <v>2026000</v>
      </c>
      <c r="I257" s="33">
        <f t="shared" si="50"/>
        <v>3483000</v>
      </c>
      <c r="J257" s="33">
        <f t="shared" si="51"/>
        <v>5500000</v>
      </c>
      <c r="K257" s="4" t="s">
        <v>205</v>
      </c>
      <c r="L257" s="14">
        <f t="shared" ref="L257:N257" si="63">L258+L259+L260+L261+L262+L263+L264</f>
        <v>139961.01</v>
      </c>
      <c r="M257" s="14">
        <f t="shared" si="63"/>
        <v>453336.5</v>
      </c>
      <c r="N257" s="14">
        <f t="shared" si="63"/>
        <v>0</v>
      </c>
    </row>
    <row r="258" spans="1:14" ht="18" hidden="1" x14ac:dyDescent="0.25">
      <c r="A258" s="5" t="str">
        <f t="shared" si="62"/>
        <v>b</v>
      </c>
      <c r="B258" s="11" t="s">
        <v>1</v>
      </c>
      <c r="C258" s="12" t="s">
        <v>129</v>
      </c>
      <c r="D258" s="39">
        <f>SUM('დამტკ._ბიუჯ. '!D258,ცვლილებები_საბიუჯ.!E902)</f>
        <v>0</v>
      </c>
      <c r="E258" s="35">
        <f>SUM('დამტკ._ბიუჯ. '!E258,ცვლილებები_საბიუჯ.!F902)</f>
        <v>0</v>
      </c>
      <c r="F258" s="35">
        <f>SUM('დამტკ._ბიუჯ. '!F258,ცვლილებები_საბიუჯ.!G902)</f>
        <v>0</v>
      </c>
      <c r="G258" s="35">
        <f>SUM('დამტკ._ბიუჯ. '!G258,ცვლილებები_საბიუჯ.!H902)</f>
        <v>0</v>
      </c>
      <c r="H258" s="35">
        <f>SUM('დამტკ._ბიუჯ. '!H258,ცვლილებები_საბიუჯ.!I902)</f>
        <v>0</v>
      </c>
      <c r="I258" s="30">
        <f t="shared" si="50"/>
        <v>0</v>
      </c>
      <c r="J258" s="30">
        <f t="shared" si="51"/>
        <v>0</v>
      </c>
      <c r="K258" s="4" t="s">
        <v>205</v>
      </c>
      <c r="L258" s="35"/>
      <c r="M258" s="35"/>
      <c r="N258" s="35"/>
    </row>
    <row r="259" spans="1:14" ht="18" x14ac:dyDescent="0.25">
      <c r="A259" s="5" t="str">
        <f t="shared" si="62"/>
        <v>a</v>
      </c>
      <c r="B259" s="11" t="s">
        <v>1</v>
      </c>
      <c r="C259" s="12" t="s">
        <v>130</v>
      </c>
      <c r="D259" s="39">
        <f>SUM('დამტკ._ბიუჯ. '!D259,ცვლილებები_საბიუჯ.!E903)</f>
        <v>54000</v>
      </c>
      <c r="E259" s="35">
        <f>SUM('დამტკ._ბიუჯ. '!E259,ცვლილებები_საბიუჯ.!F903)</f>
        <v>13500</v>
      </c>
      <c r="F259" s="35">
        <f>SUM('დამტკ._ბიუჯ. '!F259,ცვლილებები_საბიუჯ.!G903)</f>
        <v>13500</v>
      </c>
      <c r="G259" s="35">
        <f>SUM('დამტკ._ბიუჯ. '!G259,ცვლილებები_საბიუჯ.!H903)</f>
        <v>13500</v>
      </c>
      <c r="H259" s="35">
        <f>SUM('დამტკ._ბიუჯ. '!H259,ცვლილებები_საბიუჯ.!I903)</f>
        <v>13500</v>
      </c>
      <c r="I259" s="30">
        <f t="shared" si="50"/>
        <v>27000</v>
      </c>
      <c r="J259" s="30">
        <f t="shared" si="51"/>
        <v>40500</v>
      </c>
      <c r="K259" s="4" t="s">
        <v>205</v>
      </c>
      <c r="L259" s="35">
        <v>4500</v>
      </c>
      <c r="M259" s="35">
        <v>9000</v>
      </c>
      <c r="N259" s="35"/>
    </row>
    <row r="260" spans="1:14" ht="18" hidden="1" x14ac:dyDescent="0.25">
      <c r="A260" s="5" t="str">
        <f t="shared" si="62"/>
        <v>b</v>
      </c>
      <c r="B260" s="11" t="s">
        <v>1</v>
      </c>
      <c r="C260" s="12" t="s">
        <v>131</v>
      </c>
      <c r="D260" s="39">
        <f>SUM('დამტკ._ბიუჯ. '!D260,ცვლილებები_საბიუჯ.!E904)</f>
        <v>0</v>
      </c>
      <c r="E260" s="35">
        <f>SUM('დამტკ._ბიუჯ. '!E260,ცვლილებები_საბიუჯ.!F904)</f>
        <v>0</v>
      </c>
      <c r="F260" s="35">
        <f>SUM('დამტკ._ბიუჯ. '!F260,ცვლილებები_საბიუჯ.!G904)</f>
        <v>0</v>
      </c>
      <c r="G260" s="35">
        <f>SUM('დამტკ._ბიუჯ. '!G260,ცვლილებები_საბიუჯ.!H904)</f>
        <v>0</v>
      </c>
      <c r="H260" s="35">
        <f>SUM('დამტკ._ბიუჯ. '!H260,ცვლილებები_საბიუჯ.!I904)</f>
        <v>0</v>
      </c>
      <c r="I260" s="30">
        <f t="shared" si="50"/>
        <v>0</v>
      </c>
      <c r="J260" s="30">
        <f t="shared" si="51"/>
        <v>0</v>
      </c>
      <c r="K260" s="4" t="s">
        <v>205</v>
      </c>
      <c r="L260" s="35"/>
      <c r="M260" s="35"/>
      <c r="N260" s="35"/>
    </row>
    <row r="261" spans="1:14" ht="18" hidden="1" x14ac:dyDescent="0.25">
      <c r="A261" s="5" t="str">
        <f t="shared" si="62"/>
        <v>b</v>
      </c>
      <c r="B261" s="11" t="s">
        <v>1</v>
      </c>
      <c r="C261" s="16" t="s">
        <v>132</v>
      </c>
      <c r="D261" s="39">
        <f>SUM('დამტკ._ბიუჯ. '!D261,ცვლილებები_საბიუჯ.!E905)</f>
        <v>0</v>
      </c>
      <c r="E261" s="35">
        <f>SUM('დამტკ._ბიუჯ. '!E261,ცვლილებები_საბიუჯ.!F905)</f>
        <v>0</v>
      </c>
      <c r="F261" s="35">
        <f>SUM('დამტკ._ბიუჯ. '!F261,ცვლილებები_საბიუჯ.!G905)</f>
        <v>0</v>
      </c>
      <c r="G261" s="35">
        <f>SUM('დამტკ._ბიუჯ. '!G261,ცვლილებები_საბიუჯ.!H905)</f>
        <v>0</v>
      </c>
      <c r="H261" s="35">
        <f>SUM('დამტკ._ბიუჯ. '!H261,ცვლილებები_საბიუჯ.!I905)</f>
        <v>0</v>
      </c>
      <c r="I261" s="30">
        <f t="shared" si="50"/>
        <v>0</v>
      </c>
      <c r="J261" s="30">
        <f t="shared" si="51"/>
        <v>0</v>
      </c>
      <c r="K261" s="4" t="s">
        <v>205</v>
      </c>
      <c r="L261" s="35"/>
      <c r="M261" s="35"/>
      <c r="N261" s="35"/>
    </row>
    <row r="262" spans="1:14" ht="18" hidden="1" x14ac:dyDescent="0.25">
      <c r="A262" s="5" t="str">
        <f t="shared" si="62"/>
        <v>b</v>
      </c>
      <c r="B262" s="11" t="s">
        <v>1</v>
      </c>
      <c r="C262" s="16" t="s">
        <v>133</v>
      </c>
      <c r="D262" s="39">
        <f>SUM('დამტკ._ბიუჯ. '!D262,ცვლილებები_საბიუჯ.!E906)</f>
        <v>0</v>
      </c>
      <c r="E262" s="35">
        <f>SUM('დამტკ._ბიუჯ. '!E262,ცვლილებები_საბიუჯ.!F906)</f>
        <v>0</v>
      </c>
      <c r="F262" s="35">
        <f>SUM('დამტკ._ბიუჯ. '!F262,ცვლილებები_საბიუჯ.!G906)</f>
        <v>0</v>
      </c>
      <c r="G262" s="35">
        <f>SUM('დამტკ._ბიუჯ. '!G262,ცვლილებები_საბიუჯ.!H906)</f>
        <v>0</v>
      </c>
      <c r="H262" s="35">
        <f>SUM('დამტკ._ბიუჯ. '!H262,ცვლილებები_საბიუჯ.!I906)</f>
        <v>0</v>
      </c>
      <c r="I262" s="30">
        <f t="shared" si="50"/>
        <v>0</v>
      </c>
      <c r="J262" s="30">
        <f t="shared" si="51"/>
        <v>0</v>
      </c>
      <c r="K262" s="4" t="s">
        <v>205</v>
      </c>
      <c r="L262" s="35"/>
      <c r="M262" s="35"/>
      <c r="N262" s="35"/>
    </row>
    <row r="263" spans="1:14" ht="18" x14ac:dyDescent="0.25">
      <c r="A263" s="5" t="str">
        <f t="shared" si="62"/>
        <v>a</v>
      </c>
      <c r="B263" s="11" t="s">
        <v>1</v>
      </c>
      <c r="C263" s="16" t="s">
        <v>134</v>
      </c>
      <c r="D263" s="39">
        <f>SUM('დამტკ._ბიუჯ. '!D263,ცვლილებები_საბიუჯ.!E907)</f>
        <v>7472000</v>
      </c>
      <c r="E263" s="35">
        <f>SUM('დამტკ._ბიუჯ. '!E263,ცვლილებები_საბიუჯ.!F907)</f>
        <v>1323500</v>
      </c>
      <c r="F263" s="35">
        <f>SUM('დამტკ._ბიუჯ. '!F263,ცვლილებები_საბიუჯ.!G907)</f>
        <v>2132500</v>
      </c>
      <c r="G263" s="35">
        <f>SUM('დამტკ._ბიუჯ. '!G263,ცვლილებები_საბიუჯ.!H907)</f>
        <v>2003500</v>
      </c>
      <c r="H263" s="35">
        <f>SUM('დამტკ._ბიუჯ. '!H263,ცვლილებები_საბიუჯ.!I907)</f>
        <v>2012500</v>
      </c>
      <c r="I263" s="30">
        <f t="shared" si="50"/>
        <v>3456000</v>
      </c>
      <c r="J263" s="30">
        <f t="shared" si="51"/>
        <v>5459500</v>
      </c>
      <c r="K263" s="4" t="s">
        <v>205</v>
      </c>
      <c r="L263" s="35">
        <v>135461.01</v>
      </c>
      <c r="M263" s="35">
        <v>444336.5</v>
      </c>
      <c r="N263" s="35"/>
    </row>
    <row r="264" spans="1:14" ht="18" hidden="1" x14ac:dyDescent="0.25">
      <c r="A264" s="5" t="str">
        <f t="shared" si="62"/>
        <v>b</v>
      </c>
      <c r="B264" s="11" t="s">
        <v>1</v>
      </c>
      <c r="C264" s="16" t="s">
        <v>135</v>
      </c>
      <c r="D264" s="39">
        <f>SUM('დამტკ._ბიუჯ. '!D264,ცვლილებები_საბიუჯ.!E908)</f>
        <v>0</v>
      </c>
      <c r="E264" s="35">
        <f>SUM('დამტკ._ბიუჯ. '!E264,ცვლილებები_საბიუჯ.!F908)</f>
        <v>0</v>
      </c>
      <c r="F264" s="35">
        <f>SUM('დამტკ._ბიუჯ. '!F264,ცვლილებები_საბიუჯ.!G908)</f>
        <v>0</v>
      </c>
      <c r="G264" s="35">
        <f>SUM('დამტკ._ბიუჯ. '!G264,ცვლილებები_საბიუჯ.!H908)</f>
        <v>0</v>
      </c>
      <c r="H264" s="35">
        <f>SUM('დამტკ._ბიუჯ. '!H264,ცვლილებები_საბიუჯ.!I908)</f>
        <v>0</v>
      </c>
      <c r="I264" s="30">
        <f t="shared" si="50"/>
        <v>0</v>
      </c>
      <c r="J264" s="30">
        <f t="shared" si="51"/>
        <v>0</v>
      </c>
      <c r="K264" s="4" t="s">
        <v>205</v>
      </c>
      <c r="L264" s="35">
        <f t="shared" ref="L264:N264" si="64">L265+L266</f>
        <v>0</v>
      </c>
      <c r="M264" s="35">
        <f t="shared" si="64"/>
        <v>0</v>
      </c>
      <c r="N264" s="35">
        <f t="shared" si="64"/>
        <v>0</v>
      </c>
    </row>
    <row r="265" spans="1:14" hidden="1" x14ac:dyDescent="0.25">
      <c r="A265" s="5" t="str">
        <f t="shared" si="62"/>
        <v>b</v>
      </c>
      <c r="B265" s="19"/>
      <c r="C265" s="21" t="s">
        <v>209</v>
      </c>
      <c r="D265" s="40">
        <f>SUM('დამტკ._ბიუჯ. '!D265,ცვლილებები_საბიუჯ.!E909)</f>
        <v>0</v>
      </c>
      <c r="E265" s="20">
        <f>SUM('დამტკ._ბიუჯ. '!E265,ცვლილებები_საბიუჯ.!F909)</f>
        <v>0</v>
      </c>
      <c r="F265" s="20">
        <f>SUM('დამტკ._ბიუჯ. '!F265,ცვლილებები_საბიუჯ.!G909)</f>
        <v>0</v>
      </c>
      <c r="G265" s="20">
        <f>SUM('დამტკ._ბიუჯ. '!G265,ცვლილებები_საბიუჯ.!H909)</f>
        <v>0</v>
      </c>
      <c r="H265" s="20">
        <f>SUM('დამტკ._ბიუჯ. '!H265,ცვლილებები_საბიუჯ.!I909)</f>
        <v>0</v>
      </c>
      <c r="I265" s="31">
        <f t="shared" si="50"/>
        <v>0</v>
      </c>
      <c r="J265" s="31">
        <f t="shared" si="51"/>
        <v>0</v>
      </c>
      <c r="L265" s="20"/>
      <c r="M265" s="20"/>
      <c r="N265" s="20"/>
    </row>
    <row r="266" spans="1:14" hidden="1" x14ac:dyDescent="0.25">
      <c r="A266" s="5" t="str">
        <f t="shared" si="62"/>
        <v>b</v>
      </c>
      <c r="B266" s="19"/>
      <c r="C266" s="21" t="s">
        <v>210</v>
      </c>
      <c r="D266" s="40">
        <f>SUM('დამტკ._ბიუჯ. '!D266,ცვლილებები_საბიუჯ.!E910)</f>
        <v>0</v>
      </c>
      <c r="E266" s="20">
        <f>SUM('დამტკ._ბიუჯ. '!E266,ცვლილებები_საბიუჯ.!F910)</f>
        <v>0</v>
      </c>
      <c r="F266" s="20">
        <f>SUM('დამტკ._ბიუჯ. '!F266,ცვლილებები_საბიუჯ.!G910)</f>
        <v>0</v>
      </c>
      <c r="G266" s="20">
        <f>SUM('დამტკ._ბიუჯ. '!G266,ცვლილებები_საბიუჯ.!H910)</f>
        <v>0</v>
      </c>
      <c r="H266" s="20">
        <f>SUM('დამტკ._ბიუჯ. '!H266,ცვლილებები_საბიუჯ.!I910)</f>
        <v>0</v>
      </c>
      <c r="I266" s="31">
        <f t="shared" si="50"/>
        <v>0</v>
      </c>
      <c r="J266" s="31">
        <f t="shared" si="51"/>
        <v>0</v>
      </c>
      <c r="L266" s="20"/>
      <c r="M266" s="20"/>
      <c r="N266" s="20"/>
    </row>
    <row r="267" spans="1:14" ht="18" hidden="1" x14ac:dyDescent="0.25">
      <c r="A267" s="5" t="str">
        <f t="shared" si="62"/>
        <v>b</v>
      </c>
      <c r="B267" s="11" t="s">
        <v>1</v>
      </c>
      <c r="C267" s="15" t="s">
        <v>136</v>
      </c>
      <c r="D267" s="37">
        <f>SUM('დამტკ._ბიუჯ. '!D267,ცვლილებები_საბიუჯ.!E911)</f>
        <v>0</v>
      </c>
      <c r="E267" s="14">
        <f>SUM('დამტკ._ბიუჯ. '!E267,ცვლილებები_საბიუჯ.!F911)</f>
        <v>0</v>
      </c>
      <c r="F267" s="14">
        <f>SUM('დამტკ._ბიუჯ. '!F267,ცვლილებები_საბიუჯ.!G911)</f>
        <v>0</v>
      </c>
      <c r="G267" s="14">
        <f>SUM('დამტკ._ბიუჯ. '!G267,ცვლილებები_საბიუჯ.!H911)</f>
        <v>0</v>
      </c>
      <c r="H267" s="14">
        <f>SUM('დამტკ._ბიუჯ. '!H267,ცვლილებები_საბიუჯ.!I911)</f>
        <v>0</v>
      </c>
      <c r="I267" s="33">
        <f t="shared" si="50"/>
        <v>0</v>
      </c>
      <c r="J267" s="33">
        <f t="shared" si="51"/>
        <v>0</v>
      </c>
      <c r="K267" s="4" t="s">
        <v>205</v>
      </c>
      <c r="L267" s="14"/>
      <c r="M267" s="14"/>
      <c r="N267" s="14"/>
    </row>
    <row r="268" spans="1:14" ht="18" hidden="1" x14ac:dyDescent="0.25">
      <c r="A268" s="5" t="str">
        <f t="shared" si="62"/>
        <v>b</v>
      </c>
      <c r="B268" s="11" t="s">
        <v>1</v>
      </c>
      <c r="C268" s="15" t="s">
        <v>137</v>
      </c>
      <c r="D268" s="37">
        <f>SUM('დამტკ._ბიუჯ. '!D268,ცვლილებები_საბიუჯ.!E912)</f>
        <v>0</v>
      </c>
      <c r="E268" s="14">
        <f>SUM('დამტკ._ბიუჯ. '!E268,ცვლილებები_საბიუჯ.!F912)</f>
        <v>0</v>
      </c>
      <c r="F268" s="14">
        <f>SUM('დამტკ._ბიუჯ. '!F268,ცვლილებები_საბიუჯ.!G912)</f>
        <v>0</v>
      </c>
      <c r="G268" s="14">
        <f>SUM('დამტკ._ბიუჯ. '!G268,ცვლილებები_საბიუჯ.!H912)</f>
        <v>0</v>
      </c>
      <c r="H268" s="14">
        <f>SUM('დამტკ._ბიუჯ. '!H268,ცვლილებები_საბიუჯ.!I912)</f>
        <v>0</v>
      </c>
      <c r="I268" s="33">
        <f t="shared" si="50"/>
        <v>0</v>
      </c>
      <c r="J268" s="33">
        <f t="shared" si="51"/>
        <v>0</v>
      </c>
      <c r="K268" s="4" t="s">
        <v>205</v>
      </c>
      <c r="L268" s="14"/>
      <c r="M268" s="14"/>
      <c r="N268" s="14"/>
    </row>
    <row r="269" spans="1:14" ht="18" hidden="1" x14ac:dyDescent="0.25">
      <c r="A269" s="5" t="str">
        <f t="shared" si="62"/>
        <v>b</v>
      </c>
      <c r="B269" s="11" t="s">
        <v>1</v>
      </c>
      <c r="C269" s="15" t="s">
        <v>138</v>
      </c>
      <c r="D269" s="37">
        <f>SUM('დამტკ._ბიუჯ. '!D269,ცვლილებები_საბიუჯ.!E913)</f>
        <v>0</v>
      </c>
      <c r="E269" s="14">
        <f>SUM('დამტკ._ბიუჯ. '!E269,ცვლილებები_საბიუჯ.!F913)</f>
        <v>0</v>
      </c>
      <c r="F269" s="14">
        <f>SUM('დამტკ._ბიუჯ. '!F269,ცვლილებები_საბიუჯ.!G913)</f>
        <v>0</v>
      </c>
      <c r="G269" s="14">
        <f>SUM('დამტკ._ბიუჯ. '!G269,ცვლილებები_საბიუჯ.!H913)</f>
        <v>0</v>
      </c>
      <c r="H269" s="14">
        <f>SUM('დამტკ._ბიუჯ. '!H269,ცვლილებები_საბიუჯ.!I913)</f>
        <v>0</v>
      </c>
      <c r="I269" s="33">
        <f t="shared" si="50"/>
        <v>0</v>
      </c>
      <c r="J269" s="33">
        <f t="shared" si="51"/>
        <v>0</v>
      </c>
      <c r="K269" s="4" t="s">
        <v>205</v>
      </c>
      <c r="L269" s="14"/>
      <c r="M269" s="14"/>
      <c r="N269" s="14"/>
    </row>
    <row r="270" spans="1:14" ht="72" x14ac:dyDescent="0.25">
      <c r="A270" s="5" t="str">
        <f t="shared" si="62"/>
        <v>a</v>
      </c>
      <c r="B270" s="22" t="s">
        <v>65</v>
      </c>
      <c r="C270" s="23" t="s">
        <v>125</v>
      </c>
      <c r="D270" s="41">
        <f>SUM('დამტკ._ბიუჯ. '!D270,ცვლილებები_საბიუჯ.!E914)</f>
        <v>474000</v>
      </c>
      <c r="E270" s="41">
        <f>SUM('დამტკ._ბიუჯ. '!E270,ცვლილებები_საბიუჯ.!F914)</f>
        <v>24000</v>
      </c>
      <c r="F270" s="41">
        <f>SUM('დამტკ._ბიუჯ. '!F270,ცვლილებები_საბიუჯ.!G914)</f>
        <v>354000</v>
      </c>
      <c r="G270" s="41">
        <f>SUM('დამტკ._ბიუჯ. '!G270,ცვლილებები_საბიუჯ.!H914)</f>
        <v>66000</v>
      </c>
      <c r="H270" s="41">
        <f>SUM('დამტკ._ბიუჯ. '!H270,ცვლილებები_საბიუჯ.!I914)</f>
        <v>30000</v>
      </c>
      <c r="I270" s="30">
        <f t="shared" si="50"/>
        <v>378000</v>
      </c>
      <c r="J270" s="30">
        <f t="shared" si="51"/>
        <v>444000</v>
      </c>
      <c r="K270" s="4" t="s">
        <v>204</v>
      </c>
      <c r="L270" s="41">
        <f t="shared" ref="L270:N270" si="65">L271+L281+L282+L283</f>
        <v>7871</v>
      </c>
      <c r="M270" s="41">
        <f t="shared" si="65"/>
        <v>7871</v>
      </c>
      <c r="N270" s="41">
        <f t="shared" si="65"/>
        <v>0</v>
      </c>
    </row>
    <row r="271" spans="1:14" ht="18" x14ac:dyDescent="0.25">
      <c r="A271" s="5" t="str">
        <f t="shared" si="62"/>
        <v>a</v>
      </c>
      <c r="B271" s="34" t="s">
        <v>1</v>
      </c>
      <c r="C271" s="15" t="s">
        <v>128</v>
      </c>
      <c r="D271" s="37">
        <f>SUM('დამტკ._ბიუჯ. '!D271,ცვლილებები_საბიუჯ.!E915)</f>
        <v>474000</v>
      </c>
      <c r="E271" s="14">
        <f>SUM('დამტკ._ბიუჯ. '!E271,ცვლილებები_საბიუჯ.!F915)</f>
        <v>24000</v>
      </c>
      <c r="F271" s="14">
        <f>SUM('დამტკ._ბიუჯ. '!F271,ცვლილებები_საბიუჯ.!G915)</f>
        <v>354000</v>
      </c>
      <c r="G271" s="14">
        <f>SUM('დამტკ._ბიუჯ. '!G271,ცვლილებები_საბიუჯ.!H915)</f>
        <v>66000</v>
      </c>
      <c r="H271" s="14">
        <f>SUM('დამტკ._ბიუჯ. '!H271,ცვლილებები_საბიუჯ.!I915)</f>
        <v>30000</v>
      </c>
      <c r="I271" s="33">
        <f t="shared" ref="I271:I334" si="66">E271+F271</f>
        <v>378000</v>
      </c>
      <c r="J271" s="33">
        <f t="shared" ref="J271:J334" si="67">E271+F271+G271</f>
        <v>444000</v>
      </c>
      <c r="K271" s="4" t="s">
        <v>204</v>
      </c>
      <c r="L271" s="14">
        <f t="shared" ref="L271:N271" si="68">L272+L273+L274+L275+L276+L277+L278</f>
        <v>7871</v>
      </c>
      <c r="M271" s="14">
        <f t="shared" si="68"/>
        <v>7871</v>
      </c>
      <c r="N271" s="14">
        <f t="shared" si="68"/>
        <v>0</v>
      </c>
    </row>
    <row r="272" spans="1:14" ht="18" hidden="1" x14ac:dyDescent="0.25">
      <c r="A272" s="5" t="str">
        <f t="shared" si="62"/>
        <v>b</v>
      </c>
      <c r="B272" s="11" t="s">
        <v>1</v>
      </c>
      <c r="C272" s="12" t="s">
        <v>129</v>
      </c>
      <c r="D272" s="39">
        <f>SUM('დამტკ._ბიუჯ. '!D272,ცვლილებები_საბიუჯ.!E916)</f>
        <v>0</v>
      </c>
      <c r="E272" s="35">
        <f>SUM('დამტკ._ბიუჯ. '!E272,ცვლილებები_საბიუჯ.!F916)</f>
        <v>0</v>
      </c>
      <c r="F272" s="35">
        <f>SUM('დამტკ._ბიუჯ. '!F272,ცვლილებები_საბიუჯ.!G916)</f>
        <v>0</v>
      </c>
      <c r="G272" s="35">
        <f>SUM('დამტკ._ბიუჯ. '!G272,ცვლილებები_საბიუჯ.!H916)</f>
        <v>0</v>
      </c>
      <c r="H272" s="35">
        <f>SUM('დამტკ._ბიუჯ. '!H272,ცვლილებები_საბიუჯ.!I916)</f>
        <v>0</v>
      </c>
      <c r="I272" s="30">
        <f t="shared" si="66"/>
        <v>0</v>
      </c>
      <c r="J272" s="30">
        <f t="shared" si="67"/>
        <v>0</v>
      </c>
      <c r="K272" s="4" t="s">
        <v>204</v>
      </c>
      <c r="L272" s="35"/>
      <c r="M272" s="35"/>
      <c r="N272" s="35"/>
    </row>
    <row r="273" spans="1:14" ht="18" x14ac:dyDescent="0.25">
      <c r="A273" s="5" t="str">
        <f t="shared" si="62"/>
        <v>a</v>
      </c>
      <c r="B273" s="11" t="s">
        <v>1</v>
      </c>
      <c r="C273" s="12" t="s">
        <v>130</v>
      </c>
      <c r="D273" s="39">
        <f>SUM('დამტკ._ბიუჯ. '!D273,ცვლილებები_საბიუჯ.!E917)</f>
        <v>95000</v>
      </c>
      <c r="E273" s="35">
        <f>SUM('დამტკ._ბიუჯ. '!E273,ცვლილებები_საბიუჯ.!F917)</f>
        <v>24000</v>
      </c>
      <c r="F273" s="35">
        <f>SUM('დამტკ._ბიუჯ. '!F273,ცვლილებები_საბიუჯ.!G917)</f>
        <v>24000</v>
      </c>
      <c r="G273" s="35">
        <f>SUM('დამტკ._ბიუჯ. '!G273,ცვლილებები_საბიუჯ.!H917)</f>
        <v>24000</v>
      </c>
      <c r="H273" s="35">
        <f>SUM('დამტკ._ბიუჯ. '!H273,ცვლილებები_საბიუჯ.!I917)</f>
        <v>23000</v>
      </c>
      <c r="I273" s="30">
        <f t="shared" si="66"/>
        <v>48000</v>
      </c>
      <c r="J273" s="30">
        <f t="shared" si="67"/>
        <v>72000</v>
      </c>
      <c r="K273" s="4" t="s">
        <v>204</v>
      </c>
      <c r="L273" s="35">
        <v>7871</v>
      </c>
      <c r="M273" s="35">
        <v>7871</v>
      </c>
      <c r="N273" s="35"/>
    </row>
    <row r="274" spans="1:14" ht="18" hidden="1" x14ac:dyDescent="0.25">
      <c r="A274" s="5" t="str">
        <f t="shared" si="62"/>
        <v>b</v>
      </c>
      <c r="B274" s="11" t="s">
        <v>1</v>
      </c>
      <c r="C274" s="12" t="s">
        <v>131</v>
      </c>
      <c r="D274" s="39">
        <f>SUM('დამტკ._ბიუჯ. '!D274,ცვლილებები_საბიუჯ.!E918)</f>
        <v>0</v>
      </c>
      <c r="E274" s="35">
        <f>SUM('დამტკ._ბიუჯ. '!E274,ცვლილებები_საბიუჯ.!F918)</f>
        <v>0</v>
      </c>
      <c r="F274" s="35">
        <f>SUM('დამტკ._ბიუჯ. '!F274,ცვლილებები_საბიუჯ.!G918)</f>
        <v>0</v>
      </c>
      <c r="G274" s="35">
        <f>SUM('დამტკ._ბიუჯ. '!G274,ცვლილებები_საბიუჯ.!H918)</f>
        <v>0</v>
      </c>
      <c r="H274" s="35">
        <f>SUM('დამტკ._ბიუჯ. '!H274,ცვლილებები_საბიუჯ.!I918)</f>
        <v>0</v>
      </c>
      <c r="I274" s="30">
        <f t="shared" si="66"/>
        <v>0</v>
      </c>
      <c r="J274" s="30">
        <f t="shared" si="67"/>
        <v>0</v>
      </c>
      <c r="K274" s="4" t="s">
        <v>204</v>
      </c>
      <c r="L274" s="35"/>
      <c r="M274" s="35"/>
      <c r="N274" s="35"/>
    </row>
    <row r="275" spans="1:14" ht="18" hidden="1" x14ac:dyDescent="0.25">
      <c r="A275" s="5" t="str">
        <f t="shared" si="62"/>
        <v>b</v>
      </c>
      <c r="B275" s="11" t="s">
        <v>1</v>
      </c>
      <c r="C275" s="16" t="s">
        <v>132</v>
      </c>
      <c r="D275" s="39">
        <f>SUM('დამტკ._ბიუჯ. '!D275,ცვლილებები_საბიუჯ.!E919)</f>
        <v>0</v>
      </c>
      <c r="E275" s="35">
        <f>SUM('დამტკ._ბიუჯ. '!E275,ცვლილებები_საბიუჯ.!F919)</f>
        <v>0</v>
      </c>
      <c r="F275" s="35">
        <f>SUM('დამტკ._ბიუჯ. '!F275,ცვლილებები_საბიუჯ.!G919)</f>
        <v>0</v>
      </c>
      <c r="G275" s="35">
        <f>SUM('დამტკ._ბიუჯ. '!G275,ცვლილებები_საბიუჯ.!H919)</f>
        <v>0</v>
      </c>
      <c r="H275" s="35">
        <f>SUM('დამტკ._ბიუჯ. '!H275,ცვლილებები_საბიუჯ.!I919)</f>
        <v>0</v>
      </c>
      <c r="I275" s="30">
        <f t="shared" si="66"/>
        <v>0</v>
      </c>
      <c r="J275" s="30">
        <f t="shared" si="67"/>
        <v>0</v>
      </c>
      <c r="K275" s="4" t="s">
        <v>204</v>
      </c>
      <c r="L275" s="35"/>
      <c r="M275" s="35"/>
      <c r="N275" s="35"/>
    </row>
    <row r="276" spans="1:14" ht="18" hidden="1" x14ac:dyDescent="0.25">
      <c r="A276" s="5" t="str">
        <f t="shared" si="62"/>
        <v>b</v>
      </c>
      <c r="B276" s="11" t="s">
        <v>1</v>
      </c>
      <c r="C276" s="16" t="s">
        <v>133</v>
      </c>
      <c r="D276" s="39">
        <f>SUM('დამტკ._ბიუჯ. '!D276,ცვლილებები_საბიუჯ.!E920)</f>
        <v>0</v>
      </c>
      <c r="E276" s="35">
        <f>SUM('დამტკ._ბიუჯ. '!E276,ცვლილებები_საბიუჯ.!F920)</f>
        <v>0</v>
      </c>
      <c r="F276" s="35">
        <f>SUM('დამტკ._ბიუჯ. '!F276,ცვლილებები_საბიუჯ.!G920)</f>
        <v>0</v>
      </c>
      <c r="G276" s="35">
        <f>SUM('დამტკ._ბიუჯ. '!G276,ცვლილებები_საბიუჯ.!H920)</f>
        <v>0</v>
      </c>
      <c r="H276" s="35">
        <f>SUM('დამტკ._ბიუჯ. '!H276,ცვლილებები_საბიუჯ.!I920)</f>
        <v>0</v>
      </c>
      <c r="I276" s="30">
        <f t="shared" si="66"/>
        <v>0</v>
      </c>
      <c r="J276" s="30">
        <f t="shared" si="67"/>
        <v>0</v>
      </c>
      <c r="K276" s="4" t="s">
        <v>204</v>
      </c>
      <c r="L276" s="35"/>
      <c r="M276" s="35"/>
      <c r="N276" s="35"/>
    </row>
    <row r="277" spans="1:14" ht="18" x14ac:dyDescent="0.25">
      <c r="A277" s="5" t="str">
        <f t="shared" si="62"/>
        <v>a</v>
      </c>
      <c r="B277" s="11" t="s">
        <v>1</v>
      </c>
      <c r="C277" s="16" t="s">
        <v>134</v>
      </c>
      <c r="D277" s="39">
        <f>SUM('დამტკ._ბიუჯ. '!D277,ცვლილებები_საბიუჯ.!E921)</f>
        <v>379000</v>
      </c>
      <c r="E277" s="35">
        <f>SUM('დამტკ._ბიუჯ. '!E277,ცვლილებები_საბიუჯ.!F921)</f>
        <v>0</v>
      </c>
      <c r="F277" s="35">
        <f>SUM('დამტკ._ბიუჯ. '!F277,ცვლილებები_საბიუჯ.!G921)</f>
        <v>330000</v>
      </c>
      <c r="G277" s="35">
        <f>SUM('დამტკ._ბიუჯ. '!G277,ცვლილებები_საბიუჯ.!H921)</f>
        <v>42000</v>
      </c>
      <c r="H277" s="35">
        <f>SUM('დამტკ._ბიუჯ. '!H277,ცვლილებები_საბიუჯ.!I921)</f>
        <v>7000</v>
      </c>
      <c r="I277" s="30">
        <f t="shared" si="66"/>
        <v>330000</v>
      </c>
      <c r="J277" s="30">
        <f t="shared" si="67"/>
        <v>372000</v>
      </c>
      <c r="K277" s="4" t="s">
        <v>204</v>
      </c>
      <c r="L277" s="35"/>
      <c r="M277" s="35"/>
      <c r="N277" s="35"/>
    </row>
    <row r="278" spans="1:14" ht="18" hidden="1" x14ac:dyDescent="0.25">
      <c r="A278" s="5" t="str">
        <f t="shared" si="62"/>
        <v>b</v>
      </c>
      <c r="B278" s="11" t="s">
        <v>1</v>
      </c>
      <c r="C278" s="16" t="s">
        <v>135</v>
      </c>
      <c r="D278" s="39">
        <f>SUM('დამტკ._ბიუჯ. '!D278,ცვლილებები_საბიუჯ.!E922)</f>
        <v>0</v>
      </c>
      <c r="E278" s="35">
        <f>SUM('დამტკ._ბიუჯ. '!E278,ცვლილებები_საბიუჯ.!F922)</f>
        <v>0</v>
      </c>
      <c r="F278" s="35">
        <f>SUM('დამტკ._ბიუჯ. '!F278,ცვლილებები_საბიუჯ.!G922)</f>
        <v>0</v>
      </c>
      <c r="G278" s="35">
        <f>SUM('დამტკ._ბიუჯ. '!G278,ცვლილებები_საბიუჯ.!H922)</f>
        <v>0</v>
      </c>
      <c r="H278" s="35">
        <f>SUM('დამტკ._ბიუჯ. '!H278,ცვლილებები_საბიუჯ.!I922)</f>
        <v>0</v>
      </c>
      <c r="I278" s="30">
        <f t="shared" si="66"/>
        <v>0</v>
      </c>
      <c r="J278" s="30">
        <f t="shared" si="67"/>
        <v>0</v>
      </c>
      <c r="K278" s="4" t="s">
        <v>204</v>
      </c>
      <c r="L278" s="35">
        <f t="shared" ref="L278:N278" si="69">L279+L280</f>
        <v>0</v>
      </c>
      <c r="M278" s="35">
        <f t="shared" si="69"/>
        <v>0</v>
      </c>
      <c r="N278" s="35">
        <f t="shared" si="69"/>
        <v>0</v>
      </c>
    </row>
    <row r="279" spans="1:14" hidden="1" x14ac:dyDescent="0.25">
      <c r="A279" s="5" t="str">
        <f t="shared" si="62"/>
        <v>b</v>
      </c>
      <c r="B279" s="19"/>
      <c r="C279" s="21" t="s">
        <v>209</v>
      </c>
      <c r="D279" s="40">
        <f>SUM('დამტკ._ბიუჯ. '!D279,ცვლილებები_საბიუჯ.!E923)</f>
        <v>0</v>
      </c>
      <c r="E279" s="20">
        <f>SUM('დამტკ._ბიუჯ. '!E279,ცვლილებები_საბიუჯ.!F923)</f>
        <v>0</v>
      </c>
      <c r="F279" s="20">
        <f>SUM('დამტკ._ბიუჯ. '!F279,ცვლილებები_საბიუჯ.!G923)</f>
        <v>0</v>
      </c>
      <c r="G279" s="20">
        <f>SUM('დამტკ._ბიუჯ. '!G279,ცვლილებები_საბიუჯ.!H923)</f>
        <v>0</v>
      </c>
      <c r="H279" s="20">
        <f>SUM('დამტკ._ბიუჯ. '!H279,ცვლილებები_საბიუჯ.!I923)</f>
        <v>0</v>
      </c>
      <c r="I279" s="31">
        <f t="shared" si="66"/>
        <v>0</v>
      </c>
      <c r="J279" s="31">
        <f t="shared" si="67"/>
        <v>0</v>
      </c>
      <c r="L279" s="20"/>
      <c r="M279" s="20"/>
      <c r="N279" s="20"/>
    </row>
    <row r="280" spans="1:14" hidden="1" x14ac:dyDescent="0.25">
      <c r="A280" s="5" t="str">
        <f t="shared" si="62"/>
        <v>b</v>
      </c>
      <c r="B280" s="19"/>
      <c r="C280" s="21" t="s">
        <v>210</v>
      </c>
      <c r="D280" s="40">
        <f>SUM('დამტკ._ბიუჯ. '!D280,ცვლილებები_საბიუჯ.!E924)</f>
        <v>0</v>
      </c>
      <c r="E280" s="20">
        <f>SUM('დამტკ._ბიუჯ. '!E280,ცვლილებები_საბიუჯ.!F924)</f>
        <v>0</v>
      </c>
      <c r="F280" s="20">
        <f>SUM('დამტკ._ბიუჯ. '!F280,ცვლილებები_საბიუჯ.!G924)</f>
        <v>0</v>
      </c>
      <c r="G280" s="20">
        <f>SUM('დამტკ._ბიუჯ. '!G280,ცვლილებები_საბიუჯ.!H924)</f>
        <v>0</v>
      </c>
      <c r="H280" s="20">
        <f>SUM('დამტკ._ბიუჯ. '!H280,ცვლილებები_საბიუჯ.!I924)</f>
        <v>0</v>
      </c>
      <c r="I280" s="31">
        <f t="shared" si="66"/>
        <v>0</v>
      </c>
      <c r="J280" s="31">
        <f t="shared" si="67"/>
        <v>0</v>
      </c>
      <c r="L280" s="20"/>
      <c r="M280" s="20"/>
      <c r="N280" s="20"/>
    </row>
    <row r="281" spans="1:14" ht="18" hidden="1" x14ac:dyDescent="0.25">
      <c r="A281" s="5" t="str">
        <f t="shared" si="62"/>
        <v>b</v>
      </c>
      <c r="B281" s="11" t="s">
        <v>1</v>
      </c>
      <c r="C281" s="15" t="s">
        <v>136</v>
      </c>
      <c r="D281" s="37">
        <f>SUM('დამტკ._ბიუჯ. '!D281,ცვლილებები_საბიუჯ.!E925)</f>
        <v>0</v>
      </c>
      <c r="E281" s="14">
        <f>SUM('დამტკ._ბიუჯ. '!E281,ცვლილებები_საბიუჯ.!F925)</f>
        <v>0</v>
      </c>
      <c r="F281" s="14">
        <f>SUM('დამტკ._ბიუჯ. '!F281,ცვლილებები_საბიუჯ.!G925)</f>
        <v>0</v>
      </c>
      <c r="G281" s="14">
        <f>SUM('დამტკ._ბიუჯ. '!G281,ცვლილებები_საბიუჯ.!H925)</f>
        <v>0</v>
      </c>
      <c r="H281" s="14">
        <f>SUM('დამტკ._ბიუჯ. '!H281,ცვლილებები_საბიუჯ.!I925)</f>
        <v>0</v>
      </c>
      <c r="I281" s="33">
        <f t="shared" si="66"/>
        <v>0</v>
      </c>
      <c r="J281" s="33">
        <f t="shared" si="67"/>
        <v>0</v>
      </c>
      <c r="K281" s="4" t="s">
        <v>204</v>
      </c>
      <c r="L281" s="14"/>
      <c r="M281" s="14"/>
      <c r="N281" s="14"/>
    </row>
    <row r="282" spans="1:14" ht="18" hidden="1" x14ac:dyDescent="0.25">
      <c r="A282" s="5" t="str">
        <f t="shared" si="62"/>
        <v>b</v>
      </c>
      <c r="B282" s="11" t="s">
        <v>1</v>
      </c>
      <c r="C282" s="15" t="s">
        <v>137</v>
      </c>
      <c r="D282" s="37">
        <f>SUM('დამტკ._ბიუჯ. '!D282,ცვლილებები_საბიუჯ.!E926)</f>
        <v>0</v>
      </c>
      <c r="E282" s="14">
        <f>SUM('დამტკ._ბიუჯ. '!E282,ცვლილებები_საბიუჯ.!F926)</f>
        <v>0</v>
      </c>
      <c r="F282" s="14">
        <f>SUM('დამტკ._ბიუჯ. '!F282,ცვლილებები_საბიუჯ.!G926)</f>
        <v>0</v>
      </c>
      <c r="G282" s="14">
        <f>SUM('დამტკ._ბიუჯ. '!G282,ცვლილებები_საბიუჯ.!H926)</f>
        <v>0</v>
      </c>
      <c r="H282" s="14">
        <f>SUM('დამტკ._ბიუჯ. '!H282,ცვლილებები_საბიუჯ.!I926)</f>
        <v>0</v>
      </c>
      <c r="I282" s="33">
        <f t="shared" si="66"/>
        <v>0</v>
      </c>
      <c r="J282" s="33">
        <f t="shared" si="67"/>
        <v>0</v>
      </c>
      <c r="K282" s="4" t="s">
        <v>204</v>
      </c>
      <c r="L282" s="14"/>
      <c r="M282" s="14"/>
      <c r="N282" s="14"/>
    </row>
    <row r="283" spans="1:14" ht="18" hidden="1" x14ac:dyDescent="0.25">
      <c r="A283" s="5" t="str">
        <f t="shared" si="62"/>
        <v>b</v>
      </c>
      <c r="B283" s="11" t="s">
        <v>1</v>
      </c>
      <c r="C283" s="15" t="s">
        <v>138</v>
      </c>
      <c r="D283" s="37">
        <f>SUM('დამტკ._ბიუჯ. '!D283,ცვლილებები_საბიუჯ.!E927)</f>
        <v>0</v>
      </c>
      <c r="E283" s="14">
        <f>SUM('დამტკ._ბიუჯ. '!E283,ცვლილებები_საბიუჯ.!F927)</f>
        <v>0</v>
      </c>
      <c r="F283" s="14">
        <f>SUM('დამტკ._ბიუჯ. '!F283,ცვლილებები_საბიუჯ.!G927)</f>
        <v>0</v>
      </c>
      <c r="G283" s="14">
        <f>SUM('დამტკ._ბიუჯ. '!G283,ცვლილებები_საბიუჯ.!H927)</f>
        <v>0</v>
      </c>
      <c r="H283" s="14">
        <f>SUM('დამტკ._ბიუჯ. '!H283,ცვლილებები_საბიუჯ.!I927)</f>
        <v>0</v>
      </c>
      <c r="I283" s="33">
        <f t="shared" si="66"/>
        <v>0</v>
      </c>
      <c r="J283" s="33">
        <f t="shared" si="67"/>
        <v>0</v>
      </c>
      <c r="K283" s="4" t="s">
        <v>204</v>
      </c>
      <c r="L283" s="14"/>
      <c r="M283" s="14"/>
      <c r="N283" s="14"/>
    </row>
    <row r="284" spans="1:14" ht="36" x14ac:dyDescent="0.25">
      <c r="A284" s="5" t="str">
        <f t="shared" si="62"/>
        <v>a</v>
      </c>
      <c r="B284" s="22" t="s">
        <v>66</v>
      </c>
      <c r="C284" s="23" t="s">
        <v>96</v>
      </c>
      <c r="D284" s="41">
        <f>SUM('დამტკ._ბიუჯ. '!D284,ცვლილებები_საბიუჯ.!E928)</f>
        <v>9200000</v>
      </c>
      <c r="E284" s="41">
        <f>SUM('დამტკ._ბიუჯ. '!E284,ცვლილებები_საბიუჯ.!F928)</f>
        <v>2492500</v>
      </c>
      <c r="F284" s="41">
        <f>SUM('დამტკ._ბიუჯ. '!F284,ცვლილებები_საბიუჯ.!G928)</f>
        <v>2492500</v>
      </c>
      <c r="G284" s="41">
        <f>SUM('დამტკ._ბიუჯ. '!G284,ცვლილებები_საბიუჯ.!H928)</f>
        <v>2107500</v>
      </c>
      <c r="H284" s="41">
        <f>SUM('დამტკ._ბიუჯ. '!H284,ცვლილებები_საბიუჯ.!I928)</f>
        <v>2107500</v>
      </c>
      <c r="I284" s="30">
        <f t="shared" si="66"/>
        <v>4985000</v>
      </c>
      <c r="J284" s="30">
        <f t="shared" si="67"/>
        <v>7092500</v>
      </c>
      <c r="K284" s="4" t="s">
        <v>205</v>
      </c>
      <c r="L284" s="41">
        <f t="shared" ref="L284:N284" si="70">L285+L295+L296+L297</f>
        <v>558026.39</v>
      </c>
      <c r="M284" s="41">
        <f t="shared" si="70"/>
        <v>1067841.1400000001</v>
      </c>
      <c r="N284" s="41">
        <f t="shared" si="70"/>
        <v>0</v>
      </c>
    </row>
    <row r="285" spans="1:14" ht="18" x14ac:dyDescent="0.25">
      <c r="A285" s="5" t="str">
        <f t="shared" si="62"/>
        <v>a</v>
      </c>
      <c r="B285" s="34" t="s">
        <v>1</v>
      </c>
      <c r="C285" s="15" t="s">
        <v>128</v>
      </c>
      <c r="D285" s="37">
        <f>SUM('დამტკ._ბიუჯ. '!D285,ცვლილებები_საბიუჯ.!E929)</f>
        <v>9200000</v>
      </c>
      <c r="E285" s="14">
        <f>SUM('დამტკ._ბიუჯ. '!E285,ცვლილებები_საბიუჯ.!F929)</f>
        <v>2492500</v>
      </c>
      <c r="F285" s="14">
        <f>SUM('დამტკ._ბიუჯ. '!F285,ცვლილებები_საბიუჯ.!G929)</f>
        <v>2492500</v>
      </c>
      <c r="G285" s="14">
        <f>SUM('დამტკ._ბიუჯ. '!G285,ცვლილებები_საბიუჯ.!H929)</f>
        <v>2107500</v>
      </c>
      <c r="H285" s="14">
        <f>SUM('დამტკ._ბიუჯ. '!H285,ცვლილებები_საბიუჯ.!I929)</f>
        <v>2107500</v>
      </c>
      <c r="I285" s="33">
        <f t="shared" si="66"/>
        <v>4985000</v>
      </c>
      <c r="J285" s="33">
        <f t="shared" si="67"/>
        <v>7092500</v>
      </c>
      <c r="K285" s="4" t="s">
        <v>205</v>
      </c>
      <c r="L285" s="14">
        <f t="shared" ref="L285:N285" si="71">L286+L287+L288+L289+L290+L291+L292</f>
        <v>558026.39</v>
      </c>
      <c r="M285" s="14">
        <f t="shared" si="71"/>
        <v>1067841.1400000001</v>
      </c>
      <c r="N285" s="14">
        <f t="shared" si="71"/>
        <v>0</v>
      </c>
    </row>
    <row r="286" spans="1:14" ht="18" hidden="1" x14ac:dyDescent="0.25">
      <c r="A286" s="5" t="str">
        <f t="shared" si="62"/>
        <v>b</v>
      </c>
      <c r="B286" s="11" t="s">
        <v>1</v>
      </c>
      <c r="C286" s="12" t="s">
        <v>129</v>
      </c>
      <c r="D286" s="39">
        <f>SUM('დამტკ._ბიუჯ. '!D286,ცვლილებები_საბიუჯ.!E930)</f>
        <v>0</v>
      </c>
      <c r="E286" s="35">
        <f>SUM('დამტკ._ბიუჯ. '!E286,ცვლილებები_საბიუჯ.!F930)</f>
        <v>0</v>
      </c>
      <c r="F286" s="35">
        <f>SUM('დამტკ._ბიუჯ. '!F286,ცვლილებები_საბიუჯ.!G930)</f>
        <v>0</v>
      </c>
      <c r="G286" s="35">
        <f>SUM('დამტკ._ბიუჯ. '!G286,ცვლილებები_საბიუჯ.!H930)</f>
        <v>0</v>
      </c>
      <c r="H286" s="35">
        <f>SUM('დამტკ._ბიუჯ. '!H286,ცვლილებები_საბიუჯ.!I930)</f>
        <v>0</v>
      </c>
      <c r="I286" s="30">
        <f t="shared" si="66"/>
        <v>0</v>
      </c>
      <c r="J286" s="30">
        <f t="shared" si="67"/>
        <v>0</v>
      </c>
      <c r="K286" s="4" t="s">
        <v>205</v>
      </c>
      <c r="L286" s="35"/>
      <c r="M286" s="35"/>
      <c r="N286" s="35"/>
    </row>
    <row r="287" spans="1:14" ht="18" x14ac:dyDescent="0.25">
      <c r="A287" s="5" t="str">
        <f t="shared" si="62"/>
        <v>a</v>
      </c>
      <c r="B287" s="11" t="s">
        <v>1</v>
      </c>
      <c r="C287" s="12" t="s">
        <v>130</v>
      </c>
      <c r="D287" s="39">
        <f>SUM('დამტკ._ბიუჯ. '!D287,ცვლილებები_საბიუჯ.!E931)</f>
        <v>166000</v>
      </c>
      <c r="E287" s="35">
        <f>SUM('დამტკ._ბიუჯ. '!E287,ცვლილებები_საბიუჯ.!F931)</f>
        <v>39000</v>
      </c>
      <c r="F287" s="35">
        <f>SUM('დამტკ._ბიუჯ. '!F287,ცვლილებები_საბიუჯ.!G931)</f>
        <v>39000</v>
      </c>
      <c r="G287" s="35">
        <f>SUM('დამტკ._ბიუჯ. '!G287,ცვლილებები_საბიუჯ.!H931)</f>
        <v>39000</v>
      </c>
      <c r="H287" s="35">
        <f>SUM('დამტკ._ბიუჯ. '!H287,ცვლილებები_საბიუჯ.!I931)</f>
        <v>49000</v>
      </c>
      <c r="I287" s="30">
        <f t="shared" si="66"/>
        <v>78000</v>
      </c>
      <c r="J287" s="30">
        <f t="shared" si="67"/>
        <v>117000</v>
      </c>
      <c r="K287" s="4" t="s">
        <v>205</v>
      </c>
      <c r="L287" s="35">
        <v>13833.33</v>
      </c>
      <c r="M287" s="35">
        <v>26833.33</v>
      </c>
      <c r="N287" s="35"/>
    </row>
    <row r="288" spans="1:14" ht="18" hidden="1" x14ac:dyDescent="0.25">
      <c r="A288" s="5" t="str">
        <f t="shared" si="62"/>
        <v>b</v>
      </c>
      <c r="B288" s="11" t="s">
        <v>1</v>
      </c>
      <c r="C288" s="12" t="s">
        <v>131</v>
      </c>
      <c r="D288" s="39">
        <f>SUM('დამტკ._ბიუჯ. '!D288,ცვლილებები_საბიუჯ.!E932)</f>
        <v>0</v>
      </c>
      <c r="E288" s="35">
        <f>SUM('დამტკ._ბიუჯ. '!E288,ცვლილებები_საბიუჯ.!F932)</f>
        <v>0</v>
      </c>
      <c r="F288" s="35">
        <f>SUM('დამტკ._ბიუჯ. '!F288,ცვლილებები_საბიუჯ.!G932)</f>
        <v>0</v>
      </c>
      <c r="G288" s="35">
        <f>SUM('დამტკ._ბიუჯ. '!G288,ცვლილებები_საბიუჯ.!H932)</f>
        <v>0</v>
      </c>
      <c r="H288" s="35">
        <f>SUM('დამტკ._ბიუჯ. '!H288,ცვლილებები_საბიუჯ.!I932)</f>
        <v>0</v>
      </c>
      <c r="I288" s="30">
        <f t="shared" si="66"/>
        <v>0</v>
      </c>
      <c r="J288" s="30">
        <f t="shared" si="67"/>
        <v>0</v>
      </c>
      <c r="K288" s="4" t="s">
        <v>205</v>
      </c>
      <c r="L288" s="35"/>
      <c r="M288" s="35"/>
      <c r="N288" s="35"/>
    </row>
    <row r="289" spans="1:14" ht="18" hidden="1" x14ac:dyDescent="0.25">
      <c r="A289" s="5" t="str">
        <f t="shared" si="62"/>
        <v>b</v>
      </c>
      <c r="B289" s="11" t="s">
        <v>1</v>
      </c>
      <c r="C289" s="16" t="s">
        <v>132</v>
      </c>
      <c r="D289" s="39">
        <f>SUM('დამტკ._ბიუჯ. '!D289,ცვლილებები_საბიუჯ.!E933)</f>
        <v>0</v>
      </c>
      <c r="E289" s="35">
        <f>SUM('დამტკ._ბიუჯ. '!E289,ცვლილებები_საბიუჯ.!F933)</f>
        <v>0</v>
      </c>
      <c r="F289" s="35">
        <f>SUM('დამტკ._ბიუჯ. '!F289,ცვლილებები_საბიუჯ.!G933)</f>
        <v>0</v>
      </c>
      <c r="G289" s="35">
        <f>SUM('დამტკ._ბიუჯ. '!G289,ცვლილებები_საბიუჯ.!H933)</f>
        <v>0</v>
      </c>
      <c r="H289" s="35">
        <f>SUM('დამტკ._ბიუჯ. '!H289,ცვლილებები_საბიუჯ.!I933)</f>
        <v>0</v>
      </c>
      <c r="I289" s="30">
        <f t="shared" si="66"/>
        <v>0</v>
      </c>
      <c r="J289" s="30">
        <f t="shared" si="67"/>
        <v>0</v>
      </c>
      <c r="K289" s="4" t="s">
        <v>205</v>
      </c>
      <c r="L289" s="35"/>
      <c r="M289" s="35"/>
      <c r="N289" s="35"/>
    </row>
    <row r="290" spans="1:14" ht="18" hidden="1" x14ac:dyDescent="0.25">
      <c r="A290" s="5" t="str">
        <f t="shared" si="62"/>
        <v>b</v>
      </c>
      <c r="B290" s="11" t="s">
        <v>1</v>
      </c>
      <c r="C290" s="16" t="s">
        <v>133</v>
      </c>
      <c r="D290" s="39">
        <f>SUM('დამტკ._ბიუჯ. '!D290,ცვლილებები_საბიუჯ.!E934)</f>
        <v>0</v>
      </c>
      <c r="E290" s="35">
        <f>SUM('დამტკ._ბიუჯ. '!E290,ცვლილებები_საბიუჯ.!F934)</f>
        <v>0</v>
      </c>
      <c r="F290" s="35">
        <f>SUM('დამტკ._ბიუჯ. '!F290,ცვლილებები_საბიუჯ.!G934)</f>
        <v>0</v>
      </c>
      <c r="G290" s="35">
        <f>SUM('დამტკ._ბიუჯ. '!G290,ცვლილებები_საბიუჯ.!H934)</f>
        <v>0</v>
      </c>
      <c r="H290" s="35">
        <f>SUM('დამტკ._ბიუჯ. '!H290,ცვლილებები_საბიუჯ.!I934)</f>
        <v>0</v>
      </c>
      <c r="I290" s="30">
        <f t="shared" si="66"/>
        <v>0</v>
      </c>
      <c r="J290" s="30">
        <f t="shared" si="67"/>
        <v>0</v>
      </c>
      <c r="K290" s="4" t="s">
        <v>205</v>
      </c>
      <c r="L290" s="35"/>
      <c r="M290" s="35"/>
      <c r="N290" s="35"/>
    </row>
    <row r="291" spans="1:14" ht="18" x14ac:dyDescent="0.25">
      <c r="A291" s="5" t="str">
        <f t="shared" si="62"/>
        <v>a</v>
      </c>
      <c r="B291" s="11" t="s">
        <v>1</v>
      </c>
      <c r="C291" s="16" t="s">
        <v>134</v>
      </c>
      <c r="D291" s="39">
        <f>SUM('დამტკ._ბიუჯ. '!D291,ცვლილებები_საბიუჯ.!E935)</f>
        <v>9034000</v>
      </c>
      <c r="E291" s="35">
        <f>SUM('დამტკ._ბიუჯ. '!E291,ცვლილებები_საბიუჯ.!F935)</f>
        <v>2453500</v>
      </c>
      <c r="F291" s="35">
        <f>SUM('დამტკ._ბიუჯ. '!F291,ცვლილებები_საბიუჯ.!G935)</f>
        <v>2453500</v>
      </c>
      <c r="G291" s="35">
        <f>SUM('დამტკ._ბიუჯ. '!G291,ცვლილებები_საბიუჯ.!H935)</f>
        <v>2068500</v>
      </c>
      <c r="H291" s="35">
        <f>SUM('დამტკ._ბიუჯ. '!H291,ცვლილებები_საბიუჯ.!I935)</f>
        <v>2058500</v>
      </c>
      <c r="I291" s="30">
        <f t="shared" si="66"/>
        <v>4907000</v>
      </c>
      <c r="J291" s="30">
        <f t="shared" si="67"/>
        <v>6975500</v>
      </c>
      <c r="K291" s="4" t="s">
        <v>205</v>
      </c>
      <c r="L291" s="35">
        <v>544193.06000000006</v>
      </c>
      <c r="M291" s="35">
        <v>1041007.81</v>
      </c>
      <c r="N291" s="35"/>
    </row>
    <row r="292" spans="1:14" ht="18" hidden="1" x14ac:dyDescent="0.25">
      <c r="A292" s="5" t="str">
        <f t="shared" si="62"/>
        <v>b</v>
      </c>
      <c r="B292" s="11" t="s">
        <v>1</v>
      </c>
      <c r="C292" s="16" t="s">
        <v>135</v>
      </c>
      <c r="D292" s="39">
        <f>SUM('დამტკ._ბიუჯ. '!D292,ცვლილებები_საბიუჯ.!E936)</f>
        <v>0</v>
      </c>
      <c r="E292" s="35">
        <f>SUM('დამტკ._ბიუჯ. '!E292,ცვლილებები_საბიუჯ.!F936)</f>
        <v>0</v>
      </c>
      <c r="F292" s="35">
        <f>SUM('დამტკ._ბიუჯ. '!F292,ცვლილებები_საბიუჯ.!G936)</f>
        <v>0</v>
      </c>
      <c r="G292" s="35">
        <f>SUM('დამტკ._ბიუჯ. '!G292,ცვლილებები_საბიუჯ.!H936)</f>
        <v>0</v>
      </c>
      <c r="H292" s="35">
        <f>SUM('დამტკ._ბიუჯ. '!H292,ცვლილებები_საბიუჯ.!I936)</f>
        <v>0</v>
      </c>
      <c r="I292" s="30">
        <f t="shared" si="66"/>
        <v>0</v>
      </c>
      <c r="J292" s="30">
        <f t="shared" si="67"/>
        <v>0</v>
      </c>
      <c r="K292" s="4" t="s">
        <v>205</v>
      </c>
      <c r="L292" s="35">
        <f t="shared" ref="L292:N292" si="72">L293+L294</f>
        <v>0</v>
      </c>
      <c r="M292" s="35">
        <f t="shared" si="72"/>
        <v>0</v>
      </c>
      <c r="N292" s="35">
        <f t="shared" si="72"/>
        <v>0</v>
      </c>
    </row>
    <row r="293" spans="1:14" hidden="1" x14ac:dyDescent="0.25">
      <c r="A293" s="5" t="str">
        <f t="shared" si="62"/>
        <v>b</v>
      </c>
      <c r="B293" s="19"/>
      <c r="C293" s="21" t="s">
        <v>209</v>
      </c>
      <c r="D293" s="40">
        <f>SUM('დამტკ._ბიუჯ. '!D293,ცვლილებები_საბიუჯ.!E937)</f>
        <v>0</v>
      </c>
      <c r="E293" s="20">
        <f>SUM('დამტკ._ბიუჯ. '!E293,ცვლილებები_საბიუჯ.!F937)</f>
        <v>0</v>
      </c>
      <c r="F293" s="20">
        <f>SUM('დამტკ._ბიუჯ. '!F293,ცვლილებები_საბიუჯ.!G937)</f>
        <v>0</v>
      </c>
      <c r="G293" s="20">
        <f>SUM('დამტკ._ბიუჯ. '!G293,ცვლილებები_საბიუჯ.!H937)</f>
        <v>0</v>
      </c>
      <c r="H293" s="20">
        <f>SUM('დამტკ._ბიუჯ. '!H293,ცვლილებები_საბიუჯ.!I937)</f>
        <v>0</v>
      </c>
      <c r="I293" s="31">
        <f t="shared" si="66"/>
        <v>0</v>
      </c>
      <c r="J293" s="31">
        <f t="shared" si="67"/>
        <v>0</v>
      </c>
      <c r="L293" s="20"/>
      <c r="M293" s="20"/>
      <c r="N293" s="20"/>
    </row>
    <row r="294" spans="1:14" hidden="1" x14ac:dyDescent="0.25">
      <c r="A294" s="5" t="str">
        <f t="shared" si="62"/>
        <v>b</v>
      </c>
      <c r="B294" s="19"/>
      <c r="C294" s="21" t="s">
        <v>210</v>
      </c>
      <c r="D294" s="40">
        <f>SUM('დამტკ._ბიუჯ. '!D294,ცვლილებები_საბიუჯ.!E938)</f>
        <v>0</v>
      </c>
      <c r="E294" s="20">
        <f>SUM('დამტკ._ბიუჯ. '!E294,ცვლილებები_საბიუჯ.!F938)</f>
        <v>0</v>
      </c>
      <c r="F294" s="20">
        <f>SUM('დამტკ._ბიუჯ. '!F294,ცვლილებები_საბიუჯ.!G938)</f>
        <v>0</v>
      </c>
      <c r="G294" s="20">
        <f>SUM('დამტკ._ბიუჯ. '!G294,ცვლილებები_საბიუჯ.!H938)</f>
        <v>0</v>
      </c>
      <c r="H294" s="20">
        <f>SUM('დამტკ._ბიუჯ. '!H294,ცვლილებები_საბიუჯ.!I938)</f>
        <v>0</v>
      </c>
      <c r="I294" s="31">
        <f t="shared" si="66"/>
        <v>0</v>
      </c>
      <c r="J294" s="31">
        <f t="shared" si="67"/>
        <v>0</v>
      </c>
      <c r="L294" s="20"/>
      <c r="M294" s="20"/>
      <c r="N294" s="20"/>
    </row>
    <row r="295" spans="1:14" ht="18" hidden="1" x14ac:dyDescent="0.25">
      <c r="A295" s="5" t="str">
        <f t="shared" si="62"/>
        <v>b</v>
      </c>
      <c r="B295" s="11" t="s">
        <v>1</v>
      </c>
      <c r="C295" s="15" t="s">
        <v>136</v>
      </c>
      <c r="D295" s="37">
        <f>SUM('დამტკ._ბიუჯ. '!D295,ცვლილებები_საბიუჯ.!E939)</f>
        <v>0</v>
      </c>
      <c r="E295" s="14">
        <f>SUM('დამტკ._ბიუჯ. '!E295,ცვლილებები_საბიუჯ.!F939)</f>
        <v>0</v>
      </c>
      <c r="F295" s="14">
        <f>SUM('დამტკ._ბიუჯ. '!F295,ცვლილებები_საბიუჯ.!G939)</f>
        <v>0</v>
      </c>
      <c r="G295" s="14">
        <f>SUM('დამტკ._ბიუჯ. '!G295,ცვლილებები_საბიუჯ.!H939)</f>
        <v>0</v>
      </c>
      <c r="H295" s="14">
        <f>SUM('დამტკ._ბიუჯ. '!H295,ცვლილებები_საბიუჯ.!I939)</f>
        <v>0</v>
      </c>
      <c r="I295" s="33">
        <f t="shared" si="66"/>
        <v>0</v>
      </c>
      <c r="J295" s="33">
        <f t="shared" si="67"/>
        <v>0</v>
      </c>
      <c r="K295" s="4" t="s">
        <v>205</v>
      </c>
      <c r="L295" s="14"/>
      <c r="M295" s="14"/>
      <c r="N295" s="14"/>
    </row>
    <row r="296" spans="1:14" ht="18" hidden="1" x14ac:dyDescent="0.25">
      <c r="A296" s="5" t="str">
        <f t="shared" si="62"/>
        <v>b</v>
      </c>
      <c r="B296" s="11" t="s">
        <v>1</v>
      </c>
      <c r="C296" s="15" t="s">
        <v>137</v>
      </c>
      <c r="D296" s="37">
        <f>SUM('დამტკ._ბიუჯ. '!D296,ცვლილებები_საბიუჯ.!E940)</f>
        <v>0</v>
      </c>
      <c r="E296" s="14">
        <f>SUM('დამტკ._ბიუჯ. '!E296,ცვლილებები_საბიუჯ.!F940)</f>
        <v>0</v>
      </c>
      <c r="F296" s="14">
        <f>SUM('დამტკ._ბიუჯ. '!F296,ცვლილებები_საბიუჯ.!G940)</f>
        <v>0</v>
      </c>
      <c r="G296" s="14">
        <f>SUM('დამტკ._ბიუჯ. '!G296,ცვლილებები_საბიუჯ.!H940)</f>
        <v>0</v>
      </c>
      <c r="H296" s="14">
        <f>SUM('დამტკ._ბიუჯ. '!H296,ცვლილებები_საბიუჯ.!I940)</f>
        <v>0</v>
      </c>
      <c r="I296" s="33">
        <f t="shared" si="66"/>
        <v>0</v>
      </c>
      <c r="J296" s="33">
        <f t="shared" si="67"/>
        <v>0</v>
      </c>
      <c r="K296" s="4" t="s">
        <v>205</v>
      </c>
      <c r="L296" s="14"/>
      <c r="M296" s="14"/>
      <c r="N296" s="14"/>
    </row>
    <row r="297" spans="1:14" ht="18" hidden="1" x14ac:dyDescent="0.25">
      <c r="A297" s="5" t="str">
        <f t="shared" si="62"/>
        <v>b</v>
      </c>
      <c r="B297" s="11" t="s">
        <v>1</v>
      </c>
      <c r="C297" s="15" t="s">
        <v>138</v>
      </c>
      <c r="D297" s="37">
        <f>SUM('დამტკ._ბიუჯ. '!D297,ცვლილებები_საბიუჯ.!E941)</f>
        <v>0</v>
      </c>
      <c r="E297" s="14">
        <f>SUM('დამტკ._ბიუჯ. '!E297,ცვლილებები_საბიუჯ.!F941)</f>
        <v>0</v>
      </c>
      <c r="F297" s="14">
        <f>SUM('დამტკ._ბიუჯ. '!F297,ცვლილებები_საბიუჯ.!G941)</f>
        <v>0</v>
      </c>
      <c r="G297" s="14">
        <f>SUM('დამტკ._ბიუჯ. '!G297,ცვლილებები_საბიუჯ.!H941)</f>
        <v>0</v>
      </c>
      <c r="H297" s="14">
        <f>SUM('დამტკ._ბიუჯ. '!H297,ცვლილებები_საბიუჯ.!I941)</f>
        <v>0</v>
      </c>
      <c r="I297" s="33">
        <f t="shared" si="66"/>
        <v>0</v>
      </c>
      <c r="J297" s="33">
        <f t="shared" si="67"/>
        <v>0</v>
      </c>
      <c r="K297" s="4" t="s">
        <v>205</v>
      </c>
      <c r="L297" s="14"/>
      <c r="M297" s="14"/>
      <c r="N297" s="14"/>
    </row>
    <row r="298" spans="1:14" ht="18" x14ac:dyDescent="0.25">
      <c r="A298" s="5" t="str">
        <f t="shared" si="62"/>
        <v>a</v>
      </c>
      <c r="B298" s="22" t="s">
        <v>67</v>
      </c>
      <c r="C298" s="23" t="s">
        <v>97</v>
      </c>
      <c r="D298" s="41">
        <f>SUM('დამტკ._ბიუჯ. '!D298,ცვლილებები_საბიუჯ.!E942)</f>
        <v>1100000</v>
      </c>
      <c r="E298" s="41">
        <f>SUM('დამტკ._ბიუჯ. '!E298,ცვლილებები_საბიუჯ.!F942)</f>
        <v>200000</v>
      </c>
      <c r="F298" s="41">
        <f>SUM('დამტკ._ბიუჯ. '!F298,ცვლილებები_საბიუჯ.!G942)</f>
        <v>300000</v>
      </c>
      <c r="G298" s="41">
        <f>SUM('დამტკ._ბიუჯ. '!G298,ცვლილებები_საბიუჯ.!H942)</f>
        <v>300000</v>
      </c>
      <c r="H298" s="41">
        <f>SUM('დამტკ._ბიუჯ. '!H298,ცვლილებები_საბიუჯ.!I942)</f>
        <v>300000</v>
      </c>
      <c r="I298" s="30">
        <f t="shared" si="66"/>
        <v>500000</v>
      </c>
      <c r="J298" s="30">
        <f t="shared" si="67"/>
        <v>800000</v>
      </c>
      <c r="K298" s="4" t="s">
        <v>204</v>
      </c>
      <c r="L298" s="41">
        <f t="shared" ref="L298:N298" si="73">L299+L309+L310+L311</f>
        <v>0</v>
      </c>
      <c r="M298" s="41">
        <f t="shared" si="73"/>
        <v>0</v>
      </c>
      <c r="N298" s="41">
        <f t="shared" si="73"/>
        <v>0</v>
      </c>
    </row>
    <row r="299" spans="1:14" ht="18" x14ac:dyDescent="0.25">
      <c r="A299" s="5" t="str">
        <f t="shared" si="62"/>
        <v>a</v>
      </c>
      <c r="B299" s="34" t="s">
        <v>1</v>
      </c>
      <c r="C299" s="15" t="s">
        <v>128</v>
      </c>
      <c r="D299" s="37">
        <f>SUM('დამტკ._ბიუჯ. '!D299,ცვლილებები_საბიუჯ.!E943)</f>
        <v>1100000</v>
      </c>
      <c r="E299" s="14">
        <f>SUM('დამტკ._ბიუჯ. '!E299,ცვლილებები_საბიუჯ.!F943)</f>
        <v>200000</v>
      </c>
      <c r="F299" s="14">
        <f>SUM('დამტკ._ბიუჯ. '!F299,ცვლილებები_საბიუჯ.!G943)</f>
        <v>300000</v>
      </c>
      <c r="G299" s="14">
        <f>SUM('დამტკ._ბიუჯ. '!G299,ცვლილებები_საბიუჯ.!H943)</f>
        <v>300000</v>
      </c>
      <c r="H299" s="14">
        <f>SUM('დამტკ._ბიუჯ. '!H299,ცვლილებები_საბიუჯ.!I943)</f>
        <v>300000</v>
      </c>
      <c r="I299" s="33">
        <f t="shared" si="66"/>
        <v>500000</v>
      </c>
      <c r="J299" s="33">
        <f t="shared" si="67"/>
        <v>800000</v>
      </c>
      <c r="K299" s="4" t="s">
        <v>204</v>
      </c>
      <c r="L299" s="14">
        <f t="shared" ref="L299:N299" si="74">L300+L301+L302+L303+L304+L305+L306</f>
        <v>0</v>
      </c>
      <c r="M299" s="14">
        <f t="shared" si="74"/>
        <v>0</v>
      </c>
      <c r="N299" s="14">
        <f t="shared" si="74"/>
        <v>0</v>
      </c>
    </row>
    <row r="300" spans="1:14" ht="18" hidden="1" x14ac:dyDescent="0.25">
      <c r="A300" s="5" t="str">
        <f t="shared" si="62"/>
        <v>b</v>
      </c>
      <c r="B300" s="11" t="s">
        <v>1</v>
      </c>
      <c r="C300" s="12" t="s">
        <v>129</v>
      </c>
      <c r="D300" s="39">
        <f>SUM('დამტკ._ბიუჯ. '!D300,ცვლილებები_საბიუჯ.!E944)</f>
        <v>0</v>
      </c>
      <c r="E300" s="35">
        <f>SUM('დამტკ._ბიუჯ. '!E300,ცვლილებები_საბიუჯ.!F944)</f>
        <v>0</v>
      </c>
      <c r="F300" s="35">
        <f>SUM('დამტკ._ბიუჯ. '!F300,ცვლილებები_საბიუჯ.!G944)</f>
        <v>0</v>
      </c>
      <c r="G300" s="35">
        <f>SUM('დამტკ._ბიუჯ. '!G300,ცვლილებები_საბიუჯ.!H944)</f>
        <v>0</v>
      </c>
      <c r="H300" s="35">
        <f>SUM('დამტკ._ბიუჯ. '!H300,ცვლილებები_საბიუჯ.!I944)</f>
        <v>0</v>
      </c>
      <c r="I300" s="30">
        <f t="shared" si="66"/>
        <v>0</v>
      </c>
      <c r="J300" s="30">
        <f t="shared" si="67"/>
        <v>0</v>
      </c>
      <c r="K300" s="4" t="s">
        <v>204</v>
      </c>
      <c r="L300" s="35"/>
      <c r="M300" s="35"/>
      <c r="N300" s="35"/>
    </row>
    <row r="301" spans="1:14" ht="18" x14ac:dyDescent="0.25">
      <c r="A301" s="5" t="str">
        <f t="shared" si="62"/>
        <v>a</v>
      </c>
      <c r="B301" s="11" t="s">
        <v>1</v>
      </c>
      <c r="C301" s="12" t="s">
        <v>130</v>
      </c>
      <c r="D301" s="39">
        <f>SUM('დამტკ._ბიუჯ. '!D301,ცვლილებები_საბიუჯ.!E945)</f>
        <v>1100000</v>
      </c>
      <c r="E301" s="35">
        <f>SUM('დამტკ._ბიუჯ. '!E301,ცვლილებები_საბიუჯ.!F945)</f>
        <v>200000</v>
      </c>
      <c r="F301" s="35">
        <f>SUM('დამტკ._ბიუჯ. '!F301,ცვლილებები_საბიუჯ.!G945)</f>
        <v>300000</v>
      </c>
      <c r="G301" s="35">
        <f>SUM('დამტკ._ბიუჯ. '!G301,ცვლილებები_საბიუჯ.!H945)</f>
        <v>300000</v>
      </c>
      <c r="H301" s="35">
        <f>SUM('დამტკ._ბიუჯ. '!H301,ცვლილებები_საბიუჯ.!I945)</f>
        <v>300000</v>
      </c>
      <c r="I301" s="30">
        <f t="shared" si="66"/>
        <v>500000</v>
      </c>
      <c r="J301" s="30">
        <f t="shared" si="67"/>
        <v>800000</v>
      </c>
      <c r="K301" s="4" t="s">
        <v>204</v>
      </c>
      <c r="L301" s="35"/>
      <c r="M301" s="35"/>
      <c r="N301" s="35"/>
    </row>
    <row r="302" spans="1:14" ht="18" hidden="1" x14ac:dyDescent="0.25">
      <c r="A302" s="5" t="str">
        <f t="shared" si="62"/>
        <v>b</v>
      </c>
      <c r="B302" s="11" t="s">
        <v>1</v>
      </c>
      <c r="C302" s="12" t="s">
        <v>131</v>
      </c>
      <c r="D302" s="39">
        <f>SUM('დამტკ._ბიუჯ. '!D302,ცვლილებები_საბიუჯ.!E946)</f>
        <v>0</v>
      </c>
      <c r="E302" s="35">
        <f>SUM('დამტკ._ბიუჯ. '!E302,ცვლილებები_საბიუჯ.!F946)</f>
        <v>0</v>
      </c>
      <c r="F302" s="35">
        <f>SUM('დამტკ._ბიუჯ. '!F302,ცვლილებები_საბიუჯ.!G946)</f>
        <v>0</v>
      </c>
      <c r="G302" s="35">
        <f>SUM('დამტკ._ბიუჯ. '!G302,ცვლილებები_საბიუჯ.!H946)</f>
        <v>0</v>
      </c>
      <c r="H302" s="35">
        <f>SUM('დამტკ._ბიუჯ. '!H302,ცვლილებები_საბიუჯ.!I946)</f>
        <v>0</v>
      </c>
      <c r="I302" s="30">
        <f t="shared" si="66"/>
        <v>0</v>
      </c>
      <c r="J302" s="30">
        <f t="shared" si="67"/>
        <v>0</v>
      </c>
      <c r="K302" s="4" t="s">
        <v>204</v>
      </c>
      <c r="L302" s="35"/>
      <c r="M302" s="35"/>
      <c r="N302" s="35"/>
    </row>
    <row r="303" spans="1:14" ht="18" hidden="1" x14ac:dyDescent="0.25">
      <c r="A303" s="5" t="str">
        <f t="shared" si="62"/>
        <v>b</v>
      </c>
      <c r="B303" s="11" t="s">
        <v>1</v>
      </c>
      <c r="C303" s="16" t="s">
        <v>132</v>
      </c>
      <c r="D303" s="39">
        <f>SUM('დამტკ._ბიუჯ. '!D303,ცვლილებები_საბიუჯ.!E947)</f>
        <v>0</v>
      </c>
      <c r="E303" s="35">
        <f>SUM('დამტკ._ბიუჯ. '!E303,ცვლილებები_საბიუჯ.!F947)</f>
        <v>0</v>
      </c>
      <c r="F303" s="35">
        <f>SUM('დამტკ._ბიუჯ. '!F303,ცვლილებები_საბიუჯ.!G947)</f>
        <v>0</v>
      </c>
      <c r="G303" s="35">
        <f>SUM('დამტკ._ბიუჯ. '!G303,ცვლილებები_საბიუჯ.!H947)</f>
        <v>0</v>
      </c>
      <c r="H303" s="35">
        <f>SUM('დამტკ._ბიუჯ. '!H303,ცვლილებები_საბიუჯ.!I947)</f>
        <v>0</v>
      </c>
      <c r="I303" s="30">
        <f t="shared" si="66"/>
        <v>0</v>
      </c>
      <c r="J303" s="30">
        <f t="shared" si="67"/>
        <v>0</v>
      </c>
      <c r="K303" s="4" t="s">
        <v>204</v>
      </c>
      <c r="L303" s="35"/>
      <c r="M303" s="35"/>
      <c r="N303" s="35"/>
    </row>
    <row r="304" spans="1:14" ht="18" hidden="1" x14ac:dyDescent="0.25">
      <c r="A304" s="5" t="str">
        <f t="shared" si="62"/>
        <v>b</v>
      </c>
      <c r="B304" s="11" t="s">
        <v>1</v>
      </c>
      <c r="C304" s="16" t="s">
        <v>133</v>
      </c>
      <c r="D304" s="39">
        <f>SUM('დამტკ._ბიუჯ. '!D304,ცვლილებები_საბიუჯ.!E948)</f>
        <v>0</v>
      </c>
      <c r="E304" s="35">
        <f>SUM('დამტკ._ბიუჯ. '!E304,ცვლილებები_საბიუჯ.!F948)</f>
        <v>0</v>
      </c>
      <c r="F304" s="35">
        <f>SUM('დამტკ._ბიუჯ. '!F304,ცვლილებები_საბიუჯ.!G948)</f>
        <v>0</v>
      </c>
      <c r="G304" s="35">
        <f>SUM('დამტკ._ბიუჯ. '!G304,ცვლილებები_საბიუჯ.!H948)</f>
        <v>0</v>
      </c>
      <c r="H304" s="35">
        <f>SUM('დამტკ._ბიუჯ. '!H304,ცვლილებები_საბიუჯ.!I948)</f>
        <v>0</v>
      </c>
      <c r="I304" s="30">
        <f t="shared" si="66"/>
        <v>0</v>
      </c>
      <c r="J304" s="30">
        <f t="shared" si="67"/>
        <v>0</v>
      </c>
      <c r="K304" s="4" t="s">
        <v>204</v>
      </c>
      <c r="L304" s="35"/>
      <c r="M304" s="35"/>
      <c r="N304" s="35"/>
    </row>
    <row r="305" spans="1:14" ht="18" hidden="1" x14ac:dyDescent="0.25">
      <c r="A305" s="5" t="str">
        <f t="shared" si="62"/>
        <v>b</v>
      </c>
      <c r="B305" s="11" t="s">
        <v>1</v>
      </c>
      <c r="C305" s="16" t="s">
        <v>134</v>
      </c>
      <c r="D305" s="39">
        <f>SUM('დამტკ._ბიუჯ. '!D305,ცვლილებები_საბიუჯ.!E949)</f>
        <v>0</v>
      </c>
      <c r="E305" s="35">
        <f>SUM('დამტკ._ბიუჯ. '!E305,ცვლილებები_საბიუჯ.!F949)</f>
        <v>0</v>
      </c>
      <c r="F305" s="35">
        <f>SUM('დამტკ._ბიუჯ. '!F305,ცვლილებები_საბიუჯ.!G949)</f>
        <v>0</v>
      </c>
      <c r="G305" s="35">
        <f>SUM('დამტკ._ბიუჯ. '!G305,ცვლილებები_საბიუჯ.!H949)</f>
        <v>0</v>
      </c>
      <c r="H305" s="35">
        <f>SUM('დამტკ._ბიუჯ. '!H305,ცვლილებები_საბიუჯ.!I949)</f>
        <v>0</v>
      </c>
      <c r="I305" s="30">
        <f t="shared" si="66"/>
        <v>0</v>
      </c>
      <c r="J305" s="30">
        <f t="shared" si="67"/>
        <v>0</v>
      </c>
      <c r="K305" s="4" t="s">
        <v>204</v>
      </c>
      <c r="L305" s="35"/>
      <c r="M305" s="35"/>
      <c r="N305" s="35"/>
    </row>
    <row r="306" spans="1:14" ht="18" hidden="1" x14ac:dyDescent="0.25">
      <c r="A306" s="5" t="str">
        <f t="shared" si="62"/>
        <v>b</v>
      </c>
      <c r="B306" s="11" t="s">
        <v>1</v>
      </c>
      <c r="C306" s="16" t="s">
        <v>135</v>
      </c>
      <c r="D306" s="39">
        <f>SUM('დამტკ._ბიუჯ. '!D306,ცვლილებები_საბიუჯ.!E950)</f>
        <v>0</v>
      </c>
      <c r="E306" s="35">
        <f>SUM('დამტკ._ბიუჯ. '!E306,ცვლილებები_საბიუჯ.!F950)</f>
        <v>0</v>
      </c>
      <c r="F306" s="35">
        <f>SUM('დამტკ._ბიუჯ. '!F306,ცვლილებები_საბიუჯ.!G950)</f>
        <v>0</v>
      </c>
      <c r="G306" s="35">
        <f>SUM('დამტკ._ბიუჯ. '!G306,ცვლილებები_საბიუჯ.!H950)</f>
        <v>0</v>
      </c>
      <c r="H306" s="35">
        <f>SUM('დამტკ._ბიუჯ. '!H306,ცვლილებები_საბიუჯ.!I950)</f>
        <v>0</v>
      </c>
      <c r="I306" s="30">
        <f t="shared" si="66"/>
        <v>0</v>
      </c>
      <c r="J306" s="30">
        <f t="shared" si="67"/>
        <v>0</v>
      </c>
      <c r="K306" s="4" t="s">
        <v>204</v>
      </c>
      <c r="L306" s="35">
        <f t="shared" ref="L306:N306" si="75">L307+L308</f>
        <v>0</v>
      </c>
      <c r="M306" s="35">
        <f t="shared" si="75"/>
        <v>0</v>
      </c>
      <c r="N306" s="35">
        <f t="shared" si="75"/>
        <v>0</v>
      </c>
    </row>
    <row r="307" spans="1:14" hidden="1" x14ac:dyDescent="0.25">
      <c r="A307" s="5" t="str">
        <f t="shared" si="62"/>
        <v>b</v>
      </c>
      <c r="B307" s="19"/>
      <c r="C307" s="21" t="s">
        <v>209</v>
      </c>
      <c r="D307" s="40">
        <f>SUM('დამტკ._ბიუჯ. '!D307,ცვლილებები_საბიუჯ.!E951)</f>
        <v>0</v>
      </c>
      <c r="E307" s="20">
        <f>SUM('დამტკ._ბიუჯ. '!E307,ცვლილებები_საბიუჯ.!F951)</f>
        <v>0</v>
      </c>
      <c r="F307" s="20">
        <f>SUM('დამტკ._ბიუჯ. '!F307,ცვლილებები_საბიუჯ.!G951)</f>
        <v>0</v>
      </c>
      <c r="G307" s="20">
        <f>SUM('დამტკ._ბიუჯ. '!G307,ცვლილებები_საბიუჯ.!H951)</f>
        <v>0</v>
      </c>
      <c r="H307" s="20">
        <f>SUM('დამტკ._ბიუჯ. '!H307,ცვლილებები_საბიუჯ.!I951)</f>
        <v>0</v>
      </c>
      <c r="I307" s="31">
        <f t="shared" si="66"/>
        <v>0</v>
      </c>
      <c r="J307" s="31">
        <f t="shared" si="67"/>
        <v>0</v>
      </c>
      <c r="L307" s="20"/>
      <c r="M307" s="20"/>
      <c r="N307" s="20"/>
    </row>
    <row r="308" spans="1:14" hidden="1" x14ac:dyDescent="0.25">
      <c r="A308" s="5" t="str">
        <f t="shared" si="62"/>
        <v>b</v>
      </c>
      <c r="B308" s="19"/>
      <c r="C308" s="21" t="s">
        <v>210</v>
      </c>
      <c r="D308" s="40">
        <f>SUM('დამტკ._ბიუჯ. '!D308,ცვლილებები_საბიუჯ.!E952)</f>
        <v>0</v>
      </c>
      <c r="E308" s="20">
        <f>SUM('დამტკ._ბიუჯ. '!E308,ცვლილებები_საბიუჯ.!F952)</f>
        <v>0</v>
      </c>
      <c r="F308" s="20">
        <f>SUM('დამტკ._ბიუჯ. '!F308,ცვლილებები_საბიუჯ.!G952)</f>
        <v>0</v>
      </c>
      <c r="G308" s="20">
        <f>SUM('დამტკ._ბიუჯ. '!G308,ცვლილებები_საბიუჯ.!H952)</f>
        <v>0</v>
      </c>
      <c r="H308" s="20">
        <f>SUM('დამტკ._ბიუჯ. '!H308,ცვლილებები_საბიუჯ.!I952)</f>
        <v>0</v>
      </c>
      <c r="I308" s="31">
        <f t="shared" si="66"/>
        <v>0</v>
      </c>
      <c r="J308" s="31">
        <f t="shared" si="67"/>
        <v>0</v>
      </c>
      <c r="L308" s="20"/>
      <c r="M308" s="20"/>
      <c r="N308" s="20"/>
    </row>
    <row r="309" spans="1:14" ht="18" hidden="1" x14ac:dyDescent="0.25">
      <c r="A309" s="5" t="str">
        <f t="shared" si="62"/>
        <v>b</v>
      </c>
      <c r="B309" s="11" t="s">
        <v>1</v>
      </c>
      <c r="C309" s="15" t="s">
        <v>136</v>
      </c>
      <c r="D309" s="37">
        <f>SUM('დამტკ._ბიუჯ. '!D309,ცვლილებები_საბიუჯ.!E953)</f>
        <v>0</v>
      </c>
      <c r="E309" s="14">
        <f>SUM('დამტკ._ბიუჯ. '!E309,ცვლილებები_საბიუჯ.!F953)</f>
        <v>0</v>
      </c>
      <c r="F309" s="14">
        <f>SUM('დამტკ._ბიუჯ. '!F309,ცვლილებები_საბიუჯ.!G953)</f>
        <v>0</v>
      </c>
      <c r="G309" s="14">
        <f>SUM('დამტკ._ბიუჯ. '!G309,ცვლილებები_საბიუჯ.!H953)</f>
        <v>0</v>
      </c>
      <c r="H309" s="14">
        <f>SUM('დამტკ._ბიუჯ. '!H309,ცვლილებები_საბიუჯ.!I953)</f>
        <v>0</v>
      </c>
      <c r="I309" s="33">
        <f t="shared" si="66"/>
        <v>0</v>
      </c>
      <c r="J309" s="33">
        <f t="shared" si="67"/>
        <v>0</v>
      </c>
      <c r="K309" s="4" t="s">
        <v>204</v>
      </c>
      <c r="L309" s="14"/>
      <c r="M309" s="14"/>
      <c r="N309" s="14"/>
    </row>
    <row r="310" spans="1:14" ht="18" hidden="1" x14ac:dyDescent="0.25">
      <c r="A310" s="5" t="str">
        <f t="shared" si="62"/>
        <v>b</v>
      </c>
      <c r="B310" s="11" t="s">
        <v>1</v>
      </c>
      <c r="C310" s="15" t="s">
        <v>137</v>
      </c>
      <c r="D310" s="37">
        <f>SUM('დამტკ._ბიუჯ. '!D310,ცვლილებები_საბიუჯ.!E954)</f>
        <v>0</v>
      </c>
      <c r="E310" s="14">
        <f>SUM('დამტკ._ბიუჯ. '!E310,ცვლილებები_საბიუჯ.!F954)</f>
        <v>0</v>
      </c>
      <c r="F310" s="14">
        <f>SUM('დამტკ._ბიუჯ. '!F310,ცვლილებები_საბიუჯ.!G954)</f>
        <v>0</v>
      </c>
      <c r="G310" s="14">
        <f>SUM('დამტკ._ბიუჯ. '!G310,ცვლილებები_საბიუჯ.!H954)</f>
        <v>0</v>
      </c>
      <c r="H310" s="14">
        <f>SUM('დამტკ._ბიუჯ. '!H310,ცვლილებები_საბიუჯ.!I954)</f>
        <v>0</v>
      </c>
      <c r="I310" s="33">
        <f t="shared" si="66"/>
        <v>0</v>
      </c>
      <c r="J310" s="33">
        <f t="shared" si="67"/>
        <v>0</v>
      </c>
      <c r="K310" s="4" t="s">
        <v>204</v>
      </c>
      <c r="L310" s="14"/>
      <c r="M310" s="14"/>
      <c r="N310" s="14"/>
    </row>
    <row r="311" spans="1:14" ht="18" hidden="1" x14ac:dyDescent="0.25">
      <c r="A311" s="5" t="str">
        <f t="shared" si="62"/>
        <v>b</v>
      </c>
      <c r="B311" s="11" t="s">
        <v>1</v>
      </c>
      <c r="C311" s="15" t="s">
        <v>138</v>
      </c>
      <c r="D311" s="37">
        <f>SUM('დამტკ._ბიუჯ. '!D311,ცვლილებები_საბიუჯ.!E955)</f>
        <v>0</v>
      </c>
      <c r="E311" s="14">
        <f>SUM('დამტკ._ბიუჯ. '!E311,ცვლილებები_საბიუჯ.!F955)</f>
        <v>0</v>
      </c>
      <c r="F311" s="14">
        <f>SUM('დამტკ._ბიუჯ. '!F311,ცვლილებები_საბიუჯ.!G955)</f>
        <v>0</v>
      </c>
      <c r="G311" s="14">
        <f>SUM('დამტკ._ბიუჯ. '!G311,ცვლილებები_საბიუჯ.!H955)</f>
        <v>0</v>
      </c>
      <c r="H311" s="14">
        <f>SUM('დამტკ._ბიუჯ. '!H311,ცვლილებები_საბიუჯ.!I955)</f>
        <v>0</v>
      </c>
      <c r="I311" s="33">
        <f t="shared" si="66"/>
        <v>0</v>
      </c>
      <c r="J311" s="33">
        <f t="shared" si="67"/>
        <v>0</v>
      </c>
      <c r="K311" s="4" t="s">
        <v>204</v>
      </c>
      <c r="L311" s="14"/>
      <c r="M311" s="14"/>
      <c r="N311" s="14"/>
    </row>
    <row r="312" spans="1:14" ht="18" x14ac:dyDescent="0.25">
      <c r="A312" s="5" t="str">
        <f t="shared" si="62"/>
        <v>a</v>
      </c>
      <c r="B312" s="22" t="s">
        <v>98</v>
      </c>
      <c r="C312" s="23" t="s">
        <v>99</v>
      </c>
      <c r="D312" s="36">
        <f>SUM('დამტკ._ბიუჯ. '!D312,ცვლილებები_საბიუჯ.!E956)</f>
        <v>16000000</v>
      </c>
      <c r="E312" s="30">
        <f>SUM('დამტკ._ბიუჯ. '!E312,ცვლილებები_საბიუჯ.!F956)</f>
        <v>3950000</v>
      </c>
      <c r="F312" s="30">
        <f>SUM('დამტკ._ბიუჯ. '!F312,ცვლილებები_საბიუჯ.!G956)</f>
        <v>4050000</v>
      </c>
      <c r="G312" s="30">
        <f>SUM('დამტკ._ბიუჯ. '!G312,ცვლილებები_საბიუჯ.!H956)</f>
        <v>4050000</v>
      </c>
      <c r="H312" s="30">
        <f>SUM('დამტკ._ბიუჯ. '!H312,ცვლილებები_საბიუჯ.!I956)</f>
        <v>3950000</v>
      </c>
      <c r="I312" s="30">
        <f t="shared" si="66"/>
        <v>8000000</v>
      </c>
      <c r="J312" s="30">
        <f t="shared" si="67"/>
        <v>12050000</v>
      </c>
      <c r="L312" s="30">
        <f>L326+L340</f>
        <v>240950.02</v>
      </c>
      <c r="M312" s="30">
        <f t="shared" ref="M312:N312" si="76">M326+M340</f>
        <v>629136.71</v>
      </c>
      <c r="N312" s="30">
        <f t="shared" si="76"/>
        <v>0</v>
      </c>
    </row>
    <row r="313" spans="1:14" ht="18" x14ac:dyDescent="0.25">
      <c r="A313" s="5" t="str">
        <f t="shared" si="62"/>
        <v>a</v>
      </c>
      <c r="B313" s="32" t="s">
        <v>1</v>
      </c>
      <c r="C313" s="25" t="s">
        <v>128</v>
      </c>
      <c r="D313" s="37">
        <f>SUM('დამტკ._ბიუჯ. '!D313,ცვლილებები_საბიუჯ.!E957)</f>
        <v>16000000</v>
      </c>
      <c r="E313" s="33">
        <f>SUM('დამტკ._ბიუჯ. '!E313,ცვლილებები_საბიუჯ.!F957)</f>
        <v>3950000</v>
      </c>
      <c r="F313" s="33">
        <f>SUM('დამტკ._ბიუჯ. '!F313,ცვლილებები_საბიუჯ.!G957)</f>
        <v>4050000</v>
      </c>
      <c r="G313" s="33">
        <f>SUM('დამტკ._ბიუჯ. '!G313,ცვლილებები_საბიუჯ.!H957)</f>
        <v>4050000</v>
      </c>
      <c r="H313" s="33">
        <f>SUM('დამტკ._ბიუჯ. '!H313,ცვლილებები_საბიუჯ.!I957)</f>
        <v>3950000</v>
      </c>
      <c r="I313" s="33">
        <f t="shared" si="66"/>
        <v>8000000</v>
      </c>
      <c r="J313" s="33">
        <f t="shared" si="67"/>
        <v>12050000</v>
      </c>
      <c r="L313" s="33">
        <f t="shared" ref="L313:N325" si="77">L327+L341</f>
        <v>240950.02</v>
      </c>
      <c r="M313" s="33">
        <f t="shared" si="77"/>
        <v>629136.71</v>
      </c>
      <c r="N313" s="33">
        <f t="shared" si="77"/>
        <v>0</v>
      </c>
    </row>
    <row r="314" spans="1:14" ht="18" hidden="1" x14ac:dyDescent="0.25">
      <c r="A314" s="5" t="str">
        <f t="shared" si="62"/>
        <v>b</v>
      </c>
      <c r="B314" s="24" t="s">
        <v>1</v>
      </c>
      <c r="C314" s="26" t="s">
        <v>129</v>
      </c>
      <c r="D314" s="36">
        <f>SUM('დამტკ._ბიუჯ. '!D314,ცვლილებები_საბიუჯ.!E958)</f>
        <v>0</v>
      </c>
      <c r="E314" s="30">
        <f>SUM('დამტკ._ბიუჯ. '!E314,ცვლილებები_საბიუჯ.!F958)</f>
        <v>0</v>
      </c>
      <c r="F314" s="30">
        <f>SUM('დამტკ._ბიუჯ. '!F314,ცვლილებები_საბიუჯ.!G958)</f>
        <v>0</v>
      </c>
      <c r="G314" s="30">
        <f>SUM('დამტკ._ბიუჯ. '!G314,ცვლილებები_საბიუჯ.!H958)</f>
        <v>0</v>
      </c>
      <c r="H314" s="30">
        <f>SUM('დამტკ._ბიუჯ. '!H314,ცვლილებები_საბიუჯ.!I958)</f>
        <v>0</v>
      </c>
      <c r="I314" s="30">
        <f t="shared" si="66"/>
        <v>0</v>
      </c>
      <c r="J314" s="30">
        <f t="shared" si="67"/>
        <v>0</v>
      </c>
      <c r="L314" s="30">
        <f t="shared" si="77"/>
        <v>0</v>
      </c>
      <c r="M314" s="30">
        <f t="shared" si="77"/>
        <v>0</v>
      </c>
      <c r="N314" s="30">
        <f t="shared" si="77"/>
        <v>0</v>
      </c>
    </row>
    <row r="315" spans="1:14" ht="18" x14ac:dyDescent="0.25">
      <c r="A315" s="5" t="str">
        <f t="shared" si="62"/>
        <v>a</v>
      </c>
      <c r="B315" s="24" t="s">
        <v>1</v>
      </c>
      <c r="C315" s="26" t="s">
        <v>130</v>
      </c>
      <c r="D315" s="36">
        <f>SUM('დამტკ._ბიუჯ. '!D315,ცვლილებები_საბიუჯ.!E959)</f>
        <v>1200000</v>
      </c>
      <c r="E315" s="30">
        <f>SUM('დამტკ._ბიუჯ. '!E315,ცვლილებები_საბიუჯ.!F959)</f>
        <v>250000</v>
      </c>
      <c r="F315" s="30">
        <f>SUM('დამტკ._ბიუჯ. '!F315,ცვლილებები_საბიუჯ.!G959)</f>
        <v>350000</v>
      </c>
      <c r="G315" s="30">
        <f>SUM('დამტკ._ბიუჯ. '!G315,ცვლილებები_საბიუჯ.!H959)</f>
        <v>350000</v>
      </c>
      <c r="H315" s="30">
        <f>SUM('დამტკ._ბიუჯ. '!H315,ცვლილებები_საბიუჯ.!I959)</f>
        <v>250000</v>
      </c>
      <c r="I315" s="30">
        <f t="shared" si="66"/>
        <v>600000</v>
      </c>
      <c r="J315" s="30">
        <f t="shared" si="67"/>
        <v>950000</v>
      </c>
      <c r="L315" s="30">
        <f t="shared" si="77"/>
        <v>37485.120000000003</v>
      </c>
      <c r="M315" s="30">
        <f t="shared" si="77"/>
        <v>88348.41</v>
      </c>
      <c r="N315" s="30">
        <f t="shared" si="77"/>
        <v>0</v>
      </c>
    </row>
    <row r="316" spans="1:14" ht="18" hidden="1" x14ac:dyDescent="0.25">
      <c r="A316" s="5" t="str">
        <f t="shared" si="62"/>
        <v>b</v>
      </c>
      <c r="B316" s="24" t="s">
        <v>1</v>
      </c>
      <c r="C316" s="26" t="s">
        <v>131</v>
      </c>
      <c r="D316" s="36">
        <f>SUM('დამტკ._ბიუჯ. '!D316,ცვლილებები_საბიუჯ.!E960)</f>
        <v>0</v>
      </c>
      <c r="E316" s="30">
        <f>SUM('დამტკ._ბიუჯ. '!E316,ცვლილებები_საბიუჯ.!F960)</f>
        <v>0</v>
      </c>
      <c r="F316" s="30">
        <f>SUM('დამტკ._ბიუჯ. '!F316,ცვლილებები_საბიუჯ.!G960)</f>
        <v>0</v>
      </c>
      <c r="G316" s="30">
        <f>SUM('დამტკ._ბიუჯ. '!G316,ცვლილებები_საბიუჯ.!H960)</f>
        <v>0</v>
      </c>
      <c r="H316" s="30">
        <f>SUM('დამტკ._ბიუჯ. '!H316,ცვლილებები_საბიუჯ.!I960)</f>
        <v>0</v>
      </c>
      <c r="I316" s="30">
        <f t="shared" si="66"/>
        <v>0</v>
      </c>
      <c r="J316" s="30">
        <f t="shared" si="67"/>
        <v>0</v>
      </c>
      <c r="L316" s="30">
        <f t="shared" si="77"/>
        <v>0</v>
      </c>
      <c r="M316" s="30">
        <f t="shared" si="77"/>
        <v>0</v>
      </c>
      <c r="N316" s="30">
        <f t="shared" si="77"/>
        <v>0</v>
      </c>
    </row>
    <row r="317" spans="1:14" ht="18" hidden="1" x14ac:dyDescent="0.25">
      <c r="A317" s="5" t="str">
        <f t="shared" si="62"/>
        <v>b</v>
      </c>
      <c r="B317" s="24" t="s">
        <v>1</v>
      </c>
      <c r="C317" s="27" t="s">
        <v>132</v>
      </c>
      <c r="D317" s="36">
        <f>SUM('დამტკ._ბიუჯ. '!D317,ცვლილებები_საბიუჯ.!E961)</f>
        <v>0</v>
      </c>
      <c r="E317" s="30">
        <f>SUM('დამტკ._ბიუჯ. '!E317,ცვლილებები_საბიუჯ.!F961)</f>
        <v>0</v>
      </c>
      <c r="F317" s="30">
        <f>SUM('დამტკ._ბიუჯ. '!F317,ცვლილებები_საბიუჯ.!G961)</f>
        <v>0</v>
      </c>
      <c r="G317" s="30">
        <f>SUM('დამტკ._ბიუჯ. '!G317,ცვლილებები_საბიუჯ.!H961)</f>
        <v>0</v>
      </c>
      <c r="H317" s="30">
        <f>SUM('დამტკ._ბიუჯ. '!H317,ცვლილებები_საბიუჯ.!I961)</f>
        <v>0</v>
      </c>
      <c r="I317" s="30">
        <f t="shared" si="66"/>
        <v>0</v>
      </c>
      <c r="J317" s="30">
        <f t="shared" si="67"/>
        <v>0</v>
      </c>
      <c r="L317" s="30">
        <f t="shared" si="77"/>
        <v>0</v>
      </c>
      <c r="M317" s="30">
        <f t="shared" si="77"/>
        <v>0</v>
      </c>
      <c r="N317" s="30">
        <f t="shared" si="77"/>
        <v>0</v>
      </c>
    </row>
    <row r="318" spans="1:14" ht="18" hidden="1" x14ac:dyDescent="0.25">
      <c r="A318" s="5" t="str">
        <f t="shared" si="62"/>
        <v>b</v>
      </c>
      <c r="B318" s="24" t="s">
        <v>1</v>
      </c>
      <c r="C318" s="27" t="s">
        <v>133</v>
      </c>
      <c r="D318" s="36">
        <f>SUM('დამტკ._ბიუჯ. '!D318,ცვლილებები_საბიუჯ.!E962)</f>
        <v>0</v>
      </c>
      <c r="E318" s="30">
        <f>SUM('დამტკ._ბიუჯ. '!E318,ცვლილებები_საბიუჯ.!F962)</f>
        <v>0</v>
      </c>
      <c r="F318" s="30">
        <f>SUM('დამტკ._ბიუჯ. '!F318,ცვლილებები_საბიუჯ.!G962)</f>
        <v>0</v>
      </c>
      <c r="G318" s="30">
        <f>SUM('დამტკ._ბიუჯ. '!G318,ცვლილებები_საბიუჯ.!H962)</f>
        <v>0</v>
      </c>
      <c r="H318" s="30">
        <f>SUM('დამტკ._ბიუჯ. '!H318,ცვლილებები_საბიუჯ.!I962)</f>
        <v>0</v>
      </c>
      <c r="I318" s="30">
        <f t="shared" si="66"/>
        <v>0</v>
      </c>
      <c r="J318" s="30">
        <f t="shared" si="67"/>
        <v>0</v>
      </c>
      <c r="L318" s="30">
        <f t="shared" si="77"/>
        <v>0</v>
      </c>
      <c r="M318" s="30">
        <f t="shared" si="77"/>
        <v>0</v>
      </c>
      <c r="N318" s="30">
        <f t="shared" si="77"/>
        <v>0</v>
      </c>
    </row>
    <row r="319" spans="1:14" ht="18" x14ac:dyDescent="0.25">
      <c r="A319" s="5" t="str">
        <f t="shared" si="62"/>
        <v>a</v>
      </c>
      <c r="B319" s="24" t="s">
        <v>1</v>
      </c>
      <c r="C319" s="27" t="s">
        <v>134</v>
      </c>
      <c r="D319" s="36">
        <f>SUM('დამტკ._ბიუჯ. '!D319,ცვლილებები_საბიუჯ.!E963)</f>
        <v>14800000</v>
      </c>
      <c r="E319" s="30">
        <f>SUM('დამტკ._ბიუჯ. '!E319,ცვლილებები_საბიუჯ.!F963)</f>
        <v>3700000</v>
      </c>
      <c r="F319" s="30">
        <f>SUM('დამტკ._ბიუჯ. '!F319,ცვლილებები_საბიუჯ.!G963)</f>
        <v>3700000</v>
      </c>
      <c r="G319" s="30">
        <f>SUM('დამტკ._ბიუჯ. '!G319,ცვლილებები_საბიუჯ.!H963)</f>
        <v>3700000</v>
      </c>
      <c r="H319" s="30">
        <f>SUM('დამტკ._ბიუჯ. '!H319,ცვლილებები_საბიუჯ.!I963)</f>
        <v>3700000</v>
      </c>
      <c r="I319" s="30">
        <f t="shared" si="66"/>
        <v>7400000</v>
      </c>
      <c r="J319" s="30">
        <f t="shared" si="67"/>
        <v>11100000</v>
      </c>
      <c r="L319" s="30">
        <f t="shared" si="77"/>
        <v>203464.9</v>
      </c>
      <c r="M319" s="30">
        <f t="shared" si="77"/>
        <v>540788.30000000005</v>
      </c>
      <c r="N319" s="30">
        <f t="shared" si="77"/>
        <v>0</v>
      </c>
    </row>
    <row r="320" spans="1:14" ht="18" hidden="1" x14ac:dyDescent="0.25">
      <c r="A320" s="5" t="str">
        <f t="shared" si="62"/>
        <v>b</v>
      </c>
      <c r="B320" s="24" t="s">
        <v>1</v>
      </c>
      <c r="C320" s="27" t="s">
        <v>135</v>
      </c>
      <c r="D320" s="36">
        <f>SUM('დამტკ._ბიუჯ. '!D320,ცვლილებები_საბიუჯ.!E964)</f>
        <v>0</v>
      </c>
      <c r="E320" s="30">
        <f>SUM('დამტკ._ბიუჯ. '!E320,ცვლილებები_საბიუჯ.!F964)</f>
        <v>0</v>
      </c>
      <c r="F320" s="30">
        <f>SUM('დამტკ._ბიუჯ. '!F320,ცვლილებები_საბიუჯ.!G964)</f>
        <v>0</v>
      </c>
      <c r="G320" s="30">
        <f>SUM('დამტკ._ბიუჯ. '!G320,ცვლილებები_საბიუჯ.!H964)</f>
        <v>0</v>
      </c>
      <c r="H320" s="30">
        <f>SUM('დამტკ._ბიუჯ. '!H320,ცვლილებები_საბიუჯ.!I964)</f>
        <v>0</v>
      </c>
      <c r="I320" s="30">
        <f t="shared" si="66"/>
        <v>0</v>
      </c>
      <c r="J320" s="30">
        <f t="shared" si="67"/>
        <v>0</v>
      </c>
      <c r="L320" s="30">
        <f t="shared" si="77"/>
        <v>0</v>
      </c>
      <c r="M320" s="30">
        <f t="shared" si="77"/>
        <v>0</v>
      </c>
      <c r="N320" s="30">
        <f t="shared" si="77"/>
        <v>0</v>
      </c>
    </row>
    <row r="321" spans="1:14" hidden="1" x14ac:dyDescent="0.25">
      <c r="A321" s="5" t="str">
        <f t="shared" ref="A321:A384" si="78">IF((D321+E321+F321+H321+G321)&gt;0,"a","b")</f>
        <v>b</v>
      </c>
      <c r="B321" s="28"/>
      <c r="C321" s="29" t="s">
        <v>209</v>
      </c>
      <c r="D321" s="38">
        <f>SUM('დამტკ._ბიუჯ. '!D321,ცვლილებები_საბიუჯ.!E965)</f>
        <v>0</v>
      </c>
      <c r="E321" s="31">
        <f>SUM('დამტკ._ბიუჯ. '!E321,ცვლილებები_საბიუჯ.!F965)</f>
        <v>0</v>
      </c>
      <c r="F321" s="31">
        <f>SUM('დამტკ._ბიუჯ. '!F321,ცვლილებები_საბიუჯ.!G965)</f>
        <v>0</v>
      </c>
      <c r="G321" s="31">
        <f>SUM('დამტკ._ბიუჯ. '!G321,ცვლილებები_საბიუჯ.!H965)</f>
        <v>0</v>
      </c>
      <c r="H321" s="31">
        <f>SUM('დამტკ._ბიუჯ. '!H321,ცვლილებები_საბიუჯ.!I965)</f>
        <v>0</v>
      </c>
      <c r="I321" s="31">
        <f t="shared" si="66"/>
        <v>0</v>
      </c>
      <c r="J321" s="31">
        <f t="shared" si="67"/>
        <v>0</v>
      </c>
      <c r="L321" s="31">
        <f t="shared" si="77"/>
        <v>0</v>
      </c>
      <c r="M321" s="31">
        <f t="shared" si="77"/>
        <v>0</v>
      </c>
      <c r="N321" s="31">
        <f t="shared" si="77"/>
        <v>0</v>
      </c>
    </row>
    <row r="322" spans="1:14" hidden="1" x14ac:dyDescent="0.25">
      <c r="A322" s="5" t="str">
        <f t="shared" si="78"/>
        <v>b</v>
      </c>
      <c r="B322" s="28"/>
      <c r="C322" s="29" t="s">
        <v>210</v>
      </c>
      <c r="D322" s="38">
        <f>SUM('დამტკ._ბიუჯ. '!D322,ცვლილებები_საბიუჯ.!E966)</f>
        <v>0</v>
      </c>
      <c r="E322" s="31">
        <f>SUM('დამტკ._ბიუჯ. '!E322,ცვლილებები_საბიუჯ.!F966)</f>
        <v>0</v>
      </c>
      <c r="F322" s="31">
        <f>SUM('დამტკ._ბიუჯ. '!F322,ცვლილებები_საბიუჯ.!G966)</f>
        <v>0</v>
      </c>
      <c r="G322" s="31">
        <f>SUM('დამტკ._ბიუჯ. '!G322,ცვლილებები_საბიუჯ.!H966)</f>
        <v>0</v>
      </c>
      <c r="H322" s="31">
        <f>SUM('დამტკ._ბიუჯ. '!H322,ცვლილებები_საბიუჯ.!I966)</f>
        <v>0</v>
      </c>
      <c r="I322" s="31">
        <f t="shared" si="66"/>
        <v>0</v>
      </c>
      <c r="J322" s="31">
        <f t="shared" si="67"/>
        <v>0</v>
      </c>
      <c r="L322" s="31">
        <f t="shared" si="77"/>
        <v>0</v>
      </c>
      <c r="M322" s="31">
        <f t="shared" si="77"/>
        <v>0</v>
      </c>
      <c r="N322" s="31">
        <f t="shared" si="77"/>
        <v>0</v>
      </c>
    </row>
    <row r="323" spans="1:14" ht="18" hidden="1" x14ac:dyDescent="0.25">
      <c r="A323" s="5" t="str">
        <f t="shared" si="78"/>
        <v>b</v>
      </c>
      <c r="B323" s="32" t="s">
        <v>1</v>
      </c>
      <c r="C323" s="25" t="s">
        <v>136</v>
      </c>
      <c r="D323" s="37">
        <f>SUM('დამტკ._ბიუჯ. '!D323,ცვლილებები_საბიუჯ.!E967)</f>
        <v>0</v>
      </c>
      <c r="E323" s="33">
        <f>SUM('დამტკ._ბიუჯ. '!E323,ცვლილებები_საბიუჯ.!F967)</f>
        <v>0</v>
      </c>
      <c r="F323" s="33">
        <f>SUM('დამტკ._ბიუჯ. '!F323,ცვლილებები_საბიუჯ.!G967)</f>
        <v>0</v>
      </c>
      <c r="G323" s="33">
        <f>SUM('დამტკ._ბიუჯ. '!G323,ცვლილებები_საბიუჯ.!H967)</f>
        <v>0</v>
      </c>
      <c r="H323" s="33">
        <f>SUM('დამტკ._ბიუჯ. '!H323,ცვლილებები_საბიუჯ.!I967)</f>
        <v>0</v>
      </c>
      <c r="I323" s="33">
        <f t="shared" si="66"/>
        <v>0</v>
      </c>
      <c r="J323" s="33">
        <f t="shared" si="67"/>
        <v>0</v>
      </c>
      <c r="L323" s="33">
        <f t="shared" si="77"/>
        <v>0</v>
      </c>
      <c r="M323" s="33">
        <f t="shared" si="77"/>
        <v>0</v>
      </c>
      <c r="N323" s="33">
        <f t="shared" si="77"/>
        <v>0</v>
      </c>
    </row>
    <row r="324" spans="1:14" ht="18" hidden="1" x14ac:dyDescent="0.25">
      <c r="A324" s="5" t="str">
        <f t="shared" si="78"/>
        <v>b</v>
      </c>
      <c r="B324" s="32" t="s">
        <v>1</v>
      </c>
      <c r="C324" s="25" t="s">
        <v>137</v>
      </c>
      <c r="D324" s="37">
        <f>SUM('დამტკ._ბიუჯ. '!D324,ცვლილებები_საბიუჯ.!E968)</f>
        <v>0</v>
      </c>
      <c r="E324" s="33">
        <f>SUM('დამტკ._ბიუჯ. '!E324,ცვლილებები_საბიუჯ.!F968)</f>
        <v>0</v>
      </c>
      <c r="F324" s="33">
        <f>SUM('დამტკ._ბიუჯ. '!F324,ცვლილებები_საბიუჯ.!G968)</f>
        <v>0</v>
      </c>
      <c r="G324" s="33">
        <f>SUM('დამტკ._ბიუჯ. '!G324,ცვლილებები_საბიუჯ.!H968)</f>
        <v>0</v>
      </c>
      <c r="H324" s="33">
        <f>SUM('დამტკ._ბიუჯ. '!H324,ცვლილებები_საბიუჯ.!I968)</f>
        <v>0</v>
      </c>
      <c r="I324" s="33">
        <f t="shared" si="66"/>
        <v>0</v>
      </c>
      <c r="J324" s="33">
        <f t="shared" si="67"/>
        <v>0</v>
      </c>
      <c r="L324" s="33">
        <f t="shared" si="77"/>
        <v>0</v>
      </c>
      <c r="M324" s="33">
        <f t="shared" si="77"/>
        <v>0</v>
      </c>
      <c r="N324" s="33">
        <f t="shared" si="77"/>
        <v>0</v>
      </c>
    </row>
    <row r="325" spans="1:14" ht="18" hidden="1" x14ac:dyDescent="0.25">
      <c r="A325" s="5" t="str">
        <f t="shared" si="78"/>
        <v>b</v>
      </c>
      <c r="B325" s="32" t="s">
        <v>1</v>
      </c>
      <c r="C325" s="25" t="s">
        <v>138</v>
      </c>
      <c r="D325" s="37">
        <f>SUM('დამტკ._ბიუჯ. '!D325,ცვლილებები_საბიუჯ.!E969)</f>
        <v>0</v>
      </c>
      <c r="E325" s="33">
        <f>SUM('დამტკ._ბიუჯ. '!E325,ცვლილებები_საბიუჯ.!F969)</f>
        <v>0</v>
      </c>
      <c r="F325" s="33">
        <f>SUM('დამტკ._ბიუჯ. '!F325,ცვლილებები_საბიუჯ.!G969)</f>
        <v>0</v>
      </c>
      <c r="G325" s="33">
        <f>SUM('დამტკ._ბიუჯ. '!G325,ცვლილებები_საბიუჯ.!H969)</f>
        <v>0</v>
      </c>
      <c r="H325" s="33">
        <f>SUM('დამტკ._ბიუჯ. '!H325,ცვლილებები_საბიუჯ.!I969)</f>
        <v>0</v>
      </c>
      <c r="I325" s="33">
        <f t="shared" si="66"/>
        <v>0</v>
      </c>
      <c r="J325" s="33">
        <f t="shared" si="67"/>
        <v>0</v>
      </c>
      <c r="L325" s="33">
        <f t="shared" si="77"/>
        <v>0</v>
      </c>
      <c r="M325" s="33">
        <f t="shared" si="77"/>
        <v>0</v>
      </c>
      <c r="N325" s="33">
        <f t="shared" si="77"/>
        <v>0</v>
      </c>
    </row>
    <row r="326" spans="1:14" ht="18" x14ac:dyDescent="0.25">
      <c r="A326" s="5" t="str">
        <f t="shared" si="78"/>
        <v>a</v>
      </c>
      <c r="B326" s="22" t="s">
        <v>124</v>
      </c>
      <c r="C326" s="23" t="s">
        <v>99</v>
      </c>
      <c r="D326" s="41">
        <f>SUM('დამტკ._ბიუჯ. '!D326,ცვლილებები_საბიუჯ.!E970)</f>
        <v>15400000</v>
      </c>
      <c r="E326" s="41">
        <f>SUM('დამტკ._ბიუჯ. '!E326,ცვლილებები_საბიუჯ.!F970)</f>
        <v>3850000</v>
      </c>
      <c r="F326" s="41">
        <f>SUM('დამტკ._ბიუჯ. '!F326,ცვლილებები_საბიუჯ.!G970)</f>
        <v>3850000</v>
      </c>
      <c r="G326" s="41">
        <f>SUM('დამტკ._ბიუჯ. '!G326,ცვლილებები_საბიუჯ.!H970)</f>
        <v>3850000</v>
      </c>
      <c r="H326" s="41">
        <f>SUM('დამტკ._ბიუჯ. '!H326,ცვლილებები_საბიუჯ.!I970)</f>
        <v>3850000</v>
      </c>
      <c r="I326" s="30">
        <f t="shared" si="66"/>
        <v>7700000</v>
      </c>
      <c r="J326" s="30">
        <f t="shared" si="67"/>
        <v>11550000</v>
      </c>
      <c r="K326" s="4" t="s">
        <v>205</v>
      </c>
      <c r="L326" s="41">
        <f t="shared" ref="L326:N326" si="79">L327+L337+L338+L339</f>
        <v>228613.78</v>
      </c>
      <c r="M326" s="41">
        <f t="shared" si="79"/>
        <v>603966.77</v>
      </c>
      <c r="N326" s="41">
        <f t="shared" si="79"/>
        <v>0</v>
      </c>
    </row>
    <row r="327" spans="1:14" ht="18" x14ac:dyDescent="0.25">
      <c r="A327" s="5" t="str">
        <f t="shared" si="78"/>
        <v>a</v>
      </c>
      <c r="B327" s="34" t="s">
        <v>1</v>
      </c>
      <c r="C327" s="15" t="s">
        <v>128</v>
      </c>
      <c r="D327" s="37">
        <f>SUM('დამტკ._ბიუჯ. '!D327,ცვლილებები_საბიუჯ.!E971)</f>
        <v>15400000</v>
      </c>
      <c r="E327" s="14">
        <f>SUM('დამტკ._ბიუჯ. '!E327,ცვლილებები_საბიუჯ.!F971)</f>
        <v>3850000</v>
      </c>
      <c r="F327" s="14">
        <f>SUM('დამტკ._ბიუჯ. '!F327,ცვლილებები_საბიუჯ.!G971)</f>
        <v>3850000</v>
      </c>
      <c r="G327" s="14">
        <f>SUM('დამტკ._ბიუჯ. '!G327,ცვლილებები_საბიუჯ.!H971)</f>
        <v>3850000</v>
      </c>
      <c r="H327" s="14">
        <f>SUM('დამტკ._ბიუჯ. '!H327,ცვლილებები_საბიუჯ.!I971)</f>
        <v>3850000</v>
      </c>
      <c r="I327" s="33">
        <f t="shared" si="66"/>
        <v>7700000</v>
      </c>
      <c r="J327" s="33">
        <f t="shared" si="67"/>
        <v>11550000</v>
      </c>
      <c r="K327" s="4" t="s">
        <v>205</v>
      </c>
      <c r="L327" s="14">
        <f t="shared" ref="L327:N327" si="80">L328+L329+L330+L331+L332+L333+L334</f>
        <v>228613.78</v>
      </c>
      <c r="M327" s="14">
        <f t="shared" si="80"/>
        <v>603966.77</v>
      </c>
      <c r="N327" s="14">
        <f t="shared" si="80"/>
        <v>0</v>
      </c>
    </row>
    <row r="328" spans="1:14" ht="18" hidden="1" x14ac:dyDescent="0.25">
      <c r="A328" s="5" t="str">
        <f t="shared" si="78"/>
        <v>b</v>
      </c>
      <c r="B328" s="11" t="s">
        <v>1</v>
      </c>
      <c r="C328" s="12" t="s">
        <v>129</v>
      </c>
      <c r="D328" s="39">
        <f>SUM('დამტკ._ბიუჯ. '!D328,ცვლილებები_საბიუჯ.!E972)</f>
        <v>0</v>
      </c>
      <c r="E328" s="35">
        <f>SUM('დამტკ._ბიუჯ. '!E328,ცვლილებები_საბიუჯ.!F972)</f>
        <v>0</v>
      </c>
      <c r="F328" s="35">
        <f>SUM('დამტკ._ბიუჯ. '!F328,ცვლილებები_საბიუჯ.!G972)</f>
        <v>0</v>
      </c>
      <c r="G328" s="35">
        <f>SUM('დამტკ._ბიუჯ. '!G328,ცვლილებები_საბიუჯ.!H972)</f>
        <v>0</v>
      </c>
      <c r="H328" s="35">
        <f>SUM('დამტკ._ბიუჯ. '!H328,ცვლილებები_საბიუჯ.!I972)</f>
        <v>0</v>
      </c>
      <c r="I328" s="30">
        <f t="shared" si="66"/>
        <v>0</v>
      </c>
      <c r="J328" s="30">
        <f t="shared" si="67"/>
        <v>0</v>
      </c>
      <c r="K328" s="4" t="s">
        <v>205</v>
      </c>
      <c r="L328" s="35"/>
      <c r="M328" s="35"/>
      <c r="N328" s="35"/>
    </row>
    <row r="329" spans="1:14" ht="18" x14ac:dyDescent="0.25">
      <c r="A329" s="5" t="str">
        <f t="shared" si="78"/>
        <v>a</v>
      </c>
      <c r="B329" s="11" t="s">
        <v>1</v>
      </c>
      <c r="C329" s="12" t="s">
        <v>130</v>
      </c>
      <c r="D329" s="39">
        <f>SUM('დამტკ._ბიუჯ. '!D329,ცვლილებები_საბიუჯ.!E973)</f>
        <v>600000</v>
      </c>
      <c r="E329" s="35">
        <f>SUM('დამტკ._ბიუჯ. '!E329,ცვლილებები_საბიუჯ.!F973)</f>
        <v>150000</v>
      </c>
      <c r="F329" s="35">
        <f>SUM('დამტკ._ბიუჯ. '!F329,ცვლილებები_საბიუჯ.!G973)</f>
        <v>150000</v>
      </c>
      <c r="G329" s="35">
        <f>SUM('დამტკ._ბიუჯ. '!G329,ცვლილებები_საბიუჯ.!H973)</f>
        <v>150000</v>
      </c>
      <c r="H329" s="35">
        <f>SUM('დამტკ._ბიუჯ. '!H329,ცვლილებები_საბიუჯ.!I973)</f>
        <v>150000</v>
      </c>
      <c r="I329" s="30">
        <f t="shared" si="66"/>
        <v>300000</v>
      </c>
      <c r="J329" s="30">
        <f t="shared" si="67"/>
        <v>450000</v>
      </c>
      <c r="K329" s="4" t="s">
        <v>205</v>
      </c>
      <c r="L329" s="35">
        <v>25148.880000000001</v>
      </c>
      <c r="M329" s="35">
        <v>63178.47</v>
      </c>
      <c r="N329" s="35"/>
    </row>
    <row r="330" spans="1:14" ht="18" hidden="1" x14ac:dyDescent="0.25">
      <c r="A330" s="5" t="str">
        <f t="shared" si="78"/>
        <v>b</v>
      </c>
      <c r="B330" s="11" t="s">
        <v>1</v>
      </c>
      <c r="C330" s="12" t="s">
        <v>131</v>
      </c>
      <c r="D330" s="39">
        <f>SUM('დამტკ._ბიუჯ. '!D330,ცვლილებები_საბიუჯ.!E974)</f>
        <v>0</v>
      </c>
      <c r="E330" s="35">
        <f>SUM('დამტკ._ბიუჯ. '!E330,ცვლილებები_საბიუჯ.!F974)</f>
        <v>0</v>
      </c>
      <c r="F330" s="35">
        <f>SUM('დამტკ._ბიუჯ. '!F330,ცვლილებები_საბიუჯ.!G974)</f>
        <v>0</v>
      </c>
      <c r="G330" s="35">
        <f>SUM('დამტკ._ბიუჯ. '!G330,ცვლილებები_საბიუჯ.!H974)</f>
        <v>0</v>
      </c>
      <c r="H330" s="35">
        <f>SUM('დამტკ._ბიუჯ. '!H330,ცვლილებები_საბიუჯ.!I974)</f>
        <v>0</v>
      </c>
      <c r="I330" s="30">
        <f t="shared" si="66"/>
        <v>0</v>
      </c>
      <c r="J330" s="30">
        <f t="shared" si="67"/>
        <v>0</v>
      </c>
      <c r="K330" s="4" t="s">
        <v>205</v>
      </c>
      <c r="L330" s="35"/>
      <c r="M330" s="35"/>
      <c r="N330" s="35"/>
    </row>
    <row r="331" spans="1:14" ht="18" hidden="1" x14ac:dyDescent="0.25">
      <c r="A331" s="5" t="str">
        <f t="shared" si="78"/>
        <v>b</v>
      </c>
      <c r="B331" s="11" t="s">
        <v>1</v>
      </c>
      <c r="C331" s="16" t="s">
        <v>132</v>
      </c>
      <c r="D331" s="39">
        <f>SUM('დამტკ._ბიუჯ. '!D331,ცვლილებები_საბიუჯ.!E975)</f>
        <v>0</v>
      </c>
      <c r="E331" s="35">
        <f>SUM('დამტკ._ბიუჯ. '!E331,ცვლილებები_საბიუჯ.!F975)</f>
        <v>0</v>
      </c>
      <c r="F331" s="35">
        <f>SUM('დამტკ._ბიუჯ. '!F331,ცვლილებები_საბიუჯ.!G975)</f>
        <v>0</v>
      </c>
      <c r="G331" s="35">
        <f>SUM('დამტკ._ბიუჯ. '!G331,ცვლილებები_საბიუჯ.!H975)</f>
        <v>0</v>
      </c>
      <c r="H331" s="35">
        <f>SUM('დამტკ._ბიუჯ. '!H331,ცვლილებები_საბიუჯ.!I975)</f>
        <v>0</v>
      </c>
      <c r="I331" s="30">
        <f t="shared" si="66"/>
        <v>0</v>
      </c>
      <c r="J331" s="30">
        <f t="shared" si="67"/>
        <v>0</v>
      </c>
      <c r="K331" s="4" t="s">
        <v>205</v>
      </c>
      <c r="L331" s="35"/>
      <c r="M331" s="35"/>
      <c r="N331" s="35"/>
    </row>
    <row r="332" spans="1:14" ht="18" hidden="1" x14ac:dyDescent="0.25">
      <c r="A332" s="5" t="str">
        <f t="shared" si="78"/>
        <v>b</v>
      </c>
      <c r="B332" s="11" t="s">
        <v>1</v>
      </c>
      <c r="C332" s="16" t="s">
        <v>133</v>
      </c>
      <c r="D332" s="39">
        <f>SUM('დამტკ._ბიუჯ. '!D332,ცვლილებები_საბიუჯ.!E976)</f>
        <v>0</v>
      </c>
      <c r="E332" s="35">
        <f>SUM('დამტკ._ბიუჯ. '!E332,ცვლილებები_საბიუჯ.!F976)</f>
        <v>0</v>
      </c>
      <c r="F332" s="35">
        <f>SUM('დამტკ._ბიუჯ. '!F332,ცვლილებები_საბიუჯ.!G976)</f>
        <v>0</v>
      </c>
      <c r="G332" s="35">
        <f>SUM('დამტკ._ბიუჯ. '!G332,ცვლილებები_საბიუჯ.!H976)</f>
        <v>0</v>
      </c>
      <c r="H332" s="35">
        <f>SUM('დამტკ._ბიუჯ. '!H332,ცვლილებები_საბიუჯ.!I976)</f>
        <v>0</v>
      </c>
      <c r="I332" s="30">
        <f t="shared" si="66"/>
        <v>0</v>
      </c>
      <c r="J332" s="30">
        <f t="shared" si="67"/>
        <v>0</v>
      </c>
      <c r="K332" s="4" t="s">
        <v>205</v>
      </c>
      <c r="L332" s="35"/>
      <c r="M332" s="35"/>
      <c r="N332" s="35"/>
    </row>
    <row r="333" spans="1:14" ht="18" x14ac:dyDescent="0.25">
      <c r="A333" s="5" t="str">
        <f t="shared" si="78"/>
        <v>a</v>
      </c>
      <c r="B333" s="11" t="s">
        <v>1</v>
      </c>
      <c r="C333" s="16" t="s">
        <v>134</v>
      </c>
      <c r="D333" s="39">
        <f>SUM('დამტკ._ბიუჯ. '!D333,ცვლილებები_საბიუჯ.!E977)</f>
        <v>14800000</v>
      </c>
      <c r="E333" s="35">
        <f>SUM('დამტკ._ბიუჯ. '!E333,ცვლილებები_საბიუჯ.!F977)</f>
        <v>3700000</v>
      </c>
      <c r="F333" s="35">
        <f>SUM('დამტკ._ბიუჯ. '!F333,ცვლილებები_საბიუჯ.!G977)</f>
        <v>3700000</v>
      </c>
      <c r="G333" s="35">
        <f>SUM('დამტკ._ბიუჯ. '!G333,ცვლილებები_საბიუჯ.!H977)</f>
        <v>3700000</v>
      </c>
      <c r="H333" s="35">
        <f>SUM('დამტკ._ბიუჯ. '!H333,ცვლილებები_საბიუჯ.!I977)</f>
        <v>3700000</v>
      </c>
      <c r="I333" s="30">
        <f t="shared" si="66"/>
        <v>7400000</v>
      </c>
      <c r="J333" s="30">
        <f t="shared" si="67"/>
        <v>11100000</v>
      </c>
      <c r="K333" s="4" t="s">
        <v>205</v>
      </c>
      <c r="L333" s="35">
        <v>203464.9</v>
      </c>
      <c r="M333" s="35">
        <v>540788.30000000005</v>
      </c>
      <c r="N333" s="35"/>
    </row>
    <row r="334" spans="1:14" ht="18" hidden="1" x14ac:dyDescent="0.25">
      <c r="A334" s="5" t="str">
        <f t="shared" si="78"/>
        <v>b</v>
      </c>
      <c r="B334" s="11" t="s">
        <v>1</v>
      </c>
      <c r="C334" s="16" t="s">
        <v>135</v>
      </c>
      <c r="D334" s="39">
        <f>SUM('დამტკ._ბიუჯ. '!D334,ცვლილებები_საბიუჯ.!E978)</f>
        <v>0</v>
      </c>
      <c r="E334" s="35">
        <f>SUM('დამტკ._ბიუჯ. '!E334,ცვლილებები_საბიუჯ.!F978)</f>
        <v>0</v>
      </c>
      <c r="F334" s="35">
        <f>SUM('დამტკ._ბიუჯ. '!F334,ცვლილებები_საბიუჯ.!G978)</f>
        <v>0</v>
      </c>
      <c r="G334" s="35">
        <f>SUM('დამტკ._ბიუჯ. '!G334,ცვლილებები_საბიუჯ.!H978)</f>
        <v>0</v>
      </c>
      <c r="H334" s="35">
        <f>SUM('დამტკ._ბიუჯ. '!H334,ცვლილებები_საბიუჯ.!I978)</f>
        <v>0</v>
      </c>
      <c r="I334" s="30">
        <f t="shared" si="66"/>
        <v>0</v>
      </c>
      <c r="J334" s="30">
        <f t="shared" si="67"/>
        <v>0</v>
      </c>
      <c r="K334" s="4" t="s">
        <v>205</v>
      </c>
      <c r="L334" s="35">
        <f t="shared" ref="L334:N334" si="81">L335+L336</f>
        <v>0</v>
      </c>
      <c r="M334" s="35">
        <f t="shared" si="81"/>
        <v>0</v>
      </c>
      <c r="N334" s="35">
        <f t="shared" si="81"/>
        <v>0</v>
      </c>
    </row>
    <row r="335" spans="1:14" hidden="1" x14ac:dyDescent="0.25">
      <c r="A335" s="5" t="str">
        <f t="shared" si="78"/>
        <v>b</v>
      </c>
      <c r="B335" s="19"/>
      <c r="C335" s="21" t="s">
        <v>209</v>
      </c>
      <c r="D335" s="40">
        <f>SUM('დამტკ._ბიუჯ. '!D335,ცვლილებები_საბიუჯ.!E979)</f>
        <v>0</v>
      </c>
      <c r="E335" s="20">
        <f>SUM('დამტკ._ბიუჯ. '!E335,ცვლილებები_საბიუჯ.!F979)</f>
        <v>0</v>
      </c>
      <c r="F335" s="20">
        <f>SUM('დამტკ._ბიუჯ. '!F335,ცვლილებები_საბიუჯ.!G979)</f>
        <v>0</v>
      </c>
      <c r="G335" s="20">
        <f>SUM('დამტკ._ბიუჯ. '!G335,ცვლილებები_საბიუჯ.!H979)</f>
        <v>0</v>
      </c>
      <c r="H335" s="20">
        <f>SUM('დამტკ._ბიუჯ. '!H335,ცვლილებები_საბიუჯ.!I979)</f>
        <v>0</v>
      </c>
      <c r="I335" s="31">
        <f t="shared" ref="I335:I398" si="82">E335+F335</f>
        <v>0</v>
      </c>
      <c r="J335" s="31">
        <f t="shared" ref="J335:J398" si="83">E335+F335+G335</f>
        <v>0</v>
      </c>
      <c r="L335" s="20"/>
      <c r="M335" s="20"/>
      <c r="N335" s="20"/>
    </row>
    <row r="336" spans="1:14" hidden="1" x14ac:dyDescent="0.25">
      <c r="A336" s="5" t="str">
        <f t="shared" si="78"/>
        <v>b</v>
      </c>
      <c r="B336" s="19"/>
      <c r="C336" s="21" t="s">
        <v>210</v>
      </c>
      <c r="D336" s="40">
        <f>SUM('დამტკ._ბიუჯ. '!D336,ცვლილებები_საბიუჯ.!E980)</f>
        <v>0</v>
      </c>
      <c r="E336" s="20">
        <f>SUM('დამტკ._ბიუჯ. '!E336,ცვლილებები_საბიუჯ.!F980)</f>
        <v>0</v>
      </c>
      <c r="F336" s="20">
        <f>SUM('დამტკ._ბიუჯ. '!F336,ცვლილებები_საბიუჯ.!G980)</f>
        <v>0</v>
      </c>
      <c r="G336" s="20">
        <f>SUM('დამტკ._ბიუჯ. '!G336,ცვლილებები_საბიუჯ.!H980)</f>
        <v>0</v>
      </c>
      <c r="H336" s="20">
        <f>SUM('დამტკ._ბიუჯ. '!H336,ცვლილებები_საბიუჯ.!I980)</f>
        <v>0</v>
      </c>
      <c r="I336" s="31">
        <f t="shared" si="82"/>
        <v>0</v>
      </c>
      <c r="J336" s="31">
        <f t="shared" si="83"/>
        <v>0</v>
      </c>
      <c r="L336" s="20"/>
      <c r="M336" s="20"/>
      <c r="N336" s="20"/>
    </row>
    <row r="337" spans="1:14" ht="18" hidden="1" x14ac:dyDescent="0.25">
      <c r="A337" s="5" t="str">
        <f t="shared" si="78"/>
        <v>b</v>
      </c>
      <c r="B337" s="11" t="s">
        <v>1</v>
      </c>
      <c r="C337" s="15" t="s">
        <v>136</v>
      </c>
      <c r="D337" s="37">
        <f>SUM('დამტკ._ბიუჯ. '!D337,ცვლილებები_საბიუჯ.!E981)</f>
        <v>0</v>
      </c>
      <c r="E337" s="14">
        <f>SUM('დამტკ._ბიუჯ. '!E337,ცვლილებები_საბიუჯ.!F981)</f>
        <v>0</v>
      </c>
      <c r="F337" s="14">
        <f>SUM('დამტკ._ბიუჯ. '!F337,ცვლილებები_საბიუჯ.!G981)</f>
        <v>0</v>
      </c>
      <c r="G337" s="14">
        <f>SUM('დამტკ._ბიუჯ. '!G337,ცვლილებები_საბიუჯ.!H981)</f>
        <v>0</v>
      </c>
      <c r="H337" s="14">
        <f>SUM('დამტკ._ბიუჯ. '!H337,ცვლილებები_საბიუჯ.!I981)</f>
        <v>0</v>
      </c>
      <c r="I337" s="33">
        <f t="shared" si="82"/>
        <v>0</v>
      </c>
      <c r="J337" s="33">
        <f t="shared" si="83"/>
        <v>0</v>
      </c>
      <c r="K337" s="4" t="s">
        <v>205</v>
      </c>
      <c r="L337" s="14"/>
      <c r="M337" s="14"/>
      <c r="N337" s="14"/>
    </row>
    <row r="338" spans="1:14" ht="18" hidden="1" x14ac:dyDescent="0.25">
      <c r="A338" s="5" t="str">
        <f t="shared" si="78"/>
        <v>b</v>
      </c>
      <c r="B338" s="11" t="s">
        <v>1</v>
      </c>
      <c r="C338" s="15" t="s">
        <v>137</v>
      </c>
      <c r="D338" s="37">
        <f>SUM('დამტკ._ბიუჯ. '!D338,ცვლილებები_საბიუჯ.!E982)</f>
        <v>0</v>
      </c>
      <c r="E338" s="14">
        <f>SUM('დამტკ._ბიუჯ. '!E338,ცვლილებები_საბიუჯ.!F982)</f>
        <v>0</v>
      </c>
      <c r="F338" s="14">
        <f>SUM('დამტკ._ბიუჯ. '!F338,ცვლილებები_საბიუჯ.!G982)</f>
        <v>0</v>
      </c>
      <c r="G338" s="14">
        <f>SUM('დამტკ._ბიუჯ. '!G338,ცვლილებები_საბიუჯ.!H982)</f>
        <v>0</v>
      </c>
      <c r="H338" s="14">
        <f>SUM('დამტკ._ბიუჯ. '!H338,ცვლილებები_საბიუჯ.!I982)</f>
        <v>0</v>
      </c>
      <c r="I338" s="33">
        <f t="shared" si="82"/>
        <v>0</v>
      </c>
      <c r="J338" s="33">
        <f t="shared" si="83"/>
        <v>0</v>
      </c>
      <c r="K338" s="4" t="s">
        <v>205</v>
      </c>
      <c r="L338" s="14"/>
      <c r="M338" s="14"/>
      <c r="N338" s="14"/>
    </row>
    <row r="339" spans="1:14" ht="18" hidden="1" x14ac:dyDescent="0.25">
      <c r="A339" s="5" t="str">
        <f t="shared" si="78"/>
        <v>b</v>
      </c>
      <c r="B339" s="11" t="s">
        <v>1</v>
      </c>
      <c r="C339" s="15" t="s">
        <v>138</v>
      </c>
      <c r="D339" s="37">
        <f>SUM('დამტკ._ბიუჯ. '!D339,ცვლილებები_საბიუჯ.!E983)</f>
        <v>0</v>
      </c>
      <c r="E339" s="14">
        <f>SUM('დამტკ._ბიუჯ. '!E339,ცვლილებები_საბიუჯ.!F983)</f>
        <v>0</v>
      </c>
      <c r="F339" s="14">
        <f>SUM('დამტკ._ბიუჯ. '!F339,ცვლილებები_საბიუჯ.!G983)</f>
        <v>0</v>
      </c>
      <c r="G339" s="14">
        <f>SUM('დამტკ._ბიუჯ. '!G339,ცვლილებები_საბიუჯ.!H983)</f>
        <v>0</v>
      </c>
      <c r="H339" s="14">
        <f>SUM('დამტკ._ბიუჯ. '!H339,ცვლილებები_საბიუჯ.!I983)</f>
        <v>0</v>
      </c>
      <c r="I339" s="33">
        <f t="shared" si="82"/>
        <v>0</v>
      </c>
      <c r="J339" s="33">
        <f t="shared" si="83"/>
        <v>0</v>
      </c>
      <c r="K339" s="4" t="s">
        <v>205</v>
      </c>
      <c r="L339" s="14"/>
      <c r="M339" s="14"/>
      <c r="N339" s="14"/>
    </row>
    <row r="340" spans="1:14" ht="72" x14ac:dyDescent="0.25">
      <c r="A340" s="5" t="str">
        <f t="shared" si="78"/>
        <v>a</v>
      </c>
      <c r="B340" s="22" t="s">
        <v>123</v>
      </c>
      <c r="C340" s="23" t="s">
        <v>126</v>
      </c>
      <c r="D340" s="41">
        <f>SUM('დამტკ._ბიუჯ. '!D340,ცვლილებები_საბიუჯ.!E984)</f>
        <v>600000</v>
      </c>
      <c r="E340" s="41">
        <f>SUM('დამტკ._ბიუჯ. '!E340,ცვლილებები_საბიუჯ.!F984)</f>
        <v>100000</v>
      </c>
      <c r="F340" s="41">
        <f>SUM('დამტკ._ბიუჯ. '!F340,ცვლილებები_საბიუჯ.!G984)</f>
        <v>200000</v>
      </c>
      <c r="G340" s="41">
        <f>SUM('დამტკ._ბიუჯ. '!G340,ცვლილებები_საბიუჯ.!H984)</f>
        <v>200000</v>
      </c>
      <c r="H340" s="41">
        <f>SUM('დამტკ._ბიუჯ. '!H340,ცვლილებები_საბიუჯ.!I984)</f>
        <v>100000</v>
      </c>
      <c r="I340" s="30">
        <f t="shared" si="82"/>
        <v>300000</v>
      </c>
      <c r="J340" s="30">
        <f t="shared" si="83"/>
        <v>500000</v>
      </c>
      <c r="K340" s="4" t="s">
        <v>204</v>
      </c>
      <c r="L340" s="41">
        <f t="shared" ref="L340:N340" si="84">L341+L351+L352+L353</f>
        <v>12336.24</v>
      </c>
      <c r="M340" s="41">
        <f t="shared" si="84"/>
        <v>25169.94</v>
      </c>
      <c r="N340" s="41">
        <f t="shared" si="84"/>
        <v>0</v>
      </c>
    </row>
    <row r="341" spans="1:14" ht="18" x14ac:dyDescent="0.25">
      <c r="A341" s="5" t="str">
        <f t="shared" si="78"/>
        <v>a</v>
      </c>
      <c r="B341" s="34" t="s">
        <v>1</v>
      </c>
      <c r="C341" s="15" t="s">
        <v>128</v>
      </c>
      <c r="D341" s="37">
        <f>SUM('დამტკ._ბიუჯ. '!D341,ცვლილებები_საბიუჯ.!E985)</f>
        <v>600000</v>
      </c>
      <c r="E341" s="14">
        <f>SUM('დამტკ._ბიუჯ. '!E341,ცვლილებები_საბიუჯ.!F985)</f>
        <v>100000</v>
      </c>
      <c r="F341" s="14">
        <f>SUM('დამტკ._ბიუჯ. '!F341,ცვლილებები_საბიუჯ.!G985)</f>
        <v>200000</v>
      </c>
      <c r="G341" s="14">
        <f>SUM('დამტკ._ბიუჯ. '!G341,ცვლილებები_საბიუჯ.!H985)</f>
        <v>200000</v>
      </c>
      <c r="H341" s="14">
        <f>SUM('დამტკ._ბიუჯ. '!H341,ცვლილებები_საბიუჯ.!I985)</f>
        <v>100000</v>
      </c>
      <c r="I341" s="33">
        <f t="shared" si="82"/>
        <v>300000</v>
      </c>
      <c r="J341" s="33">
        <f t="shared" si="83"/>
        <v>500000</v>
      </c>
      <c r="K341" s="4" t="s">
        <v>204</v>
      </c>
      <c r="L341" s="14">
        <f t="shared" ref="L341:N341" si="85">L342+L343+L344+L345+L346+L347+L348</f>
        <v>12336.24</v>
      </c>
      <c r="M341" s="14">
        <f t="shared" si="85"/>
        <v>25169.94</v>
      </c>
      <c r="N341" s="14">
        <f t="shared" si="85"/>
        <v>0</v>
      </c>
    </row>
    <row r="342" spans="1:14" ht="18" hidden="1" x14ac:dyDescent="0.25">
      <c r="A342" s="5" t="str">
        <f t="shared" si="78"/>
        <v>b</v>
      </c>
      <c r="B342" s="11" t="s">
        <v>1</v>
      </c>
      <c r="C342" s="12" t="s">
        <v>129</v>
      </c>
      <c r="D342" s="39">
        <f>SUM('დამტკ._ბიუჯ. '!D342,ცვლილებები_საბიუჯ.!E986)</f>
        <v>0</v>
      </c>
      <c r="E342" s="35">
        <f>SUM('დამტკ._ბიუჯ. '!E342,ცვლილებები_საბიუჯ.!F986)</f>
        <v>0</v>
      </c>
      <c r="F342" s="35">
        <f>SUM('დამტკ._ბიუჯ. '!F342,ცვლილებები_საბიუჯ.!G986)</f>
        <v>0</v>
      </c>
      <c r="G342" s="35">
        <f>SUM('დამტკ._ბიუჯ. '!G342,ცვლილებები_საბიუჯ.!H986)</f>
        <v>0</v>
      </c>
      <c r="H342" s="35">
        <f>SUM('დამტკ._ბიუჯ. '!H342,ცვლილებები_საბიუჯ.!I986)</f>
        <v>0</v>
      </c>
      <c r="I342" s="30">
        <f t="shared" si="82"/>
        <v>0</v>
      </c>
      <c r="J342" s="30">
        <f t="shared" si="83"/>
        <v>0</v>
      </c>
      <c r="K342" s="4" t="s">
        <v>204</v>
      </c>
      <c r="L342" s="35"/>
      <c r="M342" s="35"/>
      <c r="N342" s="35"/>
    </row>
    <row r="343" spans="1:14" ht="18" x14ac:dyDescent="0.25">
      <c r="A343" s="5" t="str">
        <f t="shared" si="78"/>
        <v>a</v>
      </c>
      <c r="B343" s="11" t="s">
        <v>1</v>
      </c>
      <c r="C343" s="12" t="s">
        <v>130</v>
      </c>
      <c r="D343" s="39">
        <f>SUM('დამტკ._ბიუჯ. '!D343,ცვლილებები_საბიუჯ.!E987)</f>
        <v>600000</v>
      </c>
      <c r="E343" s="35">
        <f>SUM('დამტკ._ბიუჯ. '!E343,ცვლილებები_საბიუჯ.!F987)</f>
        <v>100000</v>
      </c>
      <c r="F343" s="35">
        <f>SUM('დამტკ._ბიუჯ. '!F343,ცვლილებები_საბიუჯ.!G987)</f>
        <v>200000</v>
      </c>
      <c r="G343" s="35">
        <f>SUM('დამტკ._ბიუჯ. '!G343,ცვლილებები_საბიუჯ.!H987)</f>
        <v>200000</v>
      </c>
      <c r="H343" s="35">
        <f>SUM('დამტკ._ბიუჯ. '!H343,ცვლილებები_საბიუჯ.!I987)</f>
        <v>100000</v>
      </c>
      <c r="I343" s="30">
        <f t="shared" si="82"/>
        <v>300000</v>
      </c>
      <c r="J343" s="30">
        <f t="shared" si="83"/>
        <v>500000</v>
      </c>
      <c r="K343" s="4" t="s">
        <v>204</v>
      </c>
      <c r="L343" s="35">
        <v>12336.24</v>
      </c>
      <c r="M343" s="35">
        <v>25169.94</v>
      </c>
      <c r="N343" s="35"/>
    </row>
    <row r="344" spans="1:14" ht="18" hidden="1" x14ac:dyDescent="0.25">
      <c r="A344" s="5" t="str">
        <f t="shared" si="78"/>
        <v>b</v>
      </c>
      <c r="B344" s="11" t="s">
        <v>1</v>
      </c>
      <c r="C344" s="12" t="s">
        <v>131</v>
      </c>
      <c r="D344" s="39">
        <f>SUM('დამტკ._ბიუჯ. '!D344,ცვლილებები_საბიუჯ.!E988)</f>
        <v>0</v>
      </c>
      <c r="E344" s="35">
        <f>SUM('დამტკ._ბიუჯ. '!E344,ცვლილებები_საბიუჯ.!F988)</f>
        <v>0</v>
      </c>
      <c r="F344" s="35">
        <f>SUM('დამტკ._ბიუჯ. '!F344,ცვლილებები_საბიუჯ.!G988)</f>
        <v>0</v>
      </c>
      <c r="G344" s="35">
        <f>SUM('დამტკ._ბიუჯ. '!G344,ცვლილებები_საბიუჯ.!H988)</f>
        <v>0</v>
      </c>
      <c r="H344" s="35">
        <f>SUM('დამტკ._ბიუჯ. '!H344,ცვლილებები_საბიუჯ.!I988)</f>
        <v>0</v>
      </c>
      <c r="I344" s="30">
        <f t="shared" si="82"/>
        <v>0</v>
      </c>
      <c r="J344" s="30">
        <f t="shared" si="83"/>
        <v>0</v>
      </c>
      <c r="K344" s="4" t="s">
        <v>204</v>
      </c>
      <c r="L344" s="35"/>
      <c r="M344" s="35"/>
      <c r="N344" s="35"/>
    </row>
    <row r="345" spans="1:14" ht="18" hidden="1" x14ac:dyDescent="0.25">
      <c r="A345" s="5" t="str">
        <f t="shared" si="78"/>
        <v>b</v>
      </c>
      <c r="B345" s="11" t="s">
        <v>1</v>
      </c>
      <c r="C345" s="16" t="s">
        <v>132</v>
      </c>
      <c r="D345" s="39">
        <f>SUM('დამტკ._ბიუჯ. '!D345,ცვლილებები_საბიუჯ.!E989)</f>
        <v>0</v>
      </c>
      <c r="E345" s="35">
        <f>SUM('დამტკ._ბიუჯ. '!E345,ცვლილებები_საბიუჯ.!F989)</f>
        <v>0</v>
      </c>
      <c r="F345" s="35">
        <f>SUM('დამტკ._ბიუჯ. '!F345,ცვლილებები_საბიუჯ.!G989)</f>
        <v>0</v>
      </c>
      <c r="G345" s="35">
        <f>SUM('დამტკ._ბიუჯ. '!G345,ცვლილებები_საბიუჯ.!H989)</f>
        <v>0</v>
      </c>
      <c r="H345" s="35">
        <f>SUM('დამტკ._ბიუჯ. '!H345,ცვლილებები_საბიუჯ.!I989)</f>
        <v>0</v>
      </c>
      <c r="I345" s="30">
        <f t="shared" si="82"/>
        <v>0</v>
      </c>
      <c r="J345" s="30">
        <f t="shared" si="83"/>
        <v>0</v>
      </c>
      <c r="K345" s="4" t="s">
        <v>204</v>
      </c>
      <c r="L345" s="35"/>
      <c r="M345" s="35"/>
      <c r="N345" s="35"/>
    </row>
    <row r="346" spans="1:14" ht="18" hidden="1" x14ac:dyDescent="0.25">
      <c r="A346" s="5" t="str">
        <f t="shared" si="78"/>
        <v>b</v>
      </c>
      <c r="B346" s="11" t="s">
        <v>1</v>
      </c>
      <c r="C346" s="16" t="s">
        <v>133</v>
      </c>
      <c r="D346" s="39">
        <f>SUM('დამტკ._ბიუჯ. '!D346,ცვლილებები_საბიუჯ.!E990)</f>
        <v>0</v>
      </c>
      <c r="E346" s="35">
        <f>SUM('დამტკ._ბიუჯ. '!E346,ცვლილებები_საბიუჯ.!F990)</f>
        <v>0</v>
      </c>
      <c r="F346" s="35">
        <f>SUM('დამტკ._ბიუჯ. '!F346,ცვლილებები_საბიუჯ.!G990)</f>
        <v>0</v>
      </c>
      <c r="G346" s="35">
        <f>SUM('დამტკ._ბიუჯ. '!G346,ცვლილებები_საბიუჯ.!H990)</f>
        <v>0</v>
      </c>
      <c r="H346" s="35">
        <f>SUM('დამტკ._ბიუჯ. '!H346,ცვლილებები_საბიუჯ.!I990)</f>
        <v>0</v>
      </c>
      <c r="I346" s="30">
        <f t="shared" si="82"/>
        <v>0</v>
      </c>
      <c r="J346" s="30">
        <f t="shared" si="83"/>
        <v>0</v>
      </c>
      <c r="K346" s="4" t="s">
        <v>204</v>
      </c>
      <c r="L346" s="35"/>
      <c r="M346" s="35"/>
      <c r="N346" s="35"/>
    </row>
    <row r="347" spans="1:14" ht="18" hidden="1" x14ac:dyDescent="0.25">
      <c r="A347" s="5" t="str">
        <f t="shared" si="78"/>
        <v>b</v>
      </c>
      <c r="B347" s="11" t="s">
        <v>1</v>
      </c>
      <c r="C347" s="16" t="s">
        <v>134</v>
      </c>
      <c r="D347" s="39">
        <f>SUM('დამტკ._ბიუჯ. '!D347,ცვლილებები_საბიუჯ.!E991)</f>
        <v>0</v>
      </c>
      <c r="E347" s="35">
        <f>SUM('დამტკ._ბიუჯ. '!E347,ცვლილებები_საბიუჯ.!F991)</f>
        <v>0</v>
      </c>
      <c r="F347" s="35">
        <f>SUM('დამტკ._ბიუჯ. '!F347,ცვლილებები_საბიუჯ.!G991)</f>
        <v>0</v>
      </c>
      <c r="G347" s="35">
        <f>SUM('დამტკ._ბიუჯ. '!G347,ცვლილებები_საბიუჯ.!H991)</f>
        <v>0</v>
      </c>
      <c r="H347" s="35">
        <f>SUM('დამტკ._ბიუჯ. '!H347,ცვლილებები_საბიუჯ.!I991)</f>
        <v>0</v>
      </c>
      <c r="I347" s="30">
        <f t="shared" si="82"/>
        <v>0</v>
      </c>
      <c r="J347" s="30">
        <f t="shared" si="83"/>
        <v>0</v>
      </c>
      <c r="K347" s="4" t="s">
        <v>204</v>
      </c>
      <c r="L347" s="35"/>
      <c r="M347" s="35"/>
      <c r="N347" s="35"/>
    </row>
    <row r="348" spans="1:14" ht="18" hidden="1" x14ac:dyDescent="0.25">
      <c r="A348" s="5" t="str">
        <f t="shared" si="78"/>
        <v>b</v>
      </c>
      <c r="B348" s="11" t="s">
        <v>1</v>
      </c>
      <c r="C348" s="16" t="s">
        <v>135</v>
      </c>
      <c r="D348" s="39">
        <f>SUM('დამტკ._ბიუჯ. '!D348,ცვლილებები_საბიუჯ.!E992)</f>
        <v>0</v>
      </c>
      <c r="E348" s="35">
        <f>SUM('დამტკ._ბიუჯ. '!E348,ცვლილებები_საბიუჯ.!F992)</f>
        <v>0</v>
      </c>
      <c r="F348" s="35">
        <f>SUM('დამტკ._ბიუჯ. '!F348,ცვლილებები_საბიუჯ.!G992)</f>
        <v>0</v>
      </c>
      <c r="G348" s="35">
        <f>SUM('დამტკ._ბიუჯ. '!G348,ცვლილებები_საბიუჯ.!H992)</f>
        <v>0</v>
      </c>
      <c r="H348" s="35">
        <f>SUM('დამტკ._ბიუჯ. '!H348,ცვლილებები_საბიუჯ.!I992)</f>
        <v>0</v>
      </c>
      <c r="I348" s="30">
        <f t="shared" si="82"/>
        <v>0</v>
      </c>
      <c r="J348" s="30">
        <f t="shared" si="83"/>
        <v>0</v>
      </c>
      <c r="K348" s="4" t="s">
        <v>204</v>
      </c>
      <c r="L348" s="35">
        <f t="shared" ref="L348:N348" si="86">L349+L350</f>
        <v>0</v>
      </c>
      <c r="M348" s="35">
        <f t="shared" si="86"/>
        <v>0</v>
      </c>
      <c r="N348" s="35">
        <f t="shared" si="86"/>
        <v>0</v>
      </c>
    </row>
    <row r="349" spans="1:14" hidden="1" x14ac:dyDescent="0.25">
      <c r="A349" s="5" t="str">
        <f t="shared" si="78"/>
        <v>b</v>
      </c>
      <c r="B349" s="19"/>
      <c r="C349" s="21" t="s">
        <v>209</v>
      </c>
      <c r="D349" s="40">
        <f>SUM('დამტკ._ბიუჯ. '!D349,ცვლილებები_საბიუჯ.!E993)</f>
        <v>0</v>
      </c>
      <c r="E349" s="20">
        <f>SUM('დამტკ._ბიუჯ. '!E349,ცვლილებები_საბიუჯ.!F993)</f>
        <v>0</v>
      </c>
      <c r="F349" s="20">
        <f>SUM('დამტკ._ბიუჯ. '!F349,ცვლილებები_საბიუჯ.!G993)</f>
        <v>0</v>
      </c>
      <c r="G349" s="20">
        <f>SUM('დამტკ._ბიუჯ. '!G349,ცვლილებები_საბიუჯ.!H993)</f>
        <v>0</v>
      </c>
      <c r="H349" s="20">
        <f>SUM('დამტკ._ბიუჯ. '!H349,ცვლილებები_საბიუჯ.!I993)</f>
        <v>0</v>
      </c>
      <c r="I349" s="31">
        <f t="shared" si="82"/>
        <v>0</v>
      </c>
      <c r="J349" s="31">
        <f t="shared" si="83"/>
        <v>0</v>
      </c>
      <c r="L349" s="20"/>
      <c r="M349" s="20"/>
      <c r="N349" s="20"/>
    </row>
    <row r="350" spans="1:14" hidden="1" x14ac:dyDescent="0.25">
      <c r="A350" s="5" t="str">
        <f t="shared" si="78"/>
        <v>b</v>
      </c>
      <c r="B350" s="19"/>
      <c r="C350" s="21" t="s">
        <v>210</v>
      </c>
      <c r="D350" s="40">
        <f>SUM('დამტკ._ბიუჯ. '!D350,ცვლილებები_საბიუჯ.!E994)</f>
        <v>0</v>
      </c>
      <c r="E350" s="20">
        <f>SUM('დამტკ._ბიუჯ. '!E350,ცვლილებები_საბიუჯ.!F994)</f>
        <v>0</v>
      </c>
      <c r="F350" s="20">
        <f>SUM('დამტკ._ბიუჯ. '!F350,ცვლილებები_საბიუჯ.!G994)</f>
        <v>0</v>
      </c>
      <c r="G350" s="20">
        <f>SUM('დამტკ._ბიუჯ. '!G350,ცვლილებები_საბიუჯ.!H994)</f>
        <v>0</v>
      </c>
      <c r="H350" s="20">
        <f>SUM('დამტკ._ბიუჯ. '!H350,ცვლილებები_საბიუჯ.!I994)</f>
        <v>0</v>
      </c>
      <c r="I350" s="31">
        <f t="shared" si="82"/>
        <v>0</v>
      </c>
      <c r="J350" s="31">
        <f t="shared" si="83"/>
        <v>0</v>
      </c>
      <c r="L350" s="20"/>
      <c r="M350" s="20"/>
      <c r="N350" s="20"/>
    </row>
    <row r="351" spans="1:14" ht="18" hidden="1" x14ac:dyDescent="0.25">
      <c r="A351" s="5" t="str">
        <f t="shared" si="78"/>
        <v>b</v>
      </c>
      <c r="B351" s="11" t="s">
        <v>1</v>
      </c>
      <c r="C351" s="15" t="s">
        <v>136</v>
      </c>
      <c r="D351" s="37">
        <f>SUM('დამტკ._ბიუჯ. '!D351,ცვლილებები_საბიუჯ.!E995)</f>
        <v>0</v>
      </c>
      <c r="E351" s="14">
        <f>SUM('დამტკ._ბიუჯ. '!E351,ცვლილებები_საბიუჯ.!F995)</f>
        <v>0</v>
      </c>
      <c r="F351" s="14">
        <f>SUM('დამტკ._ბიუჯ. '!F351,ცვლილებები_საბიუჯ.!G995)</f>
        <v>0</v>
      </c>
      <c r="G351" s="14">
        <f>SUM('დამტკ._ბიუჯ. '!G351,ცვლილებები_საბიუჯ.!H995)</f>
        <v>0</v>
      </c>
      <c r="H351" s="14">
        <f>SUM('დამტკ._ბიუჯ. '!H351,ცვლილებები_საბიუჯ.!I995)</f>
        <v>0</v>
      </c>
      <c r="I351" s="33">
        <f t="shared" si="82"/>
        <v>0</v>
      </c>
      <c r="J351" s="33">
        <f t="shared" si="83"/>
        <v>0</v>
      </c>
      <c r="K351" s="4" t="s">
        <v>204</v>
      </c>
      <c r="L351" s="14"/>
      <c r="M351" s="14"/>
      <c r="N351" s="14"/>
    </row>
    <row r="352" spans="1:14" ht="18" hidden="1" x14ac:dyDescent="0.25">
      <c r="A352" s="5" t="str">
        <f t="shared" si="78"/>
        <v>b</v>
      </c>
      <c r="B352" s="11" t="s">
        <v>1</v>
      </c>
      <c r="C352" s="15" t="s">
        <v>137</v>
      </c>
      <c r="D352" s="37">
        <f>SUM('დამტკ._ბიუჯ. '!D352,ცვლილებები_საბიუჯ.!E996)</f>
        <v>0</v>
      </c>
      <c r="E352" s="14">
        <f>SUM('დამტკ._ბიუჯ. '!E352,ცვლილებები_საბიუჯ.!F996)</f>
        <v>0</v>
      </c>
      <c r="F352" s="14">
        <f>SUM('დამტკ._ბიუჯ. '!F352,ცვლილებები_საბიუჯ.!G996)</f>
        <v>0</v>
      </c>
      <c r="G352" s="14">
        <f>SUM('დამტკ._ბიუჯ. '!G352,ცვლილებები_საბიუჯ.!H996)</f>
        <v>0</v>
      </c>
      <c r="H352" s="14">
        <f>SUM('დამტკ._ბიუჯ. '!H352,ცვლილებები_საბიუჯ.!I996)</f>
        <v>0</v>
      </c>
      <c r="I352" s="33">
        <f t="shared" si="82"/>
        <v>0</v>
      </c>
      <c r="J352" s="33">
        <f t="shared" si="83"/>
        <v>0</v>
      </c>
      <c r="K352" s="4" t="s">
        <v>204</v>
      </c>
      <c r="L352" s="14"/>
      <c r="M352" s="14"/>
      <c r="N352" s="14"/>
    </row>
    <row r="353" spans="1:14" ht="18" hidden="1" x14ac:dyDescent="0.25">
      <c r="A353" s="5" t="str">
        <f t="shared" si="78"/>
        <v>b</v>
      </c>
      <c r="B353" s="11" t="s">
        <v>1</v>
      </c>
      <c r="C353" s="15" t="s">
        <v>138</v>
      </c>
      <c r="D353" s="37">
        <f>SUM('დამტკ._ბიუჯ. '!D353,ცვლილებები_საბიუჯ.!E997)</f>
        <v>0</v>
      </c>
      <c r="E353" s="14">
        <f>SUM('დამტკ._ბიუჯ. '!E353,ცვლილებები_საბიუჯ.!F997)</f>
        <v>0</v>
      </c>
      <c r="F353" s="14">
        <f>SUM('დამტკ._ბიუჯ. '!F353,ცვლილებები_საბიუჯ.!G997)</f>
        <v>0</v>
      </c>
      <c r="G353" s="14">
        <f>SUM('დამტკ._ბიუჯ. '!G353,ცვლილებები_საბიუჯ.!H997)</f>
        <v>0</v>
      </c>
      <c r="H353" s="14">
        <f>SUM('დამტკ._ბიუჯ. '!H353,ცვლილებები_საბიუჯ.!I997)</f>
        <v>0</v>
      </c>
      <c r="I353" s="33">
        <f t="shared" si="82"/>
        <v>0</v>
      </c>
      <c r="J353" s="33">
        <f t="shared" si="83"/>
        <v>0</v>
      </c>
      <c r="K353" s="4" t="s">
        <v>204</v>
      </c>
      <c r="L353" s="14"/>
      <c r="M353" s="14"/>
      <c r="N353" s="14"/>
    </row>
    <row r="354" spans="1:14" ht="54" x14ac:dyDescent="0.25">
      <c r="A354" s="5" t="str">
        <f t="shared" si="78"/>
        <v>a</v>
      </c>
      <c r="B354" s="22" t="s">
        <v>68</v>
      </c>
      <c r="C354" s="23" t="s">
        <v>159</v>
      </c>
      <c r="D354" s="36">
        <f>SUM('დამტკ._ბიუჯ. '!D354,ცვლილებები_საბიუჯ.!E998)</f>
        <v>180100000</v>
      </c>
      <c r="E354" s="30">
        <f>SUM('დამტკ._ბიუჯ. '!E354,ცვლილებები_საბიუჯ.!F998)</f>
        <v>45111000</v>
      </c>
      <c r="F354" s="30">
        <f>SUM('დამტკ._ბიუჯ. '!F354,ცვლილებები_საბიუჯ.!G998)</f>
        <v>46283100</v>
      </c>
      <c r="G354" s="30">
        <f>SUM('დამტკ._ბიუჯ. '!G354,ცვლილებები_საბიუჯ.!H998)</f>
        <v>45570100</v>
      </c>
      <c r="H354" s="30">
        <f>SUM('დამტკ._ბიუჯ. '!H354,ცვლილებები_საბიუჯ.!I998)</f>
        <v>43135800</v>
      </c>
      <c r="I354" s="30">
        <f t="shared" si="82"/>
        <v>91394100</v>
      </c>
      <c r="J354" s="30">
        <f t="shared" si="83"/>
        <v>136964200</v>
      </c>
      <c r="L354" s="30">
        <f>L368+L382+L396+L410+L424+L438+L452+L494+L508+L522+L536</f>
        <v>6248886</v>
      </c>
      <c r="M354" s="30">
        <f t="shared" ref="M354:N362" si="87">M368+M382+M396+M410+M424+M438+M452+M494+M508+M522+M536</f>
        <v>21601405.889999997</v>
      </c>
      <c r="N354" s="30">
        <f t="shared" si="87"/>
        <v>0</v>
      </c>
    </row>
    <row r="355" spans="1:14" ht="18" x14ac:dyDescent="0.25">
      <c r="A355" s="5" t="str">
        <f t="shared" si="78"/>
        <v>a</v>
      </c>
      <c r="B355" s="32" t="s">
        <v>1</v>
      </c>
      <c r="C355" s="25" t="s">
        <v>128</v>
      </c>
      <c r="D355" s="37">
        <f>SUM('დამტკ._ბიუჯ. '!D355,ცვლილებები_საბიუჯ.!E999)</f>
        <v>180048000</v>
      </c>
      <c r="E355" s="33">
        <f>SUM('დამტკ._ბიუჯ. '!E355,ცვლილებები_საბიუჯ.!F999)</f>
        <v>45075000</v>
      </c>
      <c r="F355" s="33">
        <f>SUM('დამტკ._ბიუჯ. '!F355,ცვლილებები_საბიუჯ.!G999)</f>
        <v>46278100</v>
      </c>
      <c r="G355" s="33">
        <f>SUM('დამტკ._ბიუჯ. '!G355,ცვლილებები_საბიუჯ.!H999)</f>
        <v>45564100</v>
      </c>
      <c r="H355" s="33">
        <f>SUM('დამტკ._ბიუჯ. '!H355,ცვლილებები_საბიუჯ.!I999)</f>
        <v>43130800</v>
      </c>
      <c r="I355" s="33">
        <f t="shared" si="82"/>
        <v>91353100</v>
      </c>
      <c r="J355" s="33">
        <f t="shared" si="83"/>
        <v>136917200</v>
      </c>
      <c r="L355" s="33">
        <f t="shared" ref="L355:N367" si="88">L369+L383+L397+L411+L425+L439+L453+L495+L509+L523+L537</f>
        <v>6247861</v>
      </c>
      <c r="M355" s="33">
        <f t="shared" si="87"/>
        <v>21569680.839999996</v>
      </c>
      <c r="N355" s="33">
        <f t="shared" si="87"/>
        <v>0</v>
      </c>
    </row>
    <row r="356" spans="1:14" ht="18" hidden="1" x14ac:dyDescent="0.25">
      <c r="A356" s="5" t="str">
        <f t="shared" si="78"/>
        <v>b</v>
      </c>
      <c r="B356" s="24" t="s">
        <v>1</v>
      </c>
      <c r="C356" s="26" t="s">
        <v>129</v>
      </c>
      <c r="D356" s="36">
        <f>SUM('დამტკ._ბიუჯ. '!D356,ცვლილებები_საბიუჯ.!E1000)</f>
        <v>0</v>
      </c>
      <c r="E356" s="30">
        <f>SUM('დამტკ._ბიუჯ. '!E356,ცვლილებები_საბიუჯ.!F1000)</f>
        <v>0</v>
      </c>
      <c r="F356" s="30">
        <f>SUM('დამტკ._ბიუჯ. '!F356,ცვლილებები_საბიუჯ.!G1000)</f>
        <v>0</v>
      </c>
      <c r="G356" s="30">
        <f>SUM('დამტკ._ბიუჯ. '!G356,ცვლილებები_საბიუჯ.!H1000)</f>
        <v>0</v>
      </c>
      <c r="H356" s="30">
        <f>SUM('დამტკ._ბიუჯ. '!H356,ცვლილებები_საბიუჯ.!I1000)</f>
        <v>0</v>
      </c>
      <c r="I356" s="30">
        <f t="shared" si="82"/>
        <v>0</v>
      </c>
      <c r="J356" s="30">
        <f t="shared" si="83"/>
        <v>0</v>
      </c>
      <c r="L356" s="30">
        <f t="shared" si="88"/>
        <v>0</v>
      </c>
      <c r="M356" s="30">
        <f t="shared" si="87"/>
        <v>0</v>
      </c>
      <c r="N356" s="30">
        <f t="shared" si="87"/>
        <v>0</v>
      </c>
    </row>
    <row r="357" spans="1:14" ht="18" x14ac:dyDescent="0.25">
      <c r="A357" s="5" t="str">
        <f t="shared" si="78"/>
        <v>a</v>
      </c>
      <c r="B357" s="24" t="s">
        <v>1</v>
      </c>
      <c r="C357" s="26" t="s">
        <v>130</v>
      </c>
      <c r="D357" s="36">
        <f>SUM('დამტკ._ბიუჯ. '!D357,ცვლილებები_საბიუჯ.!E1001)</f>
        <v>29748000</v>
      </c>
      <c r="E357" s="30">
        <f>SUM('დამტკ._ბიუჯ. '!E357,ცვლილებები_საბიუჯ.!F1001)</f>
        <v>7293500</v>
      </c>
      <c r="F357" s="30">
        <f>SUM('დამტკ._ბიუჯ. '!F357,ცვლილებები_საბიუჯ.!G1001)</f>
        <v>7532500</v>
      </c>
      <c r="G357" s="30">
        <f>SUM('დამტკ._ბიუჯ. '!G357,ცვლილებები_საბიუჯ.!H1001)</f>
        <v>7384500</v>
      </c>
      <c r="H357" s="30">
        <f>SUM('დამტკ._ბიუჯ. '!H357,ცვლილებები_საბიუჯ.!I1001)</f>
        <v>7537500</v>
      </c>
      <c r="I357" s="30">
        <f t="shared" si="82"/>
        <v>14826000</v>
      </c>
      <c r="J357" s="30">
        <f t="shared" si="83"/>
        <v>22210500</v>
      </c>
      <c r="L357" s="30">
        <f t="shared" si="88"/>
        <v>422770.17000000004</v>
      </c>
      <c r="M357" s="30">
        <f t="shared" si="87"/>
        <v>2785181.5</v>
      </c>
      <c r="N357" s="30">
        <f t="shared" si="87"/>
        <v>0</v>
      </c>
    </row>
    <row r="358" spans="1:14" ht="18" hidden="1" x14ac:dyDescent="0.25">
      <c r="A358" s="5" t="str">
        <f t="shared" si="78"/>
        <v>b</v>
      </c>
      <c r="B358" s="24" t="s">
        <v>1</v>
      </c>
      <c r="C358" s="26" t="s">
        <v>131</v>
      </c>
      <c r="D358" s="36">
        <f>SUM('დამტკ._ბიუჯ. '!D358,ცვლილებები_საბიუჯ.!E1002)</f>
        <v>0</v>
      </c>
      <c r="E358" s="30">
        <f>SUM('დამტკ._ბიუჯ. '!E358,ცვლილებები_საბიუჯ.!F1002)</f>
        <v>0</v>
      </c>
      <c r="F358" s="30">
        <f>SUM('დამტკ._ბიუჯ. '!F358,ცვლილებები_საბიუჯ.!G1002)</f>
        <v>0</v>
      </c>
      <c r="G358" s="30">
        <f>SUM('დამტკ._ბიუჯ. '!G358,ცვლილებები_საბიუჯ.!H1002)</f>
        <v>0</v>
      </c>
      <c r="H358" s="30">
        <f>SUM('დამტკ._ბიუჯ. '!H358,ცვლილებები_საბიუჯ.!I1002)</f>
        <v>0</v>
      </c>
      <c r="I358" s="30">
        <f t="shared" si="82"/>
        <v>0</v>
      </c>
      <c r="J358" s="30">
        <f t="shared" si="83"/>
        <v>0</v>
      </c>
      <c r="L358" s="30">
        <f t="shared" si="88"/>
        <v>0</v>
      </c>
      <c r="M358" s="30">
        <f t="shared" si="87"/>
        <v>0</v>
      </c>
      <c r="N358" s="30">
        <f t="shared" si="87"/>
        <v>0</v>
      </c>
    </row>
    <row r="359" spans="1:14" ht="18" hidden="1" x14ac:dyDescent="0.25">
      <c r="A359" s="5" t="str">
        <f t="shared" si="78"/>
        <v>b</v>
      </c>
      <c r="B359" s="24" t="s">
        <v>1</v>
      </c>
      <c r="C359" s="27" t="s">
        <v>132</v>
      </c>
      <c r="D359" s="36">
        <f>SUM('დამტკ._ბიუჯ. '!D359,ცვლილებები_საბიუჯ.!E1003)</f>
        <v>0</v>
      </c>
      <c r="E359" s="30">
        <f>SUM('დამტკ._ბიუჯ. '!E359,ცვლილებები_საბიუჯ.!F1003)</f>
        <v>0</v>
      </c>
      <c r="F359" s="30">
        <f>SUM('დამტკ._ბიუჯ. '!F359,ცვლილებები_საბიუჯ.!G1003)</f>
        <v>0</v>
      </c>
      <c r="G359" s="30">
        <f>SUM('დამტკ._ბიუჯ. '!G359,ცვლილებები_საბიუჯ.!H1003)</f>
        <v>0</v>
      </c>
      <c r="H359" s="30">
        <f>SUM('დამტკ._ბიუჯ. '!H359,ცვლილებები_საბიუჯ.!I1003)</f>
        <v>0</v>
      </c>
      <c r="I359" s="30">
        <f t="shared" si="82"/>
        <v>0</v>
      </c>
      <c r="J359" s="30">
        <f t="shared" si="83"/>
        <v>0</v>
      </c>
      <c r="L359" s="30">
        <f t="shared" si="88"/>
        <v>0</v>
      </c>
      <c r="M359" s="30">
        <f t="shared" si="88"/>
        <v>0</v>
      </c>
      <c r="N359" s="30">
        <f t="shared" si="87"/>
        <v>0</v>
      </c>
    </row>
    <row r="360" spans="1:14" ht="18" hidden="1" x14ac:dyDescent="0.25">
      <c r="A360" s="5" t="str">
        <f t="shared" si="78"/>
        <v>b</v>
      </c>
      <c r="B360" s="24" t="s">
        <v>1</v>
      </c>
      <c r="C360" s="27" t="s">
        <v>133</v>
      </c>
      <c r="D360" s="36">
        <f>SUM('დამტკ._ბიუჯ. '!D360,ცვლილებები_საბიუჯ.!E1004)</f>
        <v>0</v>
      </c>
      <c r="E360" s="30">
        <f>SUM('დამტკ._ბიუჯ. '!E360,ცვლილებები_საბიუჯ.!F1004)</f>
        <v>0</v>
      </c>
      <c r="F360" s="30">
        <f>SUM('დამტკ._ბიუჯ. '!F360,ცვლილებები_საბიუჯ.!G1004)</f>
        <v>0</v>
      </c>
      <c r="G360" s="30">
        <f>SUM('დამტკ._ბიუჯ. '!G360,ცვლილებები_საბიუჯ.!H1004)</f>
        <v>0</v>
      </c>
      <c r="H360" s="30">
        <f>SUM('დამტკ._ბიუჯ. '!H360,ცვლილებები_საბიუჯ.!I1004)</f>
        <v>0</v>
      </c>
      <c r="I360" s="30">
        <f t="shared" si="82"/>
        <v>0</v>
      </c>
      <c r="J360" s="30">
        <f t="shared" si="83"/>
        <v>0</v>
      </c>
      <c r="L360" s="30">
        <f t="shared" si="88"/>
        <v>0</v>
      </c>
      <c r="M360" s="30">
        <f t="shared" si="88"/>
        <v>0</v>
      </c>
      <c r="N360" s="30">
        <f t="shared" si="87"/>
        <v>0</v>
      </c>
    </row>
    <row r="361" spans="1:14" ht="18" x14ac:dyDescent="0.25">
      <c r="A361" s="5" t="str">
        <f t="shared" si="78"/>
        <v>a</v>
      </c>
      <c r="B361" s="24" t="s">
        <v>1</v>
      </c>
      <c r="C361" s="27" t="s">
        <v>134</v>
      </c>
      <c r="D361" s="36">
        <f>SUM('დამტკ._ბიუჯ. '!D361,ცვლილებები_საბიუჯ.!E1005)</f>
        <v>149640000</v>
      </c>
      <c r="E361" s="30">
        <f>SUM('დამტკ._ბიუჯ. '!E361,ცვლილებები_საბიუჯ.!F1005)</f>
        <v>37616500</v>
      </c>
      <c r="F361" s="30">
        <f>SUM('დამტკ._ბიუჯ. '!F361,ცვლილებები_საბიუჯ.!G1005)</f>
        <v>38580600</v>
      </c>
      <c r="G361" s="30">
        <f>SUM('დამტკ._ბიუჯ. '!G361,ცვლილებები_საბიუჯ.!H1005)</f>
        <v>38014600</v>
      </c>
      <c r="H361" s="30">
        <f>SUM('დამტკ._ბიუჯ. '!H361,ცვლილებები_საბიუჯ.!I1005)</f>
        <v>35428300</v>
      </c>
      <c r="I361" s="30">
        <f t="shared" si="82"/>
        <v>76197100</v>
      </c>
      <c r="J361" s="30">
        <f t="shared" si="83"/>
        <v>114211700</v>
      </c>
      <c r="L361" s="30">
        <f t="shared" si="88"/>
        <v>5825090.8300000001</v>
      </c>
      <c r="M361" s="30">
        <f t="shared" si="88"/>
        <v>18784355.999999996</v>
      </c>
      <c r="N361" s="30">
        <f t="shared" si="87"/>
        <v>0</v>
      </c>
    </row>
    <row r="362" spans="1:14" ht="18" x14ac:dyDescent="0.25">
      <c r="A362" s="5" t="str">
        <f t="shared" si="78"/>
        <v>a</v>
      </c>
      <c r="B362" s="24" t="s">
        <v>1</v>
      </c>
      <c r="C362" s="27" t="s">
        <v>135</v>
      </c>
      <c r="D362" s="36">
        <f>SUM('დამტკ._ბიუჯ. '!D362,ცვლილებები_საბიუჯ.!E1006)</f>
        <v>660000</v>
      </c>
      <c r="E362" s="30">
        <f>SUM('დამტკ._ბიუჯ. '!E362,ცვლილებები_საბიუჯ.!F1006)</f>
        <v>165000</v>
      </c>
      <c r="F362" s="30">
        <f>SUM('დამტკ._ბიუჯ. '!F362,ცვლილებები_საბიუჯ.!G1006)</f>
        <v>165000</v>
      </c>
      <c r="G362" s="30">
        <f>SUM('დამტკ._ბიუჯ. '!G362,ცვლილებები_საბიუჯ.!H1006)</f>
        <v>165000</v>
      </c>
      <c r="H362" s="30">
        <f>SUM('დამტკ._ბიუჯ. '!H362,ცვლილებები_საბიუჯ.!I1006)</f>
        <v>165000</v>
      </c>
      <c r="I362" s="30">
        <f t="shared" si="82"/>
        <v>330000</v>
      </c>
      <c r="J362" s="30">
        <f t="shared" si="83"/>
        <v>495000</v>
      </c>
      <c r="L362" s="30">
        <f t="shared" si="88"/>
        <v>0</v>
      </c>
      <c r="M362" s="30">
        <f t="shared" si="88"/>
        <v>143.34</v>
      </c>
      <c r="N362" s="30">
        <f t="shared" si="87"/>
        <v>0</v>
      </c>
    </row>
    <row r="363" spans="1:14" ht="15.75" x14ac:dyDescent="0.25">
      <c r="A363" s="5" t="str">
        <f t="shared" si="78"/>
        <v>a</v>
      </c>
      <c r="B363" s="28"/>
      <c r="C363" s="29" t="s">
        <v>209</v>
      </c>
      <c r="D363" s="38">
        <f>SUM('დამტკ._ბიუჯ. '!D363,ცვლილებები_საბიუჯ.!E1007)</f>
        <v>660000</v>
      </c>
      <c r="E363" s="31">
        <f>SUM('დამტკ._ბიუჯ. '!E363,ცვლილებები_საბიუჯ.!F1007)</f>
        <v>165000</v>
      </c>
      <c r="F363" s="31">
        <f>SUM('დამტკ._ბიუჯ. '!F363,ცვლილებები_საბიუჯ.!G1007)</f>
        <v>165000</v>
      </c>
      <c r="G363" s="31">
        <f>SUM('დამტკ._ბიუჯ. '!G363,ცვლილებები_საბიუჯ.!H1007)</f>
        <v>165000</v>
      </c>
      <c r="H363" s="31">
        <f>SUM('დამტკ._ბიუჯ. '!H363,ცვლილებები_საბიუჯ.!I1007)</f>
        <v>165000</v>
      </c>
      <c r="I363" s="31">
        <f t="shared" si="82"/>
        <v>330000</v>
      </c>
      <c r="J363" s="31">
        <f t="shared" si="83"/>
        <v>495000</v>
      </c>
      <c r="L363" s="31">
        <f t="shared" si="88"/>
        <v>0</v>
      </c>
      <c r="M363" s="30">
        <f t="shared" si="88"/>
        <v>143.34</v>
      </c>
      <c r="N363" s="31">
        <f t="shared" si="88"/>
        <v>0</v>
      </c>
    </row>
    <row r="364" spans="1:14" hidden="1" x14ac:dyDescent="0.25">
      <c r="A364" s="5" t="str">
        <f t="shared" si="78"/>
        <v>b</v>
      </c>
      <c r="B364" s="28"/>
      <c r="C364" s="29" t="s">
        <v>210</v>
      </c>
      <c r="D364" s="38">
        <f>SUM('დამტკ._ბიუჯ. '!D364,ცვლილებები_საბიუჯ.!E1008)</f>
        <v>0</v>
      </c>
      <c r="E364" s="31">
        <f>SUM('დამტკ._ბიუჯ. '!E364,ცვლილებები_საბიუჯ.!F1008)</f>
        <v>0</v>
      </c>
      <c r="F364" s="31">
        <f>SUM('დამტკ._ბიუჯ. '!F364,ცვლილებები_საბიუჯ.!G1008)</f>
        <v>0</v>
      </c>
      <c r="G364" s="31">
        <f>SUM('დამტკ._ბიუჯ. '!G364,ცვლილებები_საბიუჯ.!H1008)</f>
        <v>0</v>
      </c>
      <c r="H364" s="31">
        <f>SUM('დამტკ._ბიუჯ. '!H364,ცვლილებები_საბიუჯ.!I1008)</f>
        <v>0</v>
      </c>
      <c r="I364" s="31">
        <f t="shared" si="82"/>
        <v>0</v>
      </c>
      <c r="J364" s="31">
        <f t="shared" si="83"/>
        <v>0</v>
      </c>
      <c r="L364" s="31">
        <f t="shared" si="88"/>
        <v>0</v>
      </c>
      <c r="M364" s="31">
        <f t="shared" si="88"/>
        <v>0</v>
      </c>
      <c r="N364" s="31">
        <f t="shared" si="88"/>
        <v>0</v>
      </c>
    </row>
    <row r="365" spans="1:14" ht="18" x14ac:dyDescent="0.25">
      <c r="A365" s="5" t="str">
        <f t="shared" si="78"/>
        <v>a</v>
      </c>
      <c r="B365" s="32" t="s">
        <v>1</v>
      </c>
      <c r="C365" s="25" t="s">
        <v>136</v>
      </c>
      <c r="D365" s="37">
        <f>SUM('დამტკ._ბიუჯ. '!D365,ცვლილებები_საბიუჯ.!E1009)</f>
        <v>52000</v>
      </c>
      <c r="E365" s="33">
        <f>SUM('დამტკ._ბიუჯ. '!E365,ცვლილებები_საბიუჯ.!F1009)</f>
        <v>36000</v>
      </c>
      <c r="F365" s="33">
        <f>SUM('დამტკ._ბიუჯ. '!F365,ცვლილებები_საბიუჯ.!G1009)</f>
        <v>5000</v>
      </c>
      <c r="G365" s="33">
        <f>SUM('დამტკ._ბიუჯ. '!G365,ცვლილებები_საბიუჯ.!H1009)</f>
        <v>6000</v>
      </c>
      <c r="H365" s="33">
        <f>SUM('დამტკ._ბიუჯ. '!H365,ცვლილებები_საბიუჯ.!I1009)</f>
        <v>5000</v>
      </c>
      <c r="I365" s="33">
        <f t="shared" si="82"/>
        <v>41000</v>
      </c>
      <c r="J365" s="33">
        <f t="shared" si="83"/>
        <v>47000</v>
      </c>
      <c r="L365" s="33">
        <f t="shared" si="88"/>
        <v>1025</v>
      </c>
      <c r="M365" s="33">
        <f t="shared" si="88"/>
        <v>31725.05</v>
      </c>
      <c r="N365" s="33">
        <f t="shared" si="88"/>
        <v>0</v>
      </c>
    </row>
    <row r="366" spans="1:14" ht="18" hidden="1" x14ac:dyDescent="0.25">
      <c r="A366" s="5" t="str">
        <f t="shared" si="78"/>
        <v>b</v>
      </c>
      <c r="B366" s="32" t="s">
        <v>1</v>
      </c>
      <c r="C366" s="25" t="s">
        <v>137</v>
      </c>
      <c r="D366" s="37">
        <f>SUM('დამტკ._ბიუჯ. '!D366,ცვლილებები_საბიუჯ.!E1010)</f>
        <v>0</v>
      </c>
      <c r="E366" s="33">
        <f>SUM('დამტკ._ბიუჯ. '!E366,ცვლილებები_საბიუჯ.!F1010)</f>
        <v>0</v>
      </c>
      <c r="F366" s="33">
        <f>SUM('დამტკ._ბიუჯ. '!F366,ცვლილებები_საბიუჯ.!G1010)</f>
        <v>0</v>
      </c>
      <c r="G366" s="33">
        <f>SUM('დამტკ._ბიუჯ. '!G366,ცვლილებები_საბიუჯ.!H1010)</f>
        <v>0</v>
      </c>
      <c r="H366" s="33">
        <f>SUM('დამტკ._ბიუჯ. '!H366,ცვლილებები_საბიუჯ.!I1010)</f>
        <v>0</v>
      </c>
      <c r="I366" s="33">
        <f t="shared" si="82"/>
        <v>0</v>
      </c>
      <c r="J366" s="33">
        <f t="shared" si="83"/>
        <v>0</v>
      </c>
      <c r="L366" s="33">
        <f t="shared" si="88"/>
        <v>0</v>
      </c>
      <c r="M366" s="33">
        <f t="shared" si="88"/>
        <v>0</v>
      </c>
      <c r="N366" s="33">
        <f t="shared" si="88"/>
        <v>0</v>
      </c>
    </row>
    <row r="367" spans="1:14" ht="18" hidden="1" x14ac:dyDescent="0.25">
      <c r="A367" s="5" t="str">
        <f t="shared" si="78"/>
        <v>b</v>
      </c>
      <c r="B367" s="32" t="s">
        <v>1</v>
      </c>
      <c r="C367" s="25" t="s">
        <v>138</v>
      </c>
      <c r="D367" s="37">
        <f>SUM('დამტკ._ბიუჯ. '!D367,ცვლილებები_საბიუჯ.!E1011)</f>
        <v>0</v>
      </c>
      <c r="E367" s="33">
        <f>SUM('დამტკ._ბიუჯ. '!E367,ცვლილებები_საბიუჯ.!F1011)</f>
        <v>0</v>
      </c>
      <c r="F367" s="33">
        <f>SUM('დამტკ._ბიუჯ. '!F367,ცვლილებები_საბიუჯ.!G1011)</f>
        <v>0</v>
      </c>
      <c r="G367" s="33">
        <f>SUM('დამტკ._ბიუჯ. '!G367,ცვლილებები_საბიუჯ.!H1011)</f>
        <v>0</v>
      </c>
      <c r="H367" s="33">
        <f>SUM('დამტკ._ბიუჯ. '!H367,ცვლილებები_საბიუჯ.!I1011)</f>
        <v>0</v>
      </c>
      <c r="I367" s="33">
        <f t="shared" si="82"/>
        <v>0</v>
      </c>
      <c r="J367" s="33">
        <f t="shared" si="83"/>
        <v>0</v>
      </c>
      <c r="L367" s="33">
        <f t="shared" si="88"/>
        <v>0</v>
      </c>
      <c r="M367" s="33">
        <f t="shared" si="88"/>
        <v>0</v>
      </c>
      <c r="N367" s="33">
        <f t="shared" si="88"/>
        <v>0</v>
      </c>
    </row>
    <row r="368" spans="1:14" ht="18" x14ac:dyDescent="0.25">
      <c r="A368" s="5" t="str">
        <f t="shared" si="78"/>
        <v>a</v>
      </c>
      <c r="B368" s="22" t="s">
        <v>69</v>
      </c>
      <c r="C368" s="23" t="s">
        <v>160</v>
      </c>
      <c r="D368" s="41">
        <f>SUM('დამტკ._ბიუჯ. '!D368,ცვლილებები_საბიუჯ.!E1012)</f>
        <v>21000000</v>
      </c>
      <c r="E368" s="41">
        <f>SUM('დამტკ._ბიუჯ. '!E368,ცვლილებები_საბიუჯ.!F1012)</f>
        <v>5250000</v>
      </c>
      <c r="F368" s="41">
        <f>SUM('დამტკ._ბიუჯ. '!F368,ცვლილებები_საბიუჯ.!G1012)</f>
        <v>5250000</v>
      </c>
      <c r="G368" s="41">
        <f>SUM('დამტკ._ბიუჯ. '!G368,ცვლილებები_საბიუჯ.!H1012)</f>
        <v>5250000</v>
      </c>
      <c r="H368" s="41">
        <f>SUM('დამტკ._ბიუჯ. '!H368,ცვლილებები_საბიუჯ.!I1012)</f>
        <v>5250000</v>
      </c>
      <c r="I368" s="30">
        <f t="shared" si="82"/>
        <v>10500000</v>
      </c>
      <c r="J368" s="30">
        <f t="shared" si="83"/>
        <v>15750000</v>
      </c>
      <c r="K368" s="4" t="s">
        <v>205</v>
      </c>
      <c r="L368" s="41">
        <f t="shared" ref="L368:N368" si="89">L369+L379+L380+L381</f>
        <v>1354245.34</v>
      </c>
      <c r="M368" s="41">
        <f t="shared" si="89"/>
        <v>2413828.36</v>
      </c>
      <c r="N368" s="41">
        <f t="shared" si="89"/>
        <v>0</v>
      </c>
    </row>
    <row r="369" spans="1:14" ht="18" x14ac:dyDescent="0.25">
      <c r="A369" s="5" t="str">
        <f t="shared" si="78"/>
        <v>a</v>
      </c>
      <c r="B369" s="34" t="s">
        <v>1</v>
      </c>
      <c r="C369" s="15" t="s">
        <v>128</v>
      </c>
      <c r="D369" s="37">
        <f>SUM('დამტკ._ბიუჯ. '!D369,ცვლილებები_საბიუჯ.!E1013)</f>
        <v>21000000</v>
      </c>
      <c r="E369" s="14">
        <f>SUM('დამტკ._ბიუჯ. '!E369,ცვლილებები_საბიუჯ.!F1013)</f>
        <v>5250000</v>
      </c>
      <c r="F369" s="14">
        <f>SUM('დამტკ._ბიუჯ. '!F369,ცვლილებები_საბიუჯ.!G1013)</f>
        <v>5250000</v>
      </c>
      <c r="G369" s="14">
        <f>SUM('დამტკ._ბიუჯ. '!G369,ცვლილებები_საბიუჯ.!H1013)</f>
        <v>5250000</v>
      </c>
      <c r="H369" s="14">
        <f>SUM('დამტკ._ბიუჯ. '!H369,ცვლილებები_საბიუჯ.!I1013)</f>
        <v>5250000</v>
      </c>
      <c r="I369" s="33">
        <f t="shared" si="82"/>
        <v>10500000</v>
      </c>
      <c r="J369" s="33">
        <f t="shared" si="83"/>
        <v>15750000</v>
      </c>
      <c r="K369" s="4" t="s">
        <v>205</v>
      </c>
      <c r="L369" s="14">
        <f t="shared" ref="L369:N369" si="90">L370+L371+L372+L373+L374+L375+L376</f>
        <v>1354245.34</v>
      </c>
      <c r="M369" s="14">
        <f t="shared" si="90"/>
        <v>2413828.36</v>
      </c>
      <c r="N369" s="14">
        <f t="shared" si="90"/>
        <v>0</v>
      </c>
    </row>
    <row r="370" spans="1:14" ht="18" hidden="1" x14ac:dyDescent="0.25">
      <c r="A370" s="5" t="str">
        <f t="shared" si="78"/>
        <v>b</v>
      </c>
      <c r="B370" s="11" t="s">
        <v>1</v>
      </c>
      <c r="C370" s="12" t="s">
        <v>129</v>
      </c>
      <c r="D370" s="39">
        <f>SUM('დამტკ._ბიუჯ. '!D370,ცვლილებები_საბიუჯ.!E1014)</f>
        <v>0</v>
      </c>
      <c r="E370" s="35">
        <f>SUM('დამტკ._ბიუჯ. '!E370,ცვლილებები_საბიუჯ.!F1014)</f>
        <v>0</v>
      </c>
      <c r="F370" s="35">
        <f>SUM('დამტკ._ბიუჯ. '!F370,ცვლილებები_საბიუჯ.!G1014)</f>
        <v>0</v>
      </c>
      <c r="G370" s="35">
        <f>SUM('დამტკ._ბიუჯ. '!G370,ცვლილებები_საბიუჯ.!H1014)</f>
        <v>0</v>
      </c>
      <c r="H370" s="35">
        <f>SUM('დამტკ._ბიუჯ. '!H370,ცვლილებები_საბიუჯ.!I1014)</f>
        <v>0</v>
      </c>
      <c r="I370" s="30">
        <f t="shared" si="82"/>
        <v>0</v>
      </c>
      <c r="J370" s="30">
        <f t="shared" si="83"/>
        <v>0</v>
      </c>
      <c r="K370" s="4" t="s">
        <v>205</v>
      </c>
      <c r="L370" s="35"/>
      <c r="M370" s="35"/>
      <c r="N370" s="35"/>
    </row>
    <row r="371" spans="1:14" ht="18" hidden="1" x14ac:dyDescent="0.25">
      <c r="A371" s="5" t="str">
        <f t="shared" si="78"/>
        <v>b</v>
      </c>
      <c r="B371" s="11" t="s">
        <v>1</v>
      </c>
      <c r="C371" s="12" t="s">
        <v>130</v>
      </c>
      <c r="D371" s="39">
        <f>SUM('დამტკ._ბიუჯ. '!D371,ცვლილებები_საბიუჯ.!E1015)</f>
        <v>0</v>
      </c>
      <c r="E371" s="35">
        <f>SUM('დამტკ._ბიუჯ. '!E371,ცვლილებები_საბიუჯ.!F1015)</f>
        <v>0</v>
      </c>
      <c r="F371" s="35">
        <f>SUM('დამტკ._ბიუჯ. '!F371,ცვლილებები_საბიუჯ.!G1015)</f>
        <v>0</v>
      </c>
      <c r="G371" s="35">
        <f>SUM('დამტკ._ბიუჯ. '!G371,ცვლილებები_საბიუჯ.!H1015)</f>
        <v>0</v>
      </c>
      <c r="H371" s="35">
        <f>SUM('დამტკ._ბიუჯ. '!H371,ცვლილებები_საბიუჯ.!I1015)</f>
        <v>0</v>
      </c>
      <c r="I371" s="30">
        <f t="shared" si="82"/>
        <v>0</v>
      </c>
      <c r="J371" s="30">
        <f t="shared" si="83"/>
        <v>0</v>
      </c>
      <c r="K371" s="4" t="s">
        <v>205</v>
      </c>
      <c r="L371" s="35"/>
      <c r="M371" s="35"/>
      <c r="N371" s="35"/>
    </row>
    <row r="372" spans="1:14" ht="18" hidden="1" x14ac:dyDescent="0.25">
      <c r="A372" s="5" t="str">
        <f t="shared" si="78"/>
        <v>b</v>
      </c>
      <c r="B372" s="11" t="s">
        <v>1</v>
      </c>
      <c r="C372" s="12" t="s">
        <v>131</v>
      </c>
      <c r="D372" s="39">
        <f>SUM('დამტკ._ბიუჯ. '!D372,ცვლილებები_საბიუჯ.!E1016)</f>
        <v>0</v>
      </c>
      <c r="E372" s="35">
        <f>SUM('დამტკ._ბიუჯ. '!E372,ცვლილებები_საბიუჯ.!F1016)</f>
        <v>0</v>
      </c>
      <c r="F372" s="35">
        <f>SUM('დამტკ._ბიუჯ. '!F372,ცვლილებები_საბიუჯ.!G1016)</f>
        <v>0</v>
      </c>
      <c r="G372" s="35">
        <f>SUM('დამტკ._ბიუჯ. '!G372,ცვლილებები_საბიუჯ.!H1016)</f>
        <v>0</v>
      </c>
      <c r="H372" s="35">
        <f>SUM('დამტკ._ბიუჯ. '!H372,ცვლილებები_საბიუჯ.!I1016)</f>
        <v>0</v>
      </c>
      <c r="I372" s="30">
        <f t="shared" si="82"/>
        <v>0</v>
      </c>
      <c r="J372" s="30">
        <f t="shared" si="83"/>
        <v>0</v>
      </c>
      <c r="K372" s="4" t="s">
        <v>205</v>
      </c>
      <c r="L372" s="35"/>
      <c r="M372" s="35"/>
      <c r="N372" s="35"/>
    </row>
    <row r="373" spans="1:14" ht="18" hidden="1" x14ac:dyDescent="0.25">
      <c r="A373" s="5" t="str">
        <f t="shared" si="78"/>
        <v>b</v>
      </c>
      <c r="B373" s="11" t="s">
        <v>1</v>
      </c>
      <c r="C373" s="16" t="s">
        <v>132</v>
      </c>
      <c r="D373" s="39">
        <f>SUM('დამტკ._ბიუჯ. '!D373,ცვლილებები_საბიუჯ.!E1017)</f>
        <v>0</v>
      </c>
      <c r="E373" s="35">
        <f>SUM('დამტკ._ბიუჯ. '!E373,ცვლილებები_საბიუჯ.!F1017)</f>
        <v>0</v>
      </c>
      <c r="F373" s="35">
        <f>SUM('დამტკ._ბიუჯ. '!F373,ცვლილებები_საბიუჯ.!G1017)</f>
        <v>0</v>
      </c>
      <c r="G373" s="35">
        <f>SUM('დამტკ._ბიუჯ. '!G373,ცვლილებები_საბიუჯ.!H1017)</f>
        <v>0</v>
      </c>
      <c r="H373" s="35">
        <f>SUM('დამტკ._ბიუჯ. '!H373,ცვლილებები_საბიუჯ.!I1017)</f>
        <v>0</v>
      </c>
      <c r="I373" s="30">
        <f t="shared" si="82"/>
        <v>0</v>
      </c>
      <c r="J373" s="30">
        <f t="shared" si="83"/>
        <v>0</v>
      </c>
      <c r="K373" s="4" t="s">
        <v>205</v>
      </c>
      <c r="L373" s="35"/>
      <c r="M373" s="35"/>
      <c r="N373" s="35"/>
    </row>
    <row r="374" spans="1:14" ht="18" hidden="1" x14ac:dyDescent="0.25">
      <c r="A374" s="5" t="str">
        <f t="shared" si="78"/>
        <v>b</v>
      </c>
      <c r="B374" s="11" t="s">
        <v>1</v>
      </c>
      <c r="C374" s="16" t="s">
        <v>133</v>
      </c>
      <c r="D374" s="39">
        <f>SUM('დამტკ._ბიუჯ. '!D374,ცვლილებები_საბიუჯ.!E1018)</f>
        <v>0</v>
      </c>
      <c r="E374" s="35">
        <f>SUM('დამტკ._ბიუჯ. '!E374,ცვლილებები_საბიუჯ.!F1018)</f>
        <v>0</v>
      </c>
      <c r="F374" s="35">
        <f>SUM('დამტკ._ბიუჯ. '!F374,ცვლილებები_საბიუჯ.!G1018)</f>
        <v>0</v>
      </c>
      <c r="G374" s="35">
        <f>SUM('დამტკ._ბიუჯ. '!G374,ცვლილებები_საბიუჯ.!H1018)</f>
        <v>0</v>
      </c>
      <c r="H374" s="35">
        <f>SUM('დამტკ._ბიუჯ. '!H374,ცვლილებები_საბიუჯ.!I1018)</f>
        <v>0</v>
      </c>
      <c r="I374" s="30">
        <f t="shared" si="82"/>
        <v>0</v>
      </c>
      <c r="J374" s="30">
        <f t="shared" si="83"/>
        <v>0</v>
      </c>
      <c r="K374" s="4" t="s">
        <v>205</v>
      </c>
      <c r="L374" s="35"/>
      <c r="M374" s="35"/>
      <c r="N374" s="35"/>
    </row>
    <row r="375" spans="1:14" ht="18" x14ac:dyDescent="0.25">
      <c r="A375" s="5" t="str">
        <f t="shared" si="78"/>
        <v>a</v>
      </c>
      <c r="B375" s="11" t="s">
        <v>1</v>
      </c>
      <c r="C375" s="16" t="s">
        <v>134</v>
      </c>
      <c r="D375" s="39">
        <f>SUM('დამტკ._ბიუჯ. '!D375,ცვლილებები_საბიუჯ.!E1019)</f>
        <v>21000000</v>
      </c>
      <c r="E375" s="35">
        <f>SUM('დამტკ._ბიუჯ. '!E375,ცვლილებები_საბიუჯ.!F1019)</f>
        <v>5250000</v>
      </c>
      <c r="F375" s="35">
        <f>SUM('დამტკ._ბიუჯ. '!F375,ცვლილებები_საბიუჯ.!G1019)</f>
        <v>5250000</v>
      </c>
      <c r="G375" s="35">
        <f>SUM('დამტკ._ბიუჯ. '!G375,ცვლილებები_საბიუჯ.!H1019)</f>
        <v>5250000</v>
      </c>
      <c r="H375" s="35">
        <f>SUM('დამტკ._ბიუჯ. '!H375,ცვლილებები_საბიუჯ.!I1019)</f>
        <v>5250000</v>
      </c>
      <c r="I375" s="30">
        <f t="shared" si="82"/>
        <v>10500000</v>
      </c>
      <c r="J375" s="30">
        <f t="shared" si="83"/>
        <v>15750000</v>
      </c>
      <c r="K375" s="4" t="s">
        <v>205</v>
      </c>
      <c r="L375" s="35">
        <v>1354245.34</v>
      </c>
      <c r="M375" s="35">
        <v>2413828.36</v>
      </c>
      <c r="N375" s="35"/>
    </row>
    <row r="376" spans="1:14" ht="18" hidden="1" x14ac:dyDescent="0.25">
      <c r="A376" s="5" t="str">
        <f t="shared" si="78"/>
        <v>b</v>
      </c>
      <c r="B376" s="11" t="s">
        <v>1</v>
      </c>
      <c r="C376" s="16" t="s">
        <v>135</v>
      </c>
      <c r="D376" s="39">
        <f>SUM('დამტკ._ბიუჯ. '!D376,ცვლილებები_საბიუჯ.!E1020)</f>
        <v>0</v>
      </c>
      <c r="E376" s="35">
        <f>SUM('დამტკ._ბიუჯ. '!E376,ცვლილებები_საბიუჯ.!F1020)</f>
        <v>0</v>
      </c>
      <c r="F376" s="35">
        <f>SUM('დამტკ._ბიუჯ. '!F376,ცვლილებები_საბიუჯ.!G1020)</f>
        <v>0</v>
      </c>
      <c r="G376" s="35">
        <f>SUM('დამტკ._ბიუჯ. '!G376,ცვლილებები_საბიუჯ.!H1020)</f>
        <v>0</v>
      </c>
      <c r="H376" s="35">
        <f>SUM('დამტკ._ბიუჯ. '!H376,ცვლილებები_საბიუჯ.!I1020)</f>
        <v>0</v>
      </c>
      <c r="I376" s="30">
        <f t="shared" si="82"/>
        <v>0</v>
      </c>
      <c r="J376" s="30">
        <f t="shared" si="83"/>
        <v>0</v>
      </c>
      <c r="K376" s="4" t="s">
        <v>205</v>
      </c>
      <c r="L376" s="35">
        <f t="shared" ref="L376:N376" si="91">L377+L378</f>
        <v>0</v>
      </c>
      <c r="M376" s="35">
        <f t="shared" si="91"/>
        <v>0</v>
      </c>
      <c r="N376" s="35">
        <f t="shared" si="91"/>
        <v>0</v>
      </c>
    </row>
    <row r="377" spans="1:14" hidden="1" x14ac:dyDescent="0.25">
      <c r="A377" s="5" t="str">
        <f t="shared" si="78"/>
        <v>b</v>
      </c>
      <c r="B377" s="19"/>
      <c r="C377" s="21" t="s">
        <v>209</v>
      </c>
      <c r="D377" s="40">
        <f>SUM('დამტკ._ბიუჯ. '!D377,ცვლილებები_საბიუჯ.!E1021)</f>
        <v>0</v>
      </c>
      <c r="E377" s="20">
        <f>SUM('დამტკ._ბიუჯ. '!E377,ცვლილებები_საბიუჯ.!F1021)</f>
        <v>0</v>
      </c>
      <c r="F377" s="20">
        <f>SUM('დამტკ._ბიუჯ. '!F377,ცვლილებები_საბიუჯ.!G1021)</f>
        <v>0</v>
      </c>
      <c r="G377" s="20">
        <f>SUM('დამტკ._ბიუჯ. '!G377,ცვლილებები_საბიუჯ.!H1021)</f>
        <v>0</v>
      </c>
      <c r="H377" s="20">
        <f>SUM('დამტკ._ბიუჯ. '!H377,ცვლილებები_საბიუჯ.!I1021)</f>
        <v>0</v>
      </c>
      <c r="I377" s="31">
        <f t="shared" si="82"/>
        <v>0</v>
      </c>
      <c r="J377" s="31">
        <f t="shared" si="83"/>
        <v>0</v>
      </c>
      <c r="L377" s="20"/>
      <c r="M377" s="20"/>
      <c r="N377" s="20"/>
    </row>
    <row r="378" spans="1:14" hidden="1" x14ac:dyDescent="0.25">
      <c r="A378" s="5" t="str">
        <f t="shared" si="78"/>
        <v>b</v>
      </c>
      <c r="B378" s="19"/>
      <c r="C378" s="21" t="s">
        <v>210</v>
      </c>
      <c r="D378" s="40">
        <f>SUM('დამტკ._ბიუჯ. '!D378,ცვლილებები_საბიუჯ.!E1022)</f>
        <v>0</v>
      </c>
      <c r="E378" s="20">
        <f>SUM('დამტკ._ბიუჯ. '!E378,ცვლილებები_საბიუჯ.!F1022)</f>
        <v>0</v>
      </c>
      <c r="F378" s="20">
        <f>SUM('დამტკ._ბიუჯ. '!F378,ცვლილებები_საბიუჯ.!G1022)</f>
        <v>0</v>
      </c>
      <c r="G378" s="20">
        <f>SUM('დამტკ._ბიუჯ. '!G378,ცვლილებები_საბიუჯ.!H1022)</f>
        <v>0</v>
      </c>
      <c r="H378" s="20">
        <f>SUM('დამტკ._ბიუჯ. '!H378,ცვლილებები_საბიუჯ.!I1022)</f>
        <v>0</v>
      </c>
      <c r="I378" s="31">
        <f t="shared" si="82"/>
        <v>0</v>
      </c>
      <c r="J378" s="31">
        <f t="shared" si="83"/>
        <v>0</v>
      </c>
      <c r="L378" s="20"/>
      <c r="M378" s="20"/>
      <c r="N378" s="20"/>
    </row>
    <row r="379" spans="1:14" ht="18" hidden="1" x14ac:dyDescent="0.25">
      <c r="A379" s="5" t="str">
        <f t="shared" si="78"/>
        <v>b</v>
      </c>
      <c r="B379" s="11" t="s">
        <v>1</v>
      </c>
      <c r="C379" s="15" t="s">
        <v>136</v>
      </c>
      <c r="D379" s="37">
        <f>SUM('დამტკ._ბიუჯ. '!D379,ცვლილებები_საბიუჯ.!E1023)</f>
        <v>0</v>
      </c>
      <c r="E379" s="14">
        <f>SUM('დამტკ._ბიუჯ. '!E379,ცვლილებები_საბიუჯ.!F1023)</f>
        <v>0</v>
      </c>
      <c r="F379" s="14">
        <f>SUM('დამტკ._ბიუჯ. '!F379,ცვლილებები_საბიუჯ.!G1023)</f>
        <v>0</v>
      </c>
      <c r="G379" s="14">
        <f>SUM('დამტკ._ბიუჯ. '!G379,ცვლილებები_საბიუჯ.!H1023)</f>
        <v>0</v>
      </c>
      <c r="H379" s="14">
        <f>SUM('დამტკ._ბიუჯ. '!H379,ცვლილებები_საბიუჯ.!I1023)</f>
        <v>0</v>
      </c>
      <c r="I379" s="33">
        <f t="shared" si="82"/>
        <v>0</v>
      </c>
      <c r="J379" s="33">
        <f t="shared" si="83"/>
        <v>0</v>
      </c>
      <c r="K379" s="4" t="s">
        <v>205</v>
      </c>
      <c r="L379" s="14"/>
      <c r="M379" s="14"/>
      <c r="N379" s="14"/>
    </row>
    <row r="380" spans="1:14" ht="18" hidden="1" x14ac:dyDescent="0.25">
      <c r="A380" s="5" t="str">
        <f t="shared" si="78"/>
        <v>b</v>
      </c>
      <c r="B380" s="11" t="s">
        <v>1</v>
      </c>
      <c r="C380" s="15" t="s">
        <v>137</v>
      </c>
      <c r="D380" s="37">
        <f>SUM('დამტკ._ბიუჯ. '!D380,ცვლილებები_საბიუჯ.!E1024)</f>
        <v>0</v>
      </c>
      <c r="E380" s="14">
        <f>SUM('დამტკ._ბიუჯ. '!E380,ცვლილებები_საბიუჯ.!F1024)</f>
        <v>0</v>
      </c>
      <c r="F380" s="14">
        <f>SUM('დამტკ._ბიუჯ. '!F380,ცვლილებები_საბიუჯ.!G1024)</f>
        <v>0</v>
      </c>
      <c r="G380" s="14">
        <f>SUM('დამტკ._ბიუჯ. '!G380,ცვლილებები_საბიუჯ.!H1024)</f>
        <v>0</v>
      </c>
      <c r="H380" s="14">
        <f>SUM('დამტკ._ბიუჯ. '!H380,ცვლილებები_საბიუჯ.!I1024)</f>
        <v>0</v>
      </c>
      <c r="I380" s="33">
        <f t="shared" si="82"/>
        <v>0</v>
      </c>
      <c r="J380" s="33">
        <f t="shared" si="83"/>
        <v>0</v>
      </c>
      <c r="K380" s="4" t="s">
        <v>205</v>
      </c>
      <c r="L380" s="14"/>
      <c r="M380" s="14"/>
      <c r="N380" s="14"/>
    </row>
    <row r="381" spans="1:14" ht="18" hidden="1" x14ac:dyDescent="0.25">
      <c r="A381" s="5" t="str">
        <f t="shared" si="78"/>
        <v>b</v>
      </c>
      <c r="B381" s="11" t="s">
        <v>1</v>
      </c>
      <c r="C381" s="15" t="s">
        <v>138</v>
      </c>
      <c r="D381" s="37">
        <f>SUM('დამტკ._ბიუჯ. '!D381,ცვლილებები_საბიუჯ.!E1025)</f>
        <v>0</v>
      </c>
      <c r="E381" s="14">
        <f>SUM('დამტკ._ბიუჯ. '!E381,ცვლილებები_საბიუჯ.!F1025)</f>
        <v>0</v>
      </c>
      <c r="F381" s="14">
        <f>SUM('დამტკ._ბიუჯ. '!F381,ცვლილებები_საბიუჯ.!G1025)</f>
        <v>0</v>
      </c>
      <c r="G381" s="14">
        <f>SUM('დამტკ._ბიუჯ. '!G381,ცვლილებები_საბიუჯ.!H1025)</f>
        <v>0</v>
      </c>
      <c r="H381" s="14">
        <f>SUM('დამტკ._ბიუჯ. '!H381,ცვლილებები_საბიუჯ.!I1025)</f>
        <v>0</v>
      </c>
      <c r="I381" s="33">
        <f t="shared" si="82"/>
        <v>0</v>
      </c>
      <c r="J381" s="33">
        <f t="shared" si="83"/>
        <v>0</v>
      </c>
      <c r="K381" s="4" t="s">
        <v>205</v>
      </c>
      <c r="L381" s="14"/>
      <c r="M381" s="14"/>
      <c r="N381" s="14"/>
    </row>
    <row r="382" spans="1:14" ht="18" x14ac:dyDescent="0.25">
      <c r="A382" s="5" t="str">
        <f t="shared" si="78"/>
        <v>a</v>
      </c>
      <c r="B382" s="22" t="s">
        <v>70</v>
      </c>
      <c r="C382" s="23" t="s">
        <v>161</v>
      </c>
      <c r="D382" s="41">
        <f>SUM('დამტკ._ბიუჯ. '!D382,ცვლილებები_საბიუჯ.!E1026)</f>
        <v>13000000</v>
      </c>
      <c r="E382" s="41">
        <f>SUM('დამტკ._ბიუჯ. '!E382,ცვლილებები_საბიუჯ.!F1026)</f>
        <v>3275000</v>
      </c>
      <c r="F382" s="41">
        <f>SUM('დამტკ._ბიუჯ. '!F382,ცვლილებები_საბიუჯ.!G1026)</f>
        <v>3280000</v>
      </c>
      <c r="G382" s="41">
        <f>SUM('დამტკ._ბიუჯ. '!G382,ცვლილებები_საბიუჯ.!H1026)</f>
        <v>3270000</v>
      </c>
      <c r="H382" s="41">
        <f>SUM('დამტკ._ბიუჯ. '!H382,ცვლილებები_საბიუჯ.!I1026)</f>
        <v>3175000</v>
      </c>
      <c r="I382" s="30">
        <f t="shared" si="82"/>
        <v>6555000</v>
      </c>
      <c r="J382" s="30">
        <f t="shared" si="83"/>
        <v>9825000</v>
      </c>
      <c r="K382" s="4" t="s">
        <v>205</v>
      </c>
      <c r="L382" s="41">
        <f t="shared" ref="L382:N382" si="92">L383+L393+L394+L395</f>
        <v>303329.26</v>
      </c>
      <c r="M382" s="41">
        <f t="shared" si="92"/>
        <v>1934571.07</v>
      </c>
      <c r="N382" s="41">
        <f t="shared" si="92"/>
        <v>0</v>
      </c>
    </row>
    <row r="383" spans="1:14" ht="18" x14ac:dyDescent="0.25">
      <c r="A383" s="5" t="str">
        <f t="shared" si="78"/>
        <v>a</v>
      </c>
      <c r="B383" s="34" t="s">
        <v>1</v>
      </c>
      <c r="C383" s="15" t="s">
        <v>128</v>
      </c>
      <c r="D383" s="37">
        <f>SUM('დამტკ._ბიუჯ. '!D383,ცვლილებები_საბიუჯ.!E1027)</f>
        <v>13000000</v>
      </c>
      <c r="E383" s="14">
        <f>SUM('დამტკ._ბიუჯ. '!E383,ცვლილებები_საბიუჯ.!F1027)</f>
        <v>3275000</v>
      </c>
      <c r="F383" s="14">
        <f>SUM('დამტკ._ბიუჯ. '!F383,ცვლილებები_საბიუჯ.!G1027)</f>
        <v>3280000</v>
      </c>
      <c r="G383" s="14">
        <f>SUM('დამტკ._ბიუჯ. '!G383,ცვლილებები_საბიუჯ.!H1027)</f>
        <v>3270000</v>
      </c>
      <c r="H383" s="14">
        <f>SUM('დამტკ._ბიუჯ. '!H383,ცვლილებები_საბიუჯ.!I1027)</f>
        <v>3175000</v>
      </c>
      <c r="I383" s="33">
        <f t="shared" si="82"/>
        <v>6555000</v>
      </c>
      <c r="J383" s="33">
        <f t="shared" si="83"/>
        <v>9825000</v>
      </c>
      <c r="K383" s="4" t="s">
        <v>205</v>
      </c>
      <c r="L383" s="14">
        <f t="shared" ref="L383:N383" si="93">L384+L385+L386+L387+L388+L389+L390</f>
        <v>303329.26</v>
      </c>
      <c r="M383" s="14">
        <f t="shared" si="93"/>
        <v>1934571.07</v>
      </c>
      <c r="N383" s="14">
        <f t="shared" si="93"/>
        <v>0</v>
      </c>
    </row>
    <row r="384" spans="1:14" ht="18" hidden="1" x14ac:dyDescent="0.25">
      <c r="A384" s="5" t="str">
        <f t="shared" si="78"/>
        <v>b</v>
      </c>
      <c r="B384" s="11" t="s">
        <v>1</v>
      </c>
      <c r="C384" s="12" t="s">
        <v>129</v>
      </c>
      <c r="D384" s="39">
        <f>SUM('დამტკ._ბიუჯ. '!D384,ცვლილებები_საბიუჯ.!E1028)</f>
        <v>0</v>
      </c>
      <c r="E384" s="35">
        <f>SUM('დამტკ._ბიუჯ. '!E384,ცვლილებები_საბიუჯ.!F1028)</f>
        <v>0</v>
      </c>
      <c r="F384" s="35">
        <f>SUM('დამტკ._ბიუჯ. '!F384,ცვლილებები_საბიუჯ.!G1028)</f>
        <v>0</v>
      </c>
      <c r="G384" s="35">
        <f>SUM('დამტკ._ბიუჯ. '!G384,ცვლილებები_საბიუჯ.!H1028)</f>
        <v>0</v>
      </c>
      <c r="H384" s="35">
        <f>SUM('დამტკ._ბიუჯ. '!H384,ცვლილებები_საბიუჯ.!I1028)</f>
        <v>0</v>
      </c>
      <c r="I384" s="30">
        <f t="shared" si="82"/>
        <v>0</v>
      </c>
      <c r="J384" s="30">
        <f t="shared" si="83"/>
        <v>0</v>
      </c>
      <c r="K384" s="4" t="s">
        <v>205</v>
      </c>
      <c r="L384" s="35"/>
      <c r="M384" s="35"/>
      <c r="N384" s="35"/>
    </row>
    <row r="385" spans="1:14" ht="18" x14ac:dyDescent="0.25">
      <c r="A385" s="5" t="str">
        <f t="shared" ref="A385:A448" si="94">IF((D385+E385+F385+H385+G385)&gt;0,"a","b")</f>
        <v>a</v>
      </c>
      <c r="B385" s="11" t="s">
        <v>1</v>
      </c>
      <c r="C385" s="12" t="s">
        <v>130</v>
      </c>
      <c r="D385" s="39">
        <f>SUM('დამტკ._ბიუჯ. '!D385,ცვლილებები_საბიუჯ.!E1029)</f>
        <v>200000</v>
      </c>
      <c r="E385" s="35">
        <f>SUM('დამტკ._ბიუჯ. '!E385,ცვლილებები_საბიუჯ.!F1029)</f>
        <v>51000</v>
      </c>
      <c r="F385" s="35">
        <f>SUM('დამტკ._ბიუჯ. '!F385,ცვლილებები_საბიუჯ.!G1029)</f>
        <v>51000</v>
      </c>
      <c r="G385" s="35">
        <f>SUM('დამტკ._ბიუჯ. '!G385,ცვლილებები_საბიუჯ.!H1029)</f>
        <v>51000</v>
      </c>
      <c r="H385" s="35">
        <f>SUM('დამტკ._ბიუჯ. '!H385,ცვლილებები_საბიუჯ.!I1029)</f>
        <v>47000</v>
      </c>
      <c r="I385" s="30">
        <f t="shared" si="82"/>
        <v>102000</v>
      </c>
      <c r="J385" s="30">
        <f t="shared" si="83"/>
        <v>153000</v>
      </c>
      <c r="K385" s="4" t="s">
        <v>205</v>
      </c>
      <c r="L385" s="35">
        <v>17000</v>
      </c>
      <c r="M385" s="35">
        <v>34000</v>
      </c>
      <c r="N385" s="35"/>
    </row>
    <row r="386" spans="1:14" ht="18" hidden="1" x14ac:dyDescent="0.25">
      <c r="A386" s="5" t="str">
        <f t="shared" si="94"/>
        <v>b</v>
      </c>
      <c r="B386" s="11" t="s">
        <v>1</v>
      </c>
      <c r="C386" s="12" t="s">
        <v>131</v>
      </c>
      <c r="D386" s="39">
        <f>SUM('დამტკ._ბიუჯ. '!D386,ცვლილებები_საბიუჯ.!E1030)</f>
        <v>0</v>
      </c>
      <c r="E386" s="35">
        <f>SUM('დამტკ._ბიუჯ. '!E386,ცვლილებები_საბიუჯ.!F1030)</f>
        <v>0</v>
      </c>
      <c r="F386" s="35">
        <f>SUM('დამტკ._ბიუჯ. '!F386,ცვლილებები_საბიუჯ.!G1030)</f>
        <v>0</v>
      </c>
      <c r="G386" s="35">
        <f>SUM('დამტკ._ბიუჯ. '!G386,ცვლილებები_საბიუჯ.!H1030)</f>
        <v>0</v>
      </c>
      <c r="H386" s="35">
        <f>SUM('დამტკ._ბიუჯ. '!H386,ცვლილებები_საბიუჯ.!I1030)</f>
        <v>0</v>
      </c>
      <c r="I386" s="30">
        <f t="shared" si="82"/>
        <v>0</v>
      </c>
      <c r="J386" s="30">
        <f t="shared" si="83"/>
        <v>0</v>
      </c>
      <c r="K386" s="4" t="s">
        <v>205</v>
      </c>
      <c r="L386" s="35"/>
      <c r="M386" s="35"/>
      <c r="N386" s="35"/>
    </row>
    <row r="387" spans="1:14" ht="18" hidden="1" x14ac:dyDescent="0.25">
      <c r="A387" s="5" t="str">
        <f t="shared" si="94"/>
        <v>b</v>
      </c>
      <c r="B387" s="11" t="s">
        <v>1</v>
      </c>
      <c r="C387" s="16" t="s">
        <v>132</v>
      </c>
      <c r="D387" s="39">
        <f>SUM('დამტკ._ბიუჯ. '!D387,ცვლილებები_საბიუჯ.!E1031)</f>
        <v>0</v>
      </c>
      <c r="E387" s="35">
        <f>SUM('დამტკ._ბიუჯ. '!E387,ცვლილებები_საბიუჯ.!F1031)</f>
        <v>0</v>
      </c>
      <c r="F387" s="35">
        <f>SUM('დამტკ._ბიუჯ. '!F387,ცვლილებები_საბიუჯ.!G1031)</f>
        <v>0</v>
      </c>
      <c r="G387" s="35">
        <f>SUM('დამტკ._ბიუჯ. '!G387,ცვლილებები_საბიუჯ.!H1031)</f>
        <v>0</v>
      </c>
      <c r="H387" s="35">
        <f>SUM('დამტკ._ბიუჯ. '!H387,ცვლილებები_საბიუჯ.!I1031)</f>
        <v>0</v>
      </c>
      <c r="I387" s="30">
        <f t="shared" si="82"/>
        <v>0</v>
      </c>
      <c r="J387" s="30">
        <f t="shared" si="83"/>
        <v>0</v>
      </c>
      <c r="K387" s="4" t="s">
        <v>205</v>
      </c>
      <c r="L387" s="35"/>
      <c r="M387" s="35"/>
      <c r="N387" s="35"/>
    </row>
    <row r="388" spans="1:14" ht="18" hidden="1" x14ac:dyDescent="0.25">
      <c r="A388" s="5" t="str">
        <f t="shared" si="94"/>
        <v>b</v>
      </c>
      <c r="B388" s="11" t="s">
        <v>1</v>
      </c>
      <c r="C388" s="16" t="s">
        <v>133</v>
      </c>
      <c r="D388" s="39">
        <f>SUM('დამტკ._ბიუჯ. '!D388,ცვლილებები_საბიუჯ.!E1032)</f>
        <v>0</v>
      </c>
      <c r="E388" s="35">
        <f>SUM('დამტკ._ბიუჯ. '!E388,ცვლილებები_საბიუჯ.!F1032)</f>
        <v>0</v>
      </c>
      <c r="F388" s="35">
        <f>SUM('დამტკ._ბიუჯ. '!F388,ცვლილებები_საბიუჯ.!G1032)</f>
        <v>0</v>
      </c>
      <c r="G388" s="35">
        <f>SUM('დამტკ._ბიუჯ. '!G388,ცვლილებები_საბიუჯ.!H1032)</f>
        <v>0</v>
      </c>
      <c r="H388" s="35">
        <f>SUM('დამტკ._ბიუჯ. '!H388,ცვლილებები_საბიუჯ.!I1032)</f>
        <v>0</v>
      </c>
      <c r="I388" s="30">
        <f t="shared" si="82"/>
        <v>0</v>
      </c>
      <c r="J388" s="30">
        <f t="shared" si="83"/>
        <v>0</v>
      </c>
      <c r="K388" s="4" t="s">
        <v>205</v>
      </c>
      <c r="L388" s="35"/>
      <c r="M388" s="35"/>
      <c r="N388" s="35"/>
    </row>
    <row r="389" spans="1:14" ht="30" customHeight="1" x14ac:dyDescent="0.25">
      <c r="A389" s="5" t="str">
        <f t="shared" si="94"/>
        <v>a</v>
      </c>
      <c r="B389" s="11" t="s">
        <v>1</v>
      </c>
      <c r="C389" s="16" t="s">
        <v>134</v>
      </c>
      <c r="D389" s="39">
        <f>SUM('დამტკ._ბიუჯ. '!D389,ცვლილებები_საბიუჯ.!E1033)</f>
        <v>12800000</v>
      </c>
      <c r="E389" s="35">
        <f>SUM('დამტკ._ბიუჯ. '!E389,ცვლილებები_საბიუჯ.!F1033)</f>
        <v>3224000</v>
      </c>
      <c r="F389" s="35">
        <f>SUM('დამტკ._ბიუჯ. '!F389,ცვლილებები_საბიუჯ.!G1033)</f>
        <v>3229000</v>
      </c>
      <c r="G389" s="35">
        <f>SUM('დამტკ._ბიუჯ. '!G389,ცვლილებები_საბიუჯ.!H1033)</f>
        <v>3219000</v>
      </c>
      <c r="H389" s="35">
        <f>SUM('დამტკ._ბიუჯ. '!H389,ცვლილებები_საბიუჯ.!I1033)</f>
        <v>3128000</v>
      </c>
      <c r="I389" s="30">
        <f t="shared" si="82"/>
        <v>6453000</v>
      </c>
      <c r="J389" s="30">
        <f t="shared" si="83"/>
        <v>9672000</v>
      </c>
      <c r="K389" s="4" t="s">
        <v>205</v>
      </c>
      <c r="L389" s="35">
        <v>286329.26</v>
      </c>
      <c r="M389" s="35">
        <v>1900571.07</v>
      </c>
      <c r="N389" s="35"/>
    </row>
    <row r="390" spans="1:14" ht="18" hidden="1" x14ac:dyDescent="0.25">
      <c r="A390" s="5" t="str">
        <f t="shared" si="94"/>
        <v>b</v>
      </c>
      <c r="B390" s="11" t="s">
        <v>1</v>
      </c>
      <c r="C390" s="16" t="s">
        <v>135</v>
      </c>
      <c r="D390" s="39">
        <f>SUM('დამტკ._ბიუჯ. '!D390,ცვლილებები_საბიუჯ.!E1034)</f>
        <v>0</v>
      </c>
      <c r="E390" s="35">
        <f>SUM('დამტკ._ბიუჯ. '!E390,ცვლილებები_საბიუჯ.!F1034)</f>
        <v>0</v>
      </c>
      <c r="F390" s="35">
        <f>SUM('დამტკ._ბიუჯ. '!F390,ცვლილებები_საბიუჯ.!G1034)</f>
        <v>0</v>
      </c>
      <c r="G390" s="35">
        <f>SUM('დამტკ._ბიუჯ. '!G390,ცვლილებები_საბიუჯ.!H1034)</f>
        <v>0</v>
      </c>
      <c r="H390" s="35">
        <f>SUM('დამტკ._ბიუჯ. '!H390,ცვლილებები_საბიუჯ.!I1034)</f>
        <v>0</v>
      </c>
      <c r="I390" s="30">
        <f t="shared" si="82"/>
        <v>0</v>
      </c>
      <c r="J390" s="30">
        <f t="shared" si="83"/>
        <v>0</v>
      </c>
      <c r="K390" s="4" t="s">
        <v>205</v>
      </c>
      <c r="L390" s="35">
        <f t="shared" ref="L390:N390" si="95">L391+L392</f>
        <v>0</v>
      </c>
      <c r="M390" s="35">
        <f t="shared" si="95"/>
        <v>0</v>
      </c>
      <c r="N390" s="35">
        <f t="shared" si="95"/>
        <v>0</v>
      </c>
    </row>
    <row r="391" spans="1:14" hidden="1" x14ac:dyDescent="0.25">
      <c r="A391" s="5" t="str">
        <f t="shared" si="94"/>
        <v>b</v>
      </c>
      <c r="B391" s="19"/>
      <c r="C391" s="21" t="s">
        <v>209</v>
      </c>
      <c r="D391" s="40">
        <f>SUM('დამტკ._ბიუჯ. '!D391,ცვლილებები_საბიუჯ.!E1035)</f>
        <v>0</v>
      </c>
      <c r="E391" s="20">
        <f>SUM('დამტკ._ბიუჯ. '!E391,ცვლილებები_საბიუჯ.!F1035)</f>
        <v>0</v>
      </c>
      <c r="F391" s="20">
        <f>SUM('დამტკ._ბიუჯ. '!F391,ცვლილებები_საბიუჯ.!G1035)</f>
        <v>0</v>
      </c>
      <c r="G391" s="20">
        <f>SUM('დამტკ._ბიუჯ. '!G391,ცვლილებები_საბიუჯ.!H1035)</f>
        <v>0</v>
      </c>
      <c r="H391" s="20">
        <f>SUM('დამტკ._ბიუჯ. '!H391,ცვლილებები_საბიუჯ.!I1035)</f>
        <v>0</v>
      </c>
      <c r="I391" s="31">
        <f t="shared" si="82"/>
        <v>0</v>
      </c>
      <c r="J391" s="31">
        <f t="shared" si="83"/>
        <v>0</v>
      </c>
      <c r="L391" s="20"/>
      <c r="M391" s="20"/>
      <c r="N391" s="20"/>
    </row>
    <row r="392" spans="1:14" hidden="1" x14ac:dyDescent="0.25">
      <c r="A392" s="5" t="str">
        <f t="shared" si="94"/>
        <v>b</v>
      </c>
      <c r="B392" s="19"/>
      <c r="C392" s="21" t="s">
        <v>210</v>
      </c>
      <c r="D392" s="40">
        <f>SUM('დამტკ._ბიუჯ. '!D392,ცვლილებები_საბიუჯ.!E1036)</f>
        <v>0</v>
      </c>
      <c r="E392" s="20">
        <f>SUM('დამტკ._ბიუჯ. '!E392,ცვლილებები_საბიუჯ.!F1036)</f>
        <v>0</v>
      </c>
      <c r="F392" s="20">
        <f>SUM('დამტკ._ბიუჯ. '!F392,ცვლილებები_საბიუჯ.!G1036)</f>
        <v>0</v>
      </c>
      <c r="G392" s="20">
        <f>SUM('დამტკ._ბიუჯ. '!G392,ცვლილებები_საბიუჯ.!H1036)</f>
        <v>0</v>
      </c>
      <c r="H392" s="20">
        <f>SUM('დამტკ._ბიუჯ. '!H392,ცვლილებები_საბიუჯ.!I1036)</f>
        <v>0</v>
      </c>
      <c r="I392" s="31">
        <f t="shared" si="82"/>
        <v>0</v>
      </c>
      <c r="J392" s="31">
        <f t="shared" si="83"/>
        <v>0</v>
      </c>
      <c r="L392" s="20"/>
      <c r="M392" s="20"/>
      <c r="N392" s="20"/>
    </row>
    <row r="393" spans="1:14" ht="18" hidden="1" x14ac:dyDescent="0.25">
      <c r="A393" s="5" t="str">
        <f t="shared" si="94"/>
        <v>b</v>
      </c>
      <c r="B393" s="11" t="s">
        <v>1</v>
      </c>
      <c r="C393" s="15" t="s">
        <v>136</v>
      </c>
      <c r="D393" s="37">
        <f>SUM('დამტკ._ბიუჯ. '!D393,ცვლილებები_საბიუჯ.!E1037)</f>
        <v>0</v>
      </c>
      <c r="E393" s="14">
        <f>SUM('დამტკ._ბიუჯ. '!E393,ცვლილებები_საბიუჯ.!F1037)</f>
        <v>0</v>
      </c>
      <c r="F393" s="14">
        <f>SUM('დამტკ._ბიუჯ. '!F393,ცვლილებები_საბიუჯ.!G1037)</f>
        <v>0</v>
      </c>
      <c r="G393" s="14">
        <f>SUM('დამტკ._ბიუჯ. '!G393,ცვლილებები_საბიუჯ.!H1037)</f>
        <v>0</v>
      </c>
      <c r="H393" s="14">
        <f>SUM('დამტკ._ბიუჯ. '!H393,ცვლილებები_საბიუჯ.!I1037)</f>
        <v>0</v>
      </c>
      <c r="I393" s="33">
        <f t="shared" si="82"/>
        <v>0</v>
      </c>
      <c r="J393" s="33">
        <f t="shared" si="83"/>
        <v>0</v>
      </c>
      <c r="K393" s="4" t="s">
        <v>205</v>
      </c>
      <c r="L393" s="14"/>
      <c r="M393" s="14"/>
      <c r="N393" s="14"/>
    </row>
    <row r="394" spans="1:14" ht="18" hidden="1" x14ac:dyDescent="0.25">
      <c r="A394" s="5" t="str">
        <f t="shared" si="94"/>
        <v>b</v>
      </c>
      <c r="B394" s="11" t="s">
        <v>1</v>
      </c>
      <c r="C394" s="15" t="s">
        <v>137</v>
      </c>
      <c r="D394" s="37">
        <f>SUM('დამტკ._ბიუჯ. '!D394,ცვლილებები_საბიუჯ.!E1038)</f>
        <v>0</v>
      </c>
      <c r="E394" s="14">
        <f>SUM('დამტკ._ბიუჯ. '!E394,ცვლილებები_საბიუჯ.!F1038)</f>
        <v>0</v>
      </c>
      <c r="F394" s="14">
        <f>SUM('დამტკ._ბიუჯ. '!F394,ცვლილებები_საბიუჯ.!G1038)</f>
        <v>0</v>
      </c>
      <c r="G394" s="14">
        <f>SUM('დამტკ._ბიუჯ. '!G394,ცვლილებები_საბიუჯ.!H1038)</f>
        <v>0</v>
      </c>
      <c r="H394" s="14">
        <f>SUM('დამტკ._ბიუჯ. '!H394,ცვლილებები_საბიუჯ.!I1038)</f>
        <v>0</v>
      </c>
      <c r="I394" s="33">
        <f t="shared" si="82"/>
        <v>0</v>
      </c>
      <c r="J394" s="33">
        <f t="shared" si="83"/>
        <v>0</v>
      </c>
      <c r="K394" s="4" t="s">
        <v>205</v>
      </c>
      <c r="L394" s="14"/>
      <c r="M394" s="14"/>
      <c r="N394" s="14"/>
    </row>
    <row r="395" spans="1:14" ht="18" hidden="1" x14ac:dyDescent="0.25">
      <c r="A395" s="5" t="str">
        <f t="shared" si="94"/>
        <v>b</v>
      </c>
      <c r="B395" s="11" t="s">
        <v>1</v>
      </c>
      <c r="C395" s="15" t="s">
        <v>138</v>
      </c>
      <c r="D395" s="37">
        <f>SUM('დამტკ._ბიუჯ. '!D395,ცვლილებები_საბიუჯ.!E1039)</f>
        <v>0</v>
      </c>
      <c r="E395" s="14">
        <f>SUM('დამტკ._ბიუჯ. '!E395,ცვლილებები_საბიუჯ.!F1039)</f>
        <v>0</v>
      </c>
      <c r="F395" s="14">
        <f>SUM('დამტკ._ბიუჯ. '!F395,ცვლილებები_საბიუჯ.!G1039)</f>
        <v>0</v>
      </c>
      <c r="G395" s="14">
        <f>SUM('დამტკ._ბიუჯ. '!G395,ცვლილებები_საბიუჯ.!H1039)</f>
        <v>0</v>
      </c>
      <c r="H395" s="14">
        <f>SUM('დამტკ._ბიუჯ. '!H395,ცვლილებები_საბიუჯ.!I1039)</f>
        <v>0</v>
      </c>
      <c r="I395" s="33">
        <f t="shared" si="82"/>
        <v>0</v>
      </c>
      <c r="J395" s="33">
        <f t="shared" si="83"/>
        <v>0</v>
      </c>
      <c r="K395" s="4" t="s">
        <v>205</v>
      </c>
      <c r="L395" s="14"/>
      <c r="M395" s="14"/>
      <c r="N395" s="14"/>
    </row>
    <row r="396" spans="1:14" ht="28.5" customHeight="1" x14ac:dyDescent="0.25">
      <c r="A396" s="5" t="str">
        <f t="shared" si="94"/>
        <v>a</v>
      </c>
      <c r="B396" s="22" t="s">
        <v>71</v>
      </c>
      <c r="C396" s="23" t="s">
        <v>162</v>
      </c>
      <c r="D396" s="41">
        <f>SUM('დამტკ._ბიუჯ. '!D396,ცვლილებები_საბიუჯ.!E1040)</f>
        <v>2000000</v>
      </c>
      <c r="E396" s="41">
        <f>SUM('დამტკ._ბიუჯ. '!E396,ცვლილებები_საბიუჯ.!F1040)</f>
        <v>500000</v>
      </c>
      <c r="F396" s="41">
        <f>SUM('დამტკ._ბიუჯ. '!F396,ცვლილებები_საბიუჯ.!G1040)</f>
        <v>500000</v>
      </c>
      <c r="G396" s="41">
        <f>SUM('დამტკ._ბიუჯ. '!G396,ცვლილებები_საბიუჯ.!H1040)</f>
        <v>500000</v>
      </c>
      <c r="H396" s="41">
        <f>SUM('დამტკ._ბიუჯ. '!H396,ცვლილებები_საბიუჯ.!I1040)</f>
        <v>500000</v>
      </c>
      <c r="I396" s="30">
        <f t="shared" si="82"/>
        <v>1000000</v>
      </c>
      <c r="J396" s="30">
        <f t="shared" si="83"/>
        <v>1500000</v>
      </c>
      <c r="K396" s="4" t="s">
        <v>205</v>
      </c>
      <c r="L396" s="41">
        <f t="shared" ref="L396:N396" si="96">L397+L407+L408+L409</f>
        <v>166666.66</v>
      </c>
      <c r="M396" s="41">
        <f t="shared" si="96"/>
        <v>333333.32</v>
      </c>
      <c r="N396" s="41">
        <f t="shared" si="96"/>
        <v>0</v>
      </c>
    </row>
    <row r="397" spans="1:14" ht="18" x14ac:dyDescent="0.25">
      <c r="A397" s="5" t="str">
        <f t="shared" si="94"/>
        <v>a</v>
      </c>
      <c r="B397" s="34" t="s">
        <v>1</v>
      </c>
      <c r="C397" s="15" t="s">
        <v>128</v>
      </c>
      <c r="D397" s="37">
        <f>SUM('დამტკ._ბიუჯ. '!D397,ცვლილებები_საბიუჯ.!E1041)</f>
        <v>2000000</v>
      </c>
      <c r="E397" s="14">
        <f>SUM('დამტკ._ბიუჯ. '!E397,ცვლილებები_საბიუჯ.!F1041)</f>
        <v>500000</v>
      </c>
      <c r="F397" s="14">
        <f>SUM('დამტკ._ბიუჯ. '!F397,ცვლილებები_საბიუჯ.!G1041)</f>
        <v>500000</v>
      </c>
      <c r="G397" s="14">
        <f>SUM('დამტკ._ბიუჯ. '!G397,ცვლილებები_საბიუჯ.!H1041)</f>
        <v>500000</v>
      </c>
      <c r="H397" s="14">
        <f>SUM('დამტკ._ბიუჯ. '!H397,ცვლილებები_საბიუჯ.!I1041)</f>
        <v>500000</v>
      </c>
      <c r="I397" s="33">
        <f t="shared" si="82"/>
        <v>1000000</v>
      </c>
      <c r="J397" s="33">
        <f t="shared" si="83"/>
        <v>1500000</v>
      </c>
      <c r="K397" s="4" t="s">
        <v>205</v>
      </c>
      <c r="L397" s="14">
        <f t="shared" ref="L397:N397" si="97">L398+L399+L400+L401+L402+L403+L404</f>
        <v>166666.66</v>
      </c>
      <c r="M397" s="14">
        <f t="shared" si="97"/>
        <v>333333.32</v>
      </c>
      <c r="N397" s="14">
        <f t="shared" si="97"/>
        <v>0</v>
      </c>
    </row>
    <row r="398" spans="1:14" ht="18" hidden="1" x14ac:dyDescent="0.25">
      <c r="A398" s="5" t="str">
        <f t="shared" si="94"/>
        <v>b</v>
      </c>
      <c r="B398" s="11" t="s">
        <v>1</v>
      </c>
      <c r="C398" s="12" t="s">
        <v>129</v>
      </c>
      <c r="D398" s="39">
        <f>SUM('დამტკ._ბიუჯ. '!D398,ცვლილებები_საბიუჯ.!E1042)</f>
        <v>0</v>
      </c>
      <c r="E398" s="35">
        <f>SUM('დამტკ._ბიუჯ. '!E398,ცვლილებები_საბიუჯ.!F1042)</f>
        <v>0</v>
      </c>
      <c r="F398" s="35">
        <f>SUM('დამტკ._ბიუჯ. '!F398,ცვლილებები_საბიუჯ.!G1042)</f>
        <v>0</v>
      </c>
      <c r="G398" s="35">
        <f>SUM('დამტკ._ბიუჯ. '!G398,ცვლილებები_საბიუჯ.!H1042)</f>
        <v>0</v>
      </c>
      <c r="H398" s="35">
        <f>SUM('დამტკ._ბიუჯ. '!H398,ცვლილებები_საბიუჯ.!I1042)</f>
        <v>0</v>
      </c>
      <c r="I398" s="30">
        <f t="shared" si="82"/>
        <v>0</v>
      </c>
      <c r="J398" s="30">
        <f t="shared" si="83"/>
        <v>0</v>
      </c>
      <c r="K398" s="4" t="s">
        <v>205</v>
      </c>
      <c r="L398" s="35"/>
      <c r="M398" s="35"/>
      <c r="N398" s="35"/>
    </row>
    <row r="399" spans="1:14" ht="18" hidden="1" x14ac:dyDescent="0.25">
      <c r="A399" s="5" t="str">
        <f t="shared" si="94"/>
        <v>b</v>
      </c>
      <c r="B399" s="11" t="s">
        <v>1</v>
      </c>
      <c r="C399" s="12" t="s">
        <v>130</v>
      </c>
      <c r="D399" s="39">
        <f>SUM('დამტკ._ბიუჯ. '!D399,ცვლილებები_საბიუჯ.!E1043)</f>
        <v>0</v>
      </c>
      <c r="E399" s="35">
        <f>SUM('დამტკ._ბიუჯ. '!E399,ცვლილებები_საბიუჯ.!F1043)</f>
        <v>0</v>
      </c>
      <c r="F399" s="35">
        <f>SUM('დამტკ._ბიუჯ. '!F399,ცვლილებები_საბიუჯ.!G1043)</f>
        <v>0</v>
      </c>
      <c r="G399" s="35">
        <f>SUM('დამტკ._ბიუჯ. '!G399,ცვლილებები_საბიუჯ.!H1043)</f>
        <v>0</v>
      </c>
      <c r="H399" s="35">
        <f>SUM('დამტკ._ბიუჯ. '!H399,ცვლილებები_საბიუჯ.!I1043)</f>
        <v>0</v>
      </c>
      <c r="I399" s="30">
        <f t="shared" ref="I399:I462" si="98">E399+F399</f>
        <v>0</v>
      </c>
      <c r="J399" s="30">
        <f t="shared" ref="J399:J462" si="99">E399+F399+G399</f>
        <v>0</v>
      </c>
      <c r="K399" s="4" t="s">
        <v>205</v>
      </c>
      <c r="L399" s="35"/>
      <c r="M399" s="35"/>
      <c r="N399" s="35"/>
    </row>
    <row r="400" spans="1:14" ht="18" hidden="1" x14ac:dyDescent="0.25">
      <c r="A400" s="5" t="str">
        <f t="shared" si="94"/>
        <v>b</v>
      </c>
      <c r="B400" s="11" t="s">
        <v>1</v>
      </c>
      <c r="C400" s="12" t="s">
        <v>131</v>
      </c>
      <c r="D400" s="39">
        <f>SUM('დამტკ._ბიუჯ. '!D400,ცვლილებები_საბიუჯ.!E1044)</f>
        <v>0</v>
      </c>
      <c r="E400" s="35">
        <f>SUM('დამტკ._ბიუჯ. '!E400,ცვლილებები_საბიუჯ.!F1044)</f>
        <v>0</v>
      </c>
      <c r="F400" s="35">
        <f>SUM('დამტკ._ბიუჯ. '!F400,ცვლილებები_საბიუჯ.!G1044)</f>
        <v>0</v>
      </c>
      <c r="G400" s="35">
        <f>SUM('დამტკ._ბიუჯ. '!G400,ცვლილებები_საბიუჯ.!H1044)</f>
        <v>0</v>
      </c>
      <c r="H400" s="35">
        <f>SUM('დამტკ._ბიუჯ. '!H400,ცვლილებები_საბიუჯ.!I1044)</f>
        <v>0</v>
      </c>
      <c r="I400" s="30">
        <f t="shared" si="98"/>
        <v>0</v>
      </c>
      <c r="J400" s="30">
        <f t="shared" si="99"/>
        <v>0</v>
      </c>
      <c r="K400" s="4" t="s">
        <v>205</v>
      </c>
      <c r="L400" s="35"/>
      <c r="M400" s="35"/>
      <c r="N400" s="35"/>
    </row>
    <row r="401" spans="1:14" ht="18" hidden="1" x14ac:dyDescent="0.25">
      <c r="A401" s="5" t="str">
        <f t="shared" si="94"/>
        <v>b</v>
      </c>
      <c r="B401" s="11" t="s">
        <v>1</v>
      </c>
      <c r="C401" s="16" t="s">
        <v>132</v>
      </c>
      <c r="D401" s="39">
        <f>SUM('დამტკ._ბიუჯ. '!D401,ცვლილებები_საბიუჯ.!E1045)</f>
        <v>0</v>
      </c>
      <c r="E401" s="35">
        <f>SUM('დამტკ._ბიუჯ. '!E401,ცვლილებები_საბიუჯ.!F1045)</f>
        <v>0</v>
      </c>
      <c r="F401" s="35">
        <f>SUM('დამტკ._ბიუჯ. '!F401,ცვლილებები_საბიუჯ.!G1045)</f>
        <v>0</v>
      </c>
      <c r="G401" s="35">
        <f>SUM('დამტკ._ბიუჯ. '!G401,ცვლილებები_საბიუჯ.!H1045)</f>
        <v>0</v>
      </c>
      <c r="H401" s="35">
        <f>SUM('დამტკ._ბიუჯ. '!H401,ცვლილებები_საბიუჯ.!I1045)</f>
        <v>0</v>
      </c>
      <c r="I401" s="30">
        <f t="shared" si="98"/>
        <v>0</v>
      </c>
      <c r="J401" s="30">
        <f t="shared" si="99"/>
        <v>0</v>
      </c>
      <c r="K401" s="4" t="s">
        <v>205</v>
      </c>
      <c r="L401" s="35"/>
      <c r="M401" s="35"/>
      <c r="N401" s="35"/>
    </row>
    <row r="402" spans="1:14" ht="18" hidden="1" x14ac:dyDescent="0.25">
      <c r="A402" s="5" t="str">
        <f t="shared" si="94"/>
        <v>b</v>
      </c>
      <c r="B402" s="11" t="s">
        <v>1</v>
      </c>
      <c r="C402" s="16" t="s">
        <v>133</v>
      </c>
      <c r="D402" s="39">
        <f>SUM('დამტკ._ბიუჯ. '!D402,ცვლილებები_საბიუჯ.!E1046)</f>
        <v>0</v>
      </c>
      <c r="E402" s="35">
        <f>SUM('დამტკ._ბიუჯ. '!E402,ცვლილებები_საბიუჯ.!F1046)</f>
        <v>0</v>
      </c>
      <c r="F402" s="35">
        <f>SUM('დამტკ._ბიუჯ. '!F402,ცვლილებები_საბიუჯ.!G1046)</f>
        <v>0</v>
      </c>
      <c r="G402" s="35">
        <f>SUM('დამტკ._ბიუჯ. '!G402,ცვლილებები_საბიუჯ.!H1046)</f>
        <v>0</v>
      </c>
      <c r="H402" s="35">
        <f>SUM('დამტკ._ბიუჯ. '!H402,ცვლილებები_საბიუჯ.!I1046)</f>
        <v>0</v>
      </c>
      <c r="I402" s="30">
        <f t="shared" si="98"/>
        <v>0</v>
      </c>
      <c r="J402" s="30">
        <f t="shared" si="99"/>
        <v>0</v>
      </c>
      <c r="K402" s="4" t="s">
        <v>205</v>
      </c>
      <c r="L402" s="35"/>
      <c r="M402" s="35"/>
      <c r="N402" s="35"/>
    </row>
    <row r="403" spans="1:14" ht="18" x14ac:dyDescent="0.25">
      <c r="A403" s="5" t="str">
        <f t="shared" si="94"/>
        <v>a</v>
      </c>
      <c r="B403" s="11" t="s">
        <v>1</v>
      </c>
      <c r="C403" s="16" t="s">
        <v>134</v>
      </c>
      <c r="D403" s="39">
        <f>SUM('დამტკ._ბიუჯ. '!D403,ცვლილებები_საბიუჯ.!E1047)</f>
        <v>2000000</v>
      </c>
      <c r="E403" s="35">
        <f>SUM('დამტკ._ბიუჯ. '!E403,ცვლილებები_საბიუჯ.!F1047)</f>
        <v>500000</v>
      </c>
      <c r="F403" s="35">
        <f>SUM('დამტკ._ბიუჯ. '!F403,ცვლილებები_საბიუჯ.!G1047)</f>
        <v>500000</v>
      </c>
      <c r="G403" s="35">
        <f>SUM('დამტკ._ბიუჯ. '!G403,ცვლილებები_საბიუჯ.!H1047)</f>
        <v>500000</v>
      </c>
      <c r="H403" s="35">
        <f>SUM('დამტკ._ბიუჯ. '!H403,ცვლილებები_საბიუჯ.!I1047)</f>
        <v>500000</v>
      </c>
      <c r="I403" s="30">
        <f t="shared" si="98"/>
        <v>1000000</v>
      </c>
      <c r="J403" s="30">
        <f t="shared" si="99"/>
        <v>1500000</v>
      </c>
      <c r="K403" s="4" t="s">
        <v>205</v>
      </c>
      <c r="L403" s="35">
        <v>166666.66</v>
      </c>
      <c r="M403" s="35">
        <v>333333.32</v>
      </c>
      <c r="N403" s="35"/>
    </row>
    <row r="404" spans="1:14" ht="18" hidden="1" x14ac:dyDescent="0.25">
      <c r="A404" s="5" t="str">
        <f t="shared" si="94"/>
        <v>b</v>
      </c>
      <c r="B404" s="11" t="s">
        <v>1</v>
      </c>
      <c r="C404" s="16" t="s">
        <v>135</v>
      </c>
      <c r="D404" s="39">
        <f>SUM('დამტკ._ბიუჯ. '!D404,ცვლილებები_საბიუჯ.!E1048)</f>
        <v>0</v>
      </c>
      <c r="E404" s="35">
        <f>SUM('დამტკ._ბიუჯ. '!E404,ცვლილებები_საბიუჯ.!F1048)</f>
        <v>0</v>
      </c>
      <c r="F404" s="35">
        <f>SUM('დამტკ._ბიუჯ. '!F404,ცვლილებები_საბიუჯ.!G1048)</f>
        <v>0</v>
      </c>
      <c r="G404" s="35">
        <f>SUM('დამტკ._ბიუჯ. '!G404,ცვლილებები_საბიუჯ.!H1048)</f>
        <v>0</v>
      </c>
      <c r="H404" s="35">
        <f>SUM('დამტკ._ბიუჯ. '!H404,ცვლილებები_საბიუჯ.!I1048)</f>
        <v>0</v>
      </c>
      <c r="I404" s="30">
        <f t="shared" si="98"/>
        <v>0</v>
      </c>
      <c r="J404" s="30">
        <f t="shared" si="99"/>
        <v>0</v>
      </c>
      <c r="K404" s="4" t="s">
        <v>205</v>
      </c>
      <c r="L404" s="35">
        <f t="shared" ref="L404:N404" si="100">L405+L406</f>
        <v>0</v>
      </c>
      <c r="M404" s="35">
        <f t="shared" si="100"/>
        <v>0</v>
      </c>
      <c r="N404" s="35">
        <f t="shared" si="100"/>
        <v>0</v>
      </c>
    </row>
    <row r="405" spans="1:14" hidden="1" x14ac:dyDescent="0.25">
      <c r="A405" s="5" t="str">
        <f t="shared" si="94"/>
        <v>b</v>
      </c>
      <c r="B405" s="19"/>
      <c r="C405" s="21" t="s">
        <v>209</v>
      </c>
      <c r="D405" s="40">
        <f>SUM('დამტკ._ბიუჯ. '!D405,ცვლილებები_საბიუჯ.!E1049)</f>
        <v>0</v>
      </c>
      <c r="E405" s="20">
        <f>SUM('დამტკ._ბიუჯ. '!E405,ცვლილებები_საბიუჯ.!F1049)</f>
        <v>0</v>
      </c>
      <c r="F405" s="20">
        <f>SUM('დამტკ._ბიუჯ. '!F405,ცვლილებები_საბიუჯ.!G1049)</f>
        <v>0</v>
      </c>
      <c r="G405" s="20">
        <f>SUM('დამტკ._ბიუჯ. '!G405,ცვლილებები_საბიუჯ.!H1049)</f>
        <v>0</v>
      </c>
      <c r="H405" s="20">
        <f>SUM('დამტკ._ბიუჯ. '!H405,ცვლილებები_საბიუჯ.!I1049)</f>
        <v>0</v>
      </c>
      <c r="I405" s="31">
        <f t="shared" si="98"/>
        <v>0</v>
      </c>
      <c r="J405" s="31">
        <f t="shared" si="99"/>
        <v>0</v>
      </c>
      <c r="L405" s="20"/>
      <c r="M405" s="20"/>
      <c r="N405" s="20"/>
    </row>
    <row r="406" spans="1:14" hidden="1" x14ac:dyDescent="0.25">
      <c r="A406" s="5" t="str">
        <f t="shared" si="94"/>
        <v>b</v>
      </c>
      <c r="B406" s="19"/>
      <c r="C406" s="21" t="s">
        <v>210</v>
      </c>
      <c r="D406" s="40">
        <f>SUM('დამტკ._ბიუჯ. '!D406,ცვლილებები_საბიუჯ.!E1050)</f>
        <v>0</v>
      </c>
      <c r="E406" s="20">
        <f>SUM('დამტკ._ბიუჯ. '!E406,ცვლილებები_საბიუჯ.!F1050)</f>
        <v>0</v>
      </c>
      <c r="F406" s="20">
        <f>SUM('დამტკ._ბიუჯ. '!F406,ცვლილებები_საბიუჯ.!G1050)</f>
        <v>0</v>
      </c>
      <c r="G406" s="20">
        <f>SUM('დამტკ._ბიუჯ. '!G406,ცვლილებები_საბიუჯ.!H1050)</f>
        <v>0</v>
      </c>
      <c r="H406" s="20">
        <f>SUM('დამტკ._ბიუჯ. '!H406,ცვლილებები_საბიუჯ.!I1050)</f>
        <v>0</v>
      </c>
      <c r="I406" s="31">
        <f t="shared" si="98"/>
        <v>0</v>
      </c>
      <c r="J406" s="31">
        <f t="shared" si="99"/>
        <v>0</v>
      </c>
      <c r="L406" s="20"/>
      <c r="M406" s="20"/>
      <c r="N406" s="20"/>
    </row>
    <row r="407" spans="1:14" ht="18" hidden="1" x14ac:dyDescent="0.25">
      <c r="A407" s="5" t="str">
        <f t="shared" si="94"/>
        <v>b</v>
      </c>
      <c r="B407" s="11" t="s">
        <v>1</v>
      </c>
      <c r="C407" s="15" t="s">
        <v>136</v>
      </c>
      <c r="D407" s="37">
        <f>SUM('დამტკ._ბიუჯ. '!D407,ცვლილებები_საბიუჯ.!E1051)</f>
        <v>0</v>
      </c>
      <c r="E407" s="14">
        <f>SUM('დამტკ._ბიუჯ. '!E407,ცვლილებები_საბიუჯ.!F1051)</f>
        <v>0</v>
      </c>
      <c r="F407" s="14">
        <f>SUM('დამტკ._ბიუჯ. '!F407,ცვლილებები_საბიუჯ.!G1051)</f>
        <v>0</v>
      </c>
      <c r="G407" s="14">
        <f>SUM('დამტკ._ბიუჯ. '!G407,ცვლილებები_საბიუჯ.!H1051)</f>
        <v>0</v>
      </c>
      <c r="H407" s="14">
        <f>SUM('დამტკ._ბიუჯ. '!H407,ცვლილებები_საბიუჯ.!I1051)</f>
        <v>0</v>
      </c>
      <c r="I407" s="33">
        <f t="shared" si="98"/>
        <v>0</v>
      </c>
      <c r="J407" s="33">
        <f t="shared" si="99"/>
        <v>0</v>
      </c>
      <c r="K407" s="4" t="s">
        <v>205</v>
      </c>
      <c r="L407" s="14"/>
      <c r="M407" s="14"/>
      <c r="N407" s="14"/>
    </row>
    <row r="408" spans="1:14" ht="18" hidden="1" x14ac:dyDescent="0.25">
      <c r="A408" s="5" t="str">
        <f t="shared" si="94"/>
        <v>b</v>
      </c>
      <c r="B408" s="11" t="s">
        <v>1</v>
      </c>
      <c r="C408" s="15" t="s">
        <v>137</v>
      </c>
      <c r="D408" s="37">
        <f>SUM('დამტკ._ბიუჯ. '!D408,ცვლილებები_საბიუჯ.!E1052)</f>
        <v>0</v>
      </c>
      <c r="E408" s="14">
        <f>SUM('დამტკ._ბიუჯ. '!E408,ცვლილებები_საბიუჯ.!F1052)</f>
        <v>0</v>
      </c>
      <c r="F408" s="14">
        <f>SUM('დამტკ._ბიუჯ. '!F408,ცვლილებები_საბიუჯ.!G1052)</f>
        <v>0</v>
      </c>
      <c r="G408" s="14">
        <f>SUM('დამტკ._ბიუჯ. '!G408,ცვლილებები_საბიუჯ.!H1052)</f>
        <v>0</v>
      </c>
      <c r="H408" s="14">
        <f>SUM('დამტკ._ბიუჯ. '!H408,ცვლილებები_საბიუჯ.!I1052)</f>
        <v>0</v>
      </c>
      <c r="I408" s="33">
        <f t="shared" si="98"/>
        <v>0</v>
      </c>
      <c r="J408" s="33">
        <f t="shared" si="99"/>
        <v>0</v>
      </c>
      <c r="K408" s="4" t="s">
        <v>205</v>
      </c>
      <c r="L408" s="14"/>
      <c r="M408" s="14"/>
      <c r="N408" s="14"/>
    </row>
    <row r="409" spans="1:14" ht="18" hidden="1" x14ac:dyDescent="0.25">
      <c r="A409" s="5" t="str">
        <f t="shared" si="94"/>
        <v>b</v>
      </c>
      <c r="B409" s="11" t="s">
        <v>1</v>
      </c>
      <c r="C409" s="15" t="s">
        <v>138</v>
      </c>
      <c r="D409" s="37">
        <f>SUM('დამტკ._ბიუჯ. '!D409,ცვლილებები_საბიუჯ.!E1053)</f>
        <v>0</v>
      </c>
      <c r="E409" s="14">
        <f>SUM('დამტკ._ბიუჯ. '!E409,ცვლილებები_საბიუჯ.!F1053)</f>
        <v>0</v>
      </c>
      <c r="F409" s="14">
        <f>SUM('დამტკ._ბიუჯ. '!F409,ცვლილებები_საბიუჯ.!G1053)</f>
        <v>0</v>
      </c>
      <c r="G409" s="14">
        <f>SUM('დამტკ._ბიუჯ. '!G409,ცვლილებები_საბიუჯ.!H1053)</f>
        <v>0</v>
      </c>
      <c r="H409" s="14">
        <f>SUM('დამტკ._ბიუჯ. '!H409,ცვლილებები_საბიუჯ.!I1053)</f>
        <v>0</v>
      </c>
      <c r="I409" s="33">
        <f t="shared" si="98"/>
        <v>0</v>
      </c>
      <c r="J409" s="33">
        <f t="shared" si="99"/>
        <v>0</v>
      </c>
      <c r="K409" s="4" t="s">
        <v>205</v>
      </c>
      <c r="L409" s="14"/>
      <c r="M409" s="14"/>
      <c r="N409" s="14"/>
    </row>
    <row r="410" spans="1:14" ht="18" x14ac:dyDescent="0.25">
      <c r="A410" s="5" t="str">
        <f t="shared" si="94"/>
        <v>a</v>
      </c>
      <c r="B410" s="22" t="s">
        <v>72</v>
      </c>
      <c r="C410" s="23" t="s">
        <v>163</v>
      </c>
      <c r="D410" s="41">
        <f>SUM('დამტკ._ბიუჯ. '!D410,ცვლილებები_საბიუჯ.!E1054)</f>
        <v>35000000</v>
      </c>
      <c r="E410" s="41">
        <f>SUM('დამტკ._ბიუჯ. '!E410,ცვლილებები_საბიუჯ.!F1054)</f>
        <v>8681400</v>
      </c>
      <c r="F410" s="41">
        <f>SUM('დამტკ._ბიუჯ. '!F410,ცვლილებები_საბიუჯ.!G1054)</f>
        <v>8805400</v>
      </c>
      <c r="G410" s="41">
        <f>SUM('დამტკ._ბიუჯ. '!G410,ცვლილებები_საბიუჯ.!H1054)</f>
        <v>8805400</v>
      </c>
      <c r="H410" s="41">
        <f>SUM('დამტკ._ბიუჯ. '!H410,ცვლილებები_საბიუჯ.!I1054)</f>
        <v>8707800</v>
      </c>
      <c r="I410" s="30">
        <f t="shared" si="98"/>
        <v>17486800</v>
      </c>
      <c r="J410" s="30">
        <f t="shared" si="99"/>
        <v>26292200</v>
      </c>
      <c r="K410" s="4" t="s">
        <v>205</v>
      </c>
      <c r="L410" s="41">
        <f t="shared" ref="L410:N410" si="101">L411+L421+L422+L423</f>
        <v>1201211.5900000001</v>
      </c>
      <c r="M410" s="41">
        <f t="shared" si="101"/>
        <v>4101472.79</v>
      </c>
      <c r="N410" s="41">
        <f t="shared" si="101"/>
        <v>0</v>
      </c>
    </row>
    <row r="411" spans="1:14" ht="18" x14ac:dyDescent="0.25">
      <c r="A411" s="5" t="str">
        <f t="shared" si="94"/>
        <v>a</v>
      </c>
      <c r="B411" s="34" t="s">
        <v>1</v>
      </c>
      <c r="C411" s="15" t="s">
        <v>128</v>
      </c>
      <c r="D411" s="37">
        <f>SUM('დამტკ._ბიუჯ. '!D411,ცვლილებები_საბიუჯ.!E1055)</f>
        <v>35000000</v>
      </c>
      <c r="E411" s="14">
        <f>SUM('დამტკ._ბიუჯ. '!E411,ცვლილებები_საბიუჯ.!F1055)</f>
        <v>8681400</v>
      </c>
      <c r="F411" s="14">
        <f>SUM('დამტკ._ბიუჯ. '!F411,ცვლილებები_საბიუჯ.!G1055)</f>
        <v>8805400</v>
      </c>
      <c r="G411" s="14">
        <f>SUM('დამტკ._ბიუჯ. '!G411,ცვლილებები_საბიუჯ.!H1055)</f>
        <v>8805400</v>
      </c>
      <c r="H411" s="14">
        <f>SUM('დამტკ._ბიუჯ. '!H411,ცვლილებები_საბიუჯ.!I1055)</f>
        <v>8707800</v>
      </c>
      <c r="I411" s="33">
        <f t="shared" si="98"/>
        <v>17486800</v>
      </c>
      <c r="J411" s="33">
        <f t="shared" si="99"/>
        <v>26292200</v>
      </c>
      <c r="K411" s="4" t="s">
        <v>205</v>
      </c>
      <c r="L411" s="14">
        <f t="shared" ref="L411:N411" si="102">L412+L413+L414+L415+L416+L417+L418</f>
        <v>1201211.5900000001</v>
      </c>
      <c r="M411" s="14">
        <f t="shared" si="102"/>
        <v>4101472.79</v>
      </c>
      <c r="N411" s="14">
        <f t="shared" si="102"/>
        <v>0</v>
      </c>
    </row>
    <row r="412" spans="1:14" ht="18" hidden="1" x14ac:dyDescent="0.25">
      <c r="A412" s="5" t="str">
        <f t="shared" si="94"/>
        <v>b</v>
      </c>
      <c r="B412" s="11" t="s">
        <v>1</v>
      </c>
      <c r="C412" s="12" t="s">
        <v>129</v>
      </c>
      <c r="D412" s="39">
        <f>SUM('დამტკ._ბიუჯ. '!D412,ცვლილებები_საბიუჯ.!E1056)</f>
        <v>0</v>
      </c>
      <c r="E412" s="35">
        <f>SUM('დამტკ._ბიუჯ. '!E412,ცვლილებები_საბიუჯ.!F1056)</f>
        <v>0</v>
      </c>
      <c r="F412" s="35">
        <f>SUM('დამტკ._ბიუჯ. '!F412,ცვლილებები_საბიუჯ.!G1056)</f>
        <v>0</v>
      </c>
      <c r="G412" s="35">
        <f>SUM('დამტკ._ბიუჯ. '!G412,ცვლილებები_საბიუჯ.!H1056)</f>
        <v>0</v>
      </c>
      <c r="H412" s="35">
        <f>SUM('დამტკ._ბიუჯ. '!H412,ცვლილებები_საბიუჯ.!I1056)</f>
        <v>0</v>
      </c>
      <c r="I412" s="30">
        <f t="shared" si="98"/>
        <v>0</v>
      </c>
      <c r="J412" s="30">
        <f t="shared" si="99"/>
        <v>0</v>
      </c>
      <c r="K412" s="4" t="s">
        <v>205</v>
      </c>
      <c r="L412" s="35"/>
      <c r="M412" s="35"/>
      <c r="N412" s="35"/>
    </row>
    <row r="413" spans="1:14" ht="18" x14ac:dyDescent="0.25">
      <c r="A413" s="5" t="str">
        <f t="shared" si="94"/>
        <v>a</v>
      </c>
      <c r="B413" s="11" t="s">
        <v>1</v>
      </c>
      <c r="C413" s="12" t="s">
        <v>130</v>
      </c>
      <c r="D413" s="39">
        <f>SUM('დამტკ._ბიუჯ. '!D413,ცვლილებები_საბიუჯ.!E1057)</f>
        <v>36000</v>
      </c>
      <c r="E413" s="35">
        <f>SUM('დამტკ._ბიუჯ. '!E413,ცვლილებები_საბიუჯ.!F1057)</f>
        <v>9000</v>
      </c>
      <c r="F413" s="35">
        <f>SUM('დამტკ._ბიუჯ. '!F413,ცვლილებები_საბიუჯ.!G1057)</f>
        <v>9000</v>
      </c>
      <c r="G413" s="35">
        <f>SUM('დამტკ._ბიუჯ. '!G413,ცვლილებები_საბიუჯ.!H1057)</f>
        <v>9000</v>
      </c>
      <c r="H413" s="35">
        <f>SUM('დამტკ._ბიუჯ. '!H413,ცვლილებები_საბიუჯ.!I1057)</f>
        <v>9000</v>
      </c>
      <c r="I413" s="30">
        <f t="shared" si="98"/>
        <v>18000</v>
      </c>
      <c r="J413" s="30">
        <f t="shared" si="99"/>
        <v>27000</v>
      </c>
      <c r="K413" s="4" t="s">
        <v>205</v>
      </c>
      <c r="L413" s="35">
        <v>3000</v>
      </c>
      <c r="M413" s="35">
        <v>6000</v>
      </c>
      <c r="N413" s="35"/>
    </row>
    <row r="414" spans="1:14" ht="18" hidden="1" x14ac:dyDescent="0.25">
      <c r="A414" s="5" t="str">
        <f t="shared" si="94"/>
        <v>b</v>
      </c>
      <c r="B414" s="11" t="s">
        <v>1</v>
      </c>
      <c r="C414" s="12" t="s">
        <v>131</v>
      </c>
      <c r="D414" s="39">
        <f>SUM('დამტკ._ბიუჯ. '!D414,ცვლილებები_საბიუჯ.!E1058)</f>
        <v>0</v>
      </c>
      <c r="E414" s="35">
        <f>SUM('დამტკ._ბიუჯ. '!E414,ცვლილებები_საბიუჯ.!F1058)</f>
        <v>0</v>
      </c>
      <c r="F414" s="35">
        <f>SUM('დამტკ._ბიუჯ. '!F414,ცვლილებები_საბიუჯ.!G1058)</f>
        <v>0</v>
      </c>
      <c r="G414" s="35">
        <f>SUM('დამტკ._ბიუჯ. '!G414,ცვლილებები_საბიუჯ.!H1058)</f>
        <v>0</v>
      </c>
      <c r="H414" s="35">
        <f>SUM('დამტკ._ბიუჯ. '!H414,ცვლილებები_საბიუჯ.!I1058)</f>
        <v>0</v>
      </c>
      <c r="I414" s="30">
        <f t="shared" si="98"/>
        <v>0</v>
      </c>
      <c r="J414" s="30">
        <f t="shared" si="99"/>
        <v>0</v>
      </c>
      <c r="K414" s="4" t="s">
        <v>205</v>
      </c>
      <c r="L414" s="35"/>
      <c r="M414" s="35"/>
      <c r="N414" s="35"/>
    </row>
    <row r="415" spans="1:14" ht="18" hidden="1" x14ac:dyDescent="0.25">
      <c r="A415" s="5" t="str">
        <f t="shared" si="94"/>
        <v>b</v>
      </c>
      <c r="B415" s="11" t="s">
        <v>1</v>
      </c>
      <c r="C415" s="16" t="s">
        <v>132</v>
      </c>
      <c r="D415" s="39">
        <f>SUM('დამტკ._ბიუჯ. '!D415,ცვლილებები_საბიუჯ.!E1059)</f>
        <v>0</v>
      </c>
      <c r="E415" s="35">
        <f>SUM('დამტკ._ბიუჯ. '!E415,ცვლილებები_საბიუჯ.!F1059)</f>
        <v>0</v>
      </c>
      <c r="F415" s="35">
        <f>SUM('დამტკ._ბიუჯ. '!F415,ცვლილებები_საბიუჯ.!G1059)</f>
        <v>0</v>
      </c>
      <c r="G415" s="35">
        <f>SUM('დამტკ._ბიუჯ. '!G415,ცვლილებები_საბიუჯ.!H1059)</f>
        <v>0</v>
      </c>
      <c r="H415" s="35">
        <f>SUM('დამტკ._ბიუჯ. '!H415,ცვლილებები_საბიუჯ.!I1059)</f>
        <v>0</v>
      </c>
      <c r="I415" s="30">
        <f t="shared" si="98"/>
        <v>0</v>
      </c>
      <c r="J415" s="30">
        <f t="shared" si="99"/>
        <v>0</v>
      </c>
      <c r="K415" s="4" t="s">
        <v>205</v>
      </c>
      <c r="L415" s="35"/>
      <c r="M415" s="35"/>
      <c r="N415" s="35"/>
    </row>
    <row r="416" spans="1:14" ht="18" hidden="1" x14ac:dyDescent="0.25">
      <c r="A416" s="5" t="str">
        <f t="shared" si="94"/>
        <v>b</v>
      </c>
      <c r="B416" s="11" t="s">
        <v>1</v>
      </c>
      <c r="C416" s="16" t="s">
        <v>133</v>
      </c>
      <c r="D416" s="39">
        <f>SUM('დამტკ._ბიუჯ. '!D416,ცვლილებები_საბიუჯ.!E1060)</f>
        <v>0</v>
      </c>
      <c r="E416" s="35">
        <f>SUM('დამტკ._ბიუჯ. '!E416,ცვლილებები_საბიუჯ.!F1060)</f>
        <v>0</v>
      </c>
      <c r="F416" s="35">
        <f>SUM('დამტკ._ბიუჯ. '!F416,ცვლილებები_საბიუჯ.!G1060)</f>
        <v>0</v>
      </c>
      <c r="G416" s="35">
        <f>SUM('დამტკ._ბიუჯ. '!G416,ცვლილებები_საბიუჯ.!H1060)</f>
        <v>0</v>
      </c>
      <c r="H416" s="35">
        <f>SUM('დამტკ._ბიუჯ. '!H416,ცვლილებები_საბიუჯ.!I1060)</f>
        <v>0</v>
      </c>
      <c r="I416" s="30">
        <f t="shared" si="98"/>
        <v>0</v>
      </c>
      <c r="J416" s="30">
        <f t="shared" si="99"/>
        <v>0</v>
      </c>
      <c r="K416" s="4" t="s">
        <v>205</v>
      </c>
      <c r="L416" s="35"/>
      <c r="M416" s="35"/>
      <c r="N416" s="35"/>
    </row>
    <row r="417" spans="1:14" ht="18" x14ac:dyDescent="0.25">
      <c r="A417" s="5" t="str">
        <f t="shared" si="94"/>
        <v>a</v>
      </c>
      <c r="B417" s="11" t="s">
        <v>1</v>
      </c>
      <c r="C417" s="16" t="s">
        <v>134</v>
      </c>
      <c r="D417" s="39">
        <f>SUM('დამტკ._ბიუჯ. '!D417,ცვლილებები_საბიუჯ.!E1061)</f>
        <v>34964000</v>
      </c>
      <c r="E417" s="35">
        <f>SUM('დამტკ._ბიუჯ. '!E417,ცვლილებები_საბიუჯ.!F1061)</f>
        <v>8672400</v>
      </c>
      <c r="F417" s="35">
        <f>SUM('დამტკ._ბიუჯ. '!F417,ცვლილებები_საბიუჯ.!G1061)</f>
        <v>8796400</v>
      </c>
      <c r="G417" s="35">
        <f>SUM('დამტკ._ბიუჯ. '!G417,ცვლილებები_საბიუჯ.!H1061)</f>
        <v>8796400</v>
      </c>
      <c r="H417" s="35">
        <f>SUM('დამტკ._ბიუჯ. '!H417,ცვლილებები_საბიუჯ.!I1061)</f>
        <v>8698800</v>
      </c>
      <c r="I417" s="30">
        <f t="shared" si="98"/>
        <v>17468800</v>
      </c>
      <c r="J417" s="30">
        <f t="shared" si="99"/>
        <v>26265200</v>
      </c>
      <c r="K417" s="4" t="s">
        <v>205</v>
      </c>
      <c r="L417" s="35">
        <v>1198211.5900000001</v>
      </c>
      <c r="M417" s="35">
        <v>4095472.79</v>
      </c>
      <c r="N417" s="35"/>
    </row>
    <row r="418" spans="1:14" ht="18" hidden="1" x14ac:dyDescent="0.25">
      <c r="A418" s="5" t="str">
        <f t="shared" si="94"/>
        <v>b</v>
      </c>
      <c r="B418" s="11" t="s">
        <v>1</v>
      </c>
      <c r="C418" s="16" t="s">
        <v>135</v>
      </c>
      <c r="D418" s="39">
        <f>SUM('დამტკ._ბიუჯ. '!D418,ცვლილებები_საბიუჯ.!E1062)</f>
        <v>0</v>
      </c>
      <c r="E418" s="35">
        <f>SUM('დამტკ._ბიუჯ. '!E418,ცვლილებები_საბიუჯ.!F1062)</f>
        <v>0</v>
      </c>
      <c r="F418" s="35">
        <f>SUM('დამტკ._ბიუჯ. '!F418,ცვლილებები_საბიუჯ.!G1062)</f>
        <v>0</v>
      </c>
      <c r="G418" s="35">
        <f>SUM('დამტკ._ბიუჯ. '!G418,ცვლილებები_საბიუჯ.!H1062)</f>
        <v>0</v>
      </c>
      <c r="H418" s="35">
        <f>SUM('დამტკ._ბიუჯ. '!H418,ცვლილებები_საბიუჯ.!I1062)</f>
        <v>0</v>
      </c>
      <c r="I418" s="30">
        <f t="shared" si="98"/>
        <v>0</v>
      </c>
      <c r="J418" s="30">
        <f t="shared" si="99"/>
        <v>0</v>
      </c>
      <c r="K418" s="4" t="s">
        <v>205</v>
      </c>
      <c r="L418" s="35">
        <f t="shared" ref="L418:N418" si="103">L419+L420</f>
        <v>0</v>
      </c>
      <c r="M418" s="35">
        <f t="shared" si="103"/>
        <v>0</v>
      </c>
      <c r="N418" s="35">
        <f t="shared" si="103"/>
        <v>0</v>
      </c>
    </row>
    <row r="419" spans="1:14" hidden="1" x14ac:dyDescent="0.25">
      <c r="A419" s="5" t="str">
        <f t="shared" si="94"/>
        <v>b</v>
      </c>
      <c r="B419" s="19"/>
      <c r="C419" s="21" t="s">
        <v>209</v>
      </c>
      <c r="D419" s="40">
        <f>SUM('დამტკ._ბიუჯ. '!D419,ცვლილებები_საბიუჯ.!E1063)</f>
        <v>0</v>
      </c>
      <c r="E419" s="20">
        <f>SUM('დამტკ._ბიუჯ. '!E419,ცვლილებები_საბიუჯ.!F1063)</f>
        <v>0</v>
      </c>
      <c r="F419" s="20">
        <f>SUM('დამტკ._ბიუჯ. '!F419,ცვლილებები_საბიუჯ.!G1063)</f>
        <v>0</v>
      </c>
      <c r="G419" s="20">
        <f>SUM('დამტკ._ბიუჯ. '!G419,ცვლილებები_საბიუჯ.!H1063)</f>
        <v>0</v>
      </c>
      <c r="H419" s="20">
        <f>SUM('დამტკ._ბიუჯ. '!H419,ცვლილებები_საბიუჯ.!I1063)</f>
        <v>0</v>
      </c>
      <c r="I419" s="31">
        <f t="shared" si="98"/>
        <v>0</v>
      </c>
      <c r="J419" s="31">
        <f t="shared" si="99"/>
        <v>0</v>
      </c>
      <c r="L419" s="20"/>
      <c r="M419" s="20"/>
      <c r="N419" s="20"/>
    </row>
    <row r="420" spans="1:14" hidden="1" x14ac:dyDescent="0.25">
      <c r="A420" s="5" t="str">
        <f t="shared" si="94"/>
        <v>b</v>
      </c>
      <c r="B420" s="19"/>
      <c r="C420" s="21" t="s">
        <v>210</v>
      </c>
      <c r="D420" s="40">
        <f>SUM('დამტკ._ბიუჯ. '!D420,ცვლილებები_საბიუჯ.!E1064)</f>
        <v>0</v>
      </c>
      <c r="E420" s="20">
        <f>SUM('დამტკ._ბიუჯ. '!E420,ცვლილებები_საბიუჯ.!F1064)</f>
        <v>0</v>
      </c>
      <c r="F420" s="20">
        <f>SUM('დამტკ._ბიუჯ. '!F420,ცვლილებები_საბიუჯ.!G1064)</f>
        <v>0</v>
      </c>
      <c r="G420" s="20">
        <f>SUM('დამტკ._ბიუჯ. '!G420,ცვლილებები_საბიუჯ.!H1064)</f>
        <v>0</v>
      </c>
      <c r="H420" s="20">
        <f>SUM('დამტკ._ბიუჯ. '!H420,ცვლილებები_საბიუჯ.!I1064)</f>
        <v>0</v>
      </c>
      <c r="I420" s="31">
        <f t="shared" si="98"/>
        <v>0</v>
      </c>
      <c r="J420" s="31">
        <f t="shared" si="99"/>
        <v>0</v>
      </c>
      <c r="L420" s="20"/>
      <c r="M420" s="20"/>
      <c r="N420" s="20"/>
    </row>
    <row r="421" spans="1:14" ht="18" hidden="1" x14ac:dyDescent="0.25">
      <c r="A421" s="5" t="str">
        <f t="shared" si="94"/>
        <v>b</v>
      </c>
      <c r="B421" s="11" t="s">
        <v>1</v>
      </c>
      <c r="C421" s="15" t="s">
        <v>136</v>
      </c>
      <c r="D421" s="37">
        <f>SUM('დამტკ._ბიუჯ. '!D421,ცვლილებები_საბიუჯ.!E1065)</f>
        <v>0</v>
      </c>
      <c r="E421" s="14">
        <f>SUM('დამტკ._ბიუჯ. '!E421,ცვლილებები_საბიუჯ.!F1065)</f>
        <v>0</v>
      </c>
      <c r="F421" s="14">
        <f>SUM('დამტკ._ბიუჯ. '!F421,ცვლილებები_საბიუჯ.!G1065)</f>
        <v>0</v>
      </c>
      <c r="G421" s="14">
        <f>SUM('დამტკ._ბიუჯ. '!G421,ცვლილებები_საბიუჯ.!H1065)</f>
        <v>0</v>
      </c>
      <c r="H421" s="14">
        <f>SUM('დამტკ._ბიუჯ. '!H421,ცვლილებები_საბიუჯ.!I1065)</f>
        <v>0</v>
      </c>
      <c r="I421" s="33">
        <f t="shared" si="98"/>
        <v>0</v>
      </c>
      <c r="J421" s="33">
        <f t="shared" si="99"/>
        <v>0</v>
      </c>
      <c r="K421" s="4" t="s">
        <v>205</v>
      </c>
      <c r="L421" s="14"/>
      <c r="M421" s="14"/>
      <c r="N421" s="14"/>
    </row>
    <row r="422" spans="1:14" ht="18" hidden="1" x14ac:dyDescent="0.25">
      <c r="A422" s="5" t="str">
        <f t="shared" si="94"/>
        <v>b</v>
      </c>
      <c r="B422" s="11" t="s">
        <v>1</v>
      </c>
      <c r="C422" s="15" t="s">
        <v>137</v>
      </c>
      <c r="D422" s="37">
        <f>SUM('დამტკ._ბიუჯ. '!D422,ცვლილებები_საბიუჯ.!E1066)</f>
        <v>0</v>
      </c>
      <c r="E422" s="14">
        <f>SUM('დამტკ._ბიუჯ. '!E422,ცვლილებები_საბიუჯ.!F1066)</f>
        <v>0</v>
      </c>
      <c r="F422" s="14">
        <f>SUM('დამტკ._ბიუჯ. '!F422,ცვლილებები_საბიუჯ.!G1066)</f>
        <v>0</v>
      </c>
      <c r="G422" s="14">
        <f>SUM('დამტკ._ბიუჯ. '!G422,ცვლილებები_საბიუჯ.!H1066)</f>
        <v>0</v>
      </c>
      <c r="H422" s="14">
        <f>SUM('დამტკ._ბიუჯ. '!H422,ცვლილებები_საბიუჯ.!I1066)</f>
        <v>0</v>
      </c>
      <c r="I422" s="33">
        <f t="shared" si="98"/>
        <v>0</v>
      </c>
      <c r="J422" s="33">
        <f t="shared" si="99"/>
        <v>0</v>
      </c>
      <c r="K422" s="4" t="s">
        <v>205</v>
      </c>
      <c r="L422" s="14"/>
      <c r="M422" s="14"/>
      <c r="N422" s="14"/>
    </row>
    <row r="423" spans="1:14" ht="18" hidden="1" x14ac:dyDescent="0.25">
      <c r="A423" s="5" t="str">
        <f t="shared" si="94"/>
        <v>b</v>
      </c>
      <c r="B423" s="11" t="s">
        <v>1</v>
      </c>
      <c r="C423" s="15" t="s">
        <v>138</v>
      </c>
      <c r="D423" s="37">
        <f>SUM('დამტკ._ბიუჯ. '!D423,ცვლილებები_საბიუჯ.!E1067)</f>
        <v>0</v>
      </c>
      <c r="E423" s="14">
        <f>SUM('დამტკ._ბიუჯ. '!E423,ცვლილებები_საბიუჯ.!F1067)</f>
        <v>0</v>
      </c>
      <c r="F423" s="14">
        <f>SUM('დამტკ._ბიუჯ. '!F423,ცვლილებები_საბიუჯ.!G1067)</f>
        <v>0</v>
      </c>
      <c r="G423" s="14">
        <f>SUM('დამტკ._ბიუჯ. '!G423,ცვლილებები_საბიუჯ.!H1067)</f>
        <v>0</v>
      </c>
      <c r="H423" s="14">
        <f>SUM('დამტკ._ბიუჯ. '!H423,ცვლილებები_საბიუჯ.!I1067)</f>
        <v>0</v>
      </c>
      <c r="I423" s="33">
        <f t="shared" si="98"/>
        <v>0</v>
      </c>
      <c r="J423" s="33">
        <f t="shared" si="99"/>
        <v>0</v>
      </c>
      <c r="K423" s="4" t="s">
        <v>205</v>
      </c>
      <c r="L423" s="14"/>
      <c r="M423" s="14"/>
      <c r="N423" s="14"/>
    </row>
    <row r="424" spans="1:14" ht="36" x14ac:dyDescent="0.25">
      <c r="A424" s="5" t="str">
        <f t="shared" si="94"/>
        <v>a</v>
      </c>
      <c r="B424" s="22" t="s">
        <v>73</v>
      </c>
      <c r="C424" s="23" t="s">
        <v>164</v>
      </c>
      <c r="D424" s="41">
        <f>SUM('დამტკ._ბიუჯ. '!D424,ცვლილებები_საბიუჯ.!E1068)</f>
        <v>2800000</v>
      </c>
      <c r="E424" s="41">
        <f>SUM('დამტკ._ბიუჯ. '!E424,ცვლილებები_საბიუჯ.!F1068)</f>
        <v>937500</v>
      </c>
      <c r="F424" s="41">
        <f>SUM('დამტკ._ბიუჯ. '!F424,ცვლილებები_საბიუჯ.!G1068)</f>
        <v>937500</v>
      </c>
      <c r="G424" s="41">
        <f>SUM('დამტკ._ბიუჯ. '!G424,ცვლილებები_საბიუჯ.!H1068)</f>
        <v>462500</v>
      </c>
      <c r="H424" s="41">
        <f>SUM('დამტკ._ბიუჯ. '!H424,ცვლილებები_საბიუჯ.!I1068)</f>
        <v>462500</v>
      </c>
      <c r="I424" s="30">
        <f t="shared" si="98"/>
        <v>1875000</v>
      </c>
      <c r="J424" s="30">
        <f t="shared" si="99"/>
        <v>2337500</v>
      </c>
      <c r="K424" s="4" t="s">
        <v>205</v>
      </c>
      <c r="L424" s="41">
        <f t="shared" ref="L424:N424" si="104">L425+L435+L436+L437</f>
        <v>160652.39000000001</v>
      </c>
      <c r="M424" s="41">
        <f t="shared" si="104"/>
        <v>485671.74</v>
      </c>
      <c r="N424" s="41">
        <f t="shared" si="104"/>
        <v>0</v>
      </c>
    </row>
    <row r="425" spans="1:14" ht="18" x14ac:dyDescent="0.25">
      <c r="A425" s="5" t="str">
        <f t="shared" si="94"/>
        <v>a</v>
      </c>
      <c r="B425" s="34" t="s">
        <v>1</v>
      </c>
      <c r="C425" s="15" t="s">
        <v>128</v>
      </c>
      <c r="D425" s="37">
        <f>SUM('დამტკ._ბიუჯ. '!D425,ცვლილებები_საბიუჯ.!E1069)</f>
        <v>2800000</v>
      </c>
      <c r="E425" s="14">
        <f>SUM('დამტკ._ბიუჯ. '!E425,ცვლილებები_საბიუჯ.!F1069)</f>
        <v>937500</v>
      </c>
      <c r="F425" s="14">
        <f>SUM('დამტკ._ბიუჯ. '!F425,ცვლილებები_საბიუჯ.!G1069)</f>
        <v>937500</v>
      </c>
      <c r="G425" s="14">
        <f>SUM('დამტკ._ბიუჯ. '!G425,ცვლილებები_საბიუჯ.!H1069)</f>
        <v>462500</v>
      </c>
      <c r="H425" s="14">
        <f>SUM('დამტკ._ბიუჯ. '!H425,ცვლილებები_საბიუჯ.!I1069)</f>
        <v>462500</v>
      </c>
      <c r="I425" s="33">
        <f t="shared" si="98"/>
        <v>1875000</v>
      </c>
      <c r="J425" s="33">
        <f t="shared" si="99"/>
        <v>2337500</v>
      </c>
      <c r="K425" s="4" t="s">
        <v>205</v>
      </c>
      <c r="L425" s="14">
        <f t="shared" ref="L425:N425" si="105">L426+L427+L428+L429+L430+L431+L432</f>
        <v>160652.39000000001</v>
      </c>
      <c r="M425" s="14">
        <f t="shared" si="105"/>
        <v>485671.74</v>
      </c>
      <c r="N425" s="14">
        <f t="shared" si="105"/>
        <v>0</v>
      </c>
    </row>
    <row r="426" spans="1:14" ht="18" hidden="1" x14ac:dyDescent="0.25">
      <c r="A426" s="5" t="str">
        <f t="shared" si="94"/>
        <v>b</v>
      </c>
      <c r="B426" s="11" t="s">
        <v>1</v>
      </c>
      <c r="C426" s="12" t="s">
        <v>129</v>
      </c>
      <c r="D426" s="39">
        <f>SUM('დამტკ._ბიუჯ. '!D426,ცვლილებები_საბიუჯ.!E1070)</f>
        <v>0</v>
      </c>
      <c r="E426" s="35">
        <f>SUM('დამტკ._ბიუჯ. '!E426,ცვლილებები_საბიუჯ.!F1070)</f>
        <v>0</v>
      </c>
      <c r="F426" s="35">
        <f>SUM('დამტკ._ბიუჯ. '!F426,ცვლილებები_საბიუჯ.!G1070)</f>
        <v>0</v>
      </c>
      <c r="G426" s="35">
        <f>SUM('დამტკ._ბიუჯ. '!G426,ცვლილებები_საბიუჯ.!H1070)</f>
        <v>0</v>
      </c>
      <c r="H426" s="35">
        <f>SUM('დამტკ._ბიუჯ. '!H426,ცვლილებები_საბიუჯ.!I1070)</f>
        <v>0</v>
      </c>
      <c r="I426" s="30">
        <f t="shared" si="98"/>
        <v>0</v>
      </c>
      <c r="J426" s="30">
        <f t="shared" si="99"/>
        <v>0</v>
      </c>
      <c r="K426" s="4" t="s">
        <v>205</v>
      </c>
      <c r="L426" s="35"/>
      <c r="M426" s="35"/>
      <c r="N426" s="35"/>
    </row>
    <row r="427" spans="1:14" ht="18" x14ac:dyDescent="0.25">
      <c r="A427" s="5" t="str">
        <f t="shared" si="94"/>
        <v>a</v>
      </c>
      <c r="B427" s="11" t="s">
        <v>1</v>
      </c>
      <c r="C427" s="12" t="s">
        <v>130</v>
      </c>
      <c r="D427" s="39">
        <f>SUM('დამტკ._ბიუჯ. '!D427,ცვლილებები_საბიუჯ.!E1071)</f>
        <v>286000</v>
      </c>
      <c r="E427" s="35">
        <f>SUM('დამტკ._ბიუჯ. '!E427,ცვლილებები_საბიუჯ.!F1071)</f>
        <v>71500</v>
      </c>
      <c r="F427" s="35">
        <f>SUM('დამტკ._ბიუჯ. '!F427,ცვლილებები_საბიუჯ.!G1071)</f>
        <v>71500</v>
      </c>
      <c r="G427" s="35">
        <f>SUM('დამტკ._ბიუჯ. '!G427,ცვლილებები_საბიუჯ.!H1071)</f>
        <v>71500</v>
      </c>
      <c r="H427" s="35">
        <f>SUM('დამტკ._ბიუჯ. '!H427,ცვლილებები_საბიუჯ.!I1071)</f>
        <v>71500</v>
      </c>
      <c r="I427" s="30">
        <f t="shared" si="98"/>
        <v>143000</v>
      </c>
      <c r="J427" s="30">
        <f t="shared" si="99"/>
        <v>214500</v>
      </c>
      <c r="K427" s="4" t="s">
        <v>205</v>
      </c>
      <c r="L427" s="35">
        <v>23665</v>
      </c>
      <c r="M427" s="35">
        <v>47330</v>
      </c>
      <c r="N427" s="35"/>
    </row>
    <row r="428" spans="1:14" ht="18" hidden="1" x14ac:dyDescent="0.25">
      <c r="A428" s="5" t="str">
        <f t="shared" si="94"/>
        <v>b</v>
      </c>
      <c r="B428" s="11" t="s">
        <v>1</v>
      </c>
      <c r="C428" s="12" t="s">
        <v>131</v>
      </c>
      <c r="D428" s="39">
        <f>SUM('დამტკ._ბიუჯ. '!D428,ცვლილებები_საბიუჯ.!E1072)</f>
        <v>0</v>
      </c>
      <c r="E428" s="35">
        <f>SUM('დამტკ._ბიუჯ. '!E428,ცვლილებები_საბიუჯ.!F1072)</f>
        <v>0</v>
      </c>
      <c r="F428" s="35">
        <f>SUM('დამტკ._ბიუჯ. '!F428,ცვლილებები_საბიუჯ.!G1072)</f>
        <v>0</v>
      </c>
      <c r="G428" s="35">
        <f>SUM('დამტკ._ბიუჯ. '!G428,ცვლილებები_საბიუჯ.!H1072)</f>
        <v>0</v>
      </c>
      <c r="H428" s="35">
        <f>SUM('დამტკ._ბიუჯ. '!H428,ცვლილებები_საბიუჯ.!I1072)</f>
        <v>0</v>
      </c>
      <c r="I428" s="30">
        <f t="shared" si="98"/>
        <v>0</v>
      </c>
      <c r="J428" s="30">
        <f t="shared" si="99"/>
        <v>0</v>
      </c>
      <c r="K428" s="4" t="s">
        <v>205</v>
      </c>
      <c r="L428" s="35"/>
      <c r="M428" s="35"/>
      <c r="N428" s="35"/>
    </row>
    <row r="429" spans="1:14" ht="18" hidden="1" x14ac:dyDescent="0.25">
      <c r="A429" s="5" t="str">
        <f t="shared" si="94"/>
        <v>b</v>
      </c>
      <c r="B429" s="11" t="s">
        <v>1</v>
      </c>
      <c r="C429" s="16" t="s">
        <v>132</v>
      </c>
      <c r="D429" s="39">
        <f>SUM('დამტკ._ბიუჯ. '!D429,ცვლილებები_საბიუჯ.!E1073)</f>
        <v>0</v>
      </c>
      <c r="E429" s="35">
        <f>SUM('დამტკ._ბიუჯ. '!E429,ცვლილებები_საბიუჯ.!F1073)</f>
        <v>0</v>
      </c>
      <c r="F429" s="35">
        <f>SUM('დამტკ._ბიუჯ. '!F429,ცვლილებები_საბიუჯ.!G1073)</f>
        <v>0</v>
      </c>
      <c r="G429" s="35">
        <f>SUM('დამტკ._ბიუჯ. '!G429,ცვლილებები_საბიუჯ.!H1073)</f>
        <v>0</v>
      </c>
      <c r="H429" s="35">
        <f>SUM('დამტკ._ბიუჯ. '!H429,ცვლილებები_საბიუჯ.!I1073)</f>
        <v>0</v>
      </c>
      <c r="I429" s="30">
        <f t="shared" si="98"/>
        <v>0</v>
      </c>
      <c r="J429" s="30">
        <f t="shared" si="99"/>
        <v>0</v>
      </c>
      <c r="K429" s="4" t="s">
        <v>205</v>
      </c>
      <c r="L429" s="35"/>
      <c r="M429" s="35"/>
      <c r="N429" s="35"/>
    </row>
    <row r="430" spans="1:14" ht="18" hidden="1" x14ac:dyDescent="0.25">
      <c r="A430" s="5" t="str">
        <f t="shared" si="94"/>
        <v>b</v>
      </c>
      <c r="B430" s="11" t="s">
        <v>1</v>
      </c>
      <c r="C430" s="16" t="s">
        <v>133</v>
      </c>
      <c r="D430" s="39">
        <f>SUM('დამტკ._ბიუჯ. '!D430,ცვლილებები_საბიუჯ.!E1074)</f>
        <v>0</v>
      </c>
      <c r="E430" s="35">
        <f>SUM('დამტკ._ბიუჯ. '!E430,ცვლილებები_საბიუჯ.!F1074)</f>
        <v>0</v>
      </c>
      <c r="F430" s="35">
        <f>SUM('დამტკ._ბიუჯ. '!F430,ცვლილებები_საბიუჯ.!G1074)</f>
        <v>0</v>
      </c>
      <c r="G430" s="35">
        <f>SUM('დამტკ._ბიუჯ. '!G430,ცვლილებები_საბიუჯ.!H1074)</f>
        <v>0</v>
      </c>
      <c r="H430" s="35">
        <f>SUM('დამტკ._ბიუჯ. '!H430,ცვლილებები_საბიუჯ.!I1074)</f>
        <v>0</v>
      </c>
      <c r="I430" s="30">
        <f t="shared" si="98"/>
        <v>0</v>
      </c>
      <c r="J430" s="30">
        <f t="shared" si="99"/>
        <v>0</v>
      </c>
      <c r="K430" s="4" t="s">
        <v>205</v>
      </c>
      <c r="L430" s="35"/>
      <c r="M430" s="35"/>
      <c r="N430" s="35"/>
    </row>
    <row r="431" spans="1:14" ht="18" x14ac:dyDescent="0.25">
      <c r="A431" s="5" t="str">
        <f t="shared" si="94"/>
        <v>a</v>
      </c>
      <c r="B431" s="11" t="s">
        <v>1</v>
      </c>
      <c r="C431" s="16" t="s">
        <v>134</v>
      </c>
      <c r="D431" s="39">
        <f>SUM('დამტკ._ბიუჯ. '!D431,ცვლილებები_საბიუჯ.!E1075)</f>
        <v>2514000</v>
      </c>
      <c r="E431" s="35">
        <f>SUM('დამტკ._ბიუჯ. '!E431,ცვლილებები_საბიუჯ.!F1075)</f>
        <v>866000</v>
      </c>
      <c r="F431" s="35">
        <f>SUM('დამტკ._ბიუჯ. '!F431,ცვლილებები_საბიუჯ.!G1075)</f>
        <v>866000</v>
      </c>
      <c r="G431" s="35">
        <f>SUM('დამტკ._ბიუჯ. '!G431,ცვლილებები_საბიუჯ.!H1075)</f>
        <v>391000</v>
      </c>
      <c r="H431" s="35">
        <f>SUM('დამტკ._ბიუჯ. '!H431,ცვლილებები_საბიუჯ.!I1075)</f>
        <v>391000</v>
      </c>
      <c r="I431" s="30">
        <f t="shared" si="98"/>
        <v>1732000</v>
      </c>
      <c r="J431" s="30">
        <f t="shared" si="99"/>
        <v>2123000</v>
      </c>
      <c r="K431" s="4" t="s">
        <v>205</v>
      </c>
      <c r="L431" s="35">
        <v>136987.39000000001</v>
      </c>
      <c r="M431" s="35">
        <v>438341.74</v>
      </c>
      <c r="N431" s="35"/>
    </row>
    <row r="432" spans="1:14" ht="18" hidden="1" x14ac:dyDescent="0.25">
      <c r="A432" s="5" t="str">
        <f t="shared" si="94"/>
        <v>b</v>
      </c>
      <c r="B432" s="11" t="s">
        <v>1</v>
      </c>
      <c r="C432" s="16" t="s">
        <v>135</v>
      </c>
      <c r="D432" s="39">
        <f>SUM('დამტკ._ბიუჯ. '!D432,ცვლილებები_საბიუჯ.!E1076)</f>
        <v>0</v>
      </c>
      <c r="E432" s="35">
        <f>SUM('დამტკ._ბიუჯ. '!E432,ცვლილებები_საბიუჯ.!F1076)</f>
        <v>0</v>
      </c>
      <c r="F432" s="35">
        <f>SUM('დამტკ._ბიუჯ. '!F432,ცვლილებები_საბიუჯ.!G1076)</f>
        <v>0</v>
      </c>
      <c r="G432" s="35">
        <f>SUM('დამტკ._ბიუჯ. '!G432,ცვლილებები_საბიუჯ.!H1076)</f>
        <v>0</v>
      </c>
      <c r="H432" s="35">
        <f>SUM('დამტკ._ბიუჯ. '!H432,ცვლილებები_საბიუჯ.!I1076)</f>
        <v>0</v>
      </c>
      <c r="I432" s="30">
        <f t="shared" si="98"/>
        <v>0</v>
      </c>
      <c r="J432" s="30">
        <f t="shared" si="99"/>
        <v>0</v>
      </c>
      <c r="K432" s="4" t="s">
        <v>205</v>
      </c>
      <c r="L432" s="35">
        <f t="shared" ref="L432:N432" si="106">L433+L434</f>
        <v>0</v>
      </c>
      <c r="M432" s="35">
        <f t="shared" si="106"/>
        <v>0</v>
      </c>
      <c r="N432" s="35">
        <f t="shared" si="106"/>
        <v>0</v>
      </c>
    </row>
    <row r="433" spans="1:14" hidden="1" x14ac:dyDescent="0.25">
      <c r="A433" s="5" t="str">
        <f t="shared" si="94"/>
        <v>b</v>
      </c>
      <c r="B433" s="19"/>
      <c r="C433" s="21" t="s">
        <v>209</v>
      </c>
      <c r="D433" s="40">
        <f>SUM('დამტკ._ბიუჯ. '!D433,ცვლილებები_საბიუჯ.!E1077)</f>
        <v>0</v>
      </c>
      <c r="E433" s="20">
        <f>SUM('დამტკ._ბიუჯ. '!E433,ცვლილებები_საბიუჯ.!F1077)</f>
        <v>0</v>
      </c>
      <c r="F433" s="20">
        <f>SUM('დამტკ._ბიუჯ. '!F433,ცვლილებები_საბიუჯ.!G1077)</f>
        <v>0</v>
      </c>
      <c r="G433" s="20">
        <f>SUM('დამტკ._ბიუჯ. '!G433,ცვლილებები_საბიუჯ.!H1077)</f>
        <v>0</v>
      </c>
      <c r="H433" s="20">
        <f>SUM('დამტკ._ბიუჯ. '!H433,ცვლილებები_საბიუჯ.!I1077)</f>
        <v>0</v>
      </c>
      <c r="I433" s="31">
        <f t="shared" si="98"/>
        <v>0</v>
      </c>
      <c r="J433" s="31">
        <f t="shared" si="99"/>
        <v>0</v>
      </c>
      <c r="L433" s="20"/>
      <c r="M433" s="20"/>
      <c r="N433" s="20"/>
    </row>
    <row r="434" spans="1:14" hidden="1" x14ac:dyDescent="0.25">
      <c r="A434" s="5" t="str">
        <f t="shared" si="94"/>
        <v>b</v>
      </c>
      <c r="B434" s="19"/>
      <c r="C434" s="21" t="s">
        <v>210</v>
      </c>
      <c r="D434" s="40">
        <f>SUM('დამტკ._ბიუჯ. '!D434,ცვლილებები_საბიუჯ.!E1078)</f>
        <v>0</v>
      </c>
      <c r="E434" s="20">
        <f>SUM('დამტკ._ბიუჯ. '!E434,ცვლილებები_საბიუჯ.!F1078)</f>
        <v>0</v>
      </c>
      <c r="F434" s="20">
        <f>SUM('დამტკ._ბიუჯ. '!F434,ცვლილებები_საბიუჯ.!G1078)</f>
        <v>0</v>
      </c>
      <c r="G434" s="20">
        <f>SUM('დამტკ._ბიუჯ. '!G434,ცვლილებები_საბიუჯ.!H1078)</f>
        <v>0</v>
      </c>
      <c r="H434" s="20">
        <f>SUM('დამტკ._ბიუჯ. '!H434,ცვლილებები_საბიუჯ.!I1078)</f>
        <v>0</v>
      </c>
      <c r="I434" s="31">
        <f t="shared" si="98"/>
        <v>0</v>
      </c>
      <c r="J434" s="31">
        <f t="shared" si="99"/>
        <v>0</v>
      </c>
      <c r="L434" s="20"/>
      <c r="M434" s="20"/>
      <c r="N434" s="20"/>
    </row>
    <row r="435" spans="1:14" ht="18" hidden="1" x14ac:dyDescent="0.25">
      <c r="A435" s="5" t="str">
        <f t="shared" si="94"/>
        <v>b</v>
      </c>
      <c r="B435" s="11" t="s">
        <v>1</v>
      </c>
      <c r="C435" s="15" t="s">
        <v>136</v>
      </c>
      <c r="D435" s="37">
        <f>SUM('დამტკ._ბიუჯ. '!D435,ცვლილებები_საბიუჯ.!E1079)</f>
        <v>0</v>
      </c>
      <c r="E435" s="14">
        <f>SUM('დამტკ._ბიუჯ. '!E435,ცვლილებები_საბიუჯ.!F1079)</f>
        <v>0</v>
      </c>
      <c r="F435" s="14">
        <f>SUM('დამტკ._ბიუჯ. '!F435,ცვლილებები_საბიუჯ.!G1079)</f>
        <v>0</v>
      </c>
      <c r="G435" s="14">
        <f>SUM('დამტკ._ბიუჯ. '!G435,ცვლილებები_საბიუჯ.!H1079)</f>
        <v>0</v>
      </c>
      <c r="H435" s="14">
        <f>SUM('დამტკ._ბიუჯ. '!H435,ცვლილებები_საბიუჯ.!I1079)</f>
        <v>0</v>
      </c>
      <c r="I435" s="33">
        <f t="shared" si="98"/>
        <v>0</v>
      </c>
      <c r="J435" s="33">
        <f t="shared" si="99"/>
        <v>0</v>
      </c>
      <c r="K435" s="4" t="s">
        <v>205</v>
      </c>
      <c r="L435" s="14"/>
      <c r="M435" s="14"/>
      <c r="N435" s="14"/>
    </row>
    <row r="436" spans="1:14" ht="18" hidden="1" x14ac:dyDescent="0.25">
      <c r="A436" s="5" t="str">
        <f t="shared" si="94"/>
        <v>b</v>
      </c>
      <c r="B436" s="11" t="s">
        <v>1</v>
      </c>
      <c r="C436" s="15" t="s">
        <v>137</v>
      </c>
      <c r="D436" s="37">
        <f>SUM('დამტკ._ბიუჯ. '!D436,ცვლილებები_საბიუჯ.!E1080)</f>
        <v>0</v>
      </c>
      <c r="E436" s="14">
        <f>SUM('დამტკ._ბიუჯ. '!E436,ცვლილებები_საბიუჯ.!F1080)</f>
        <v>0</v>
      </c>
      <c r="F436" s="14">
        <f>SUM('დამტკ._ბიუჯ. '!F436,ცვლილებები_საბიუჯ.!G1080)</f>
        <v>0</v>
      </c>
      <c r="G436" s="14">
        <f>SUM('დამტკ._ბიუჯ. '!G436,ცვლილებები_საბიუჯ.!H1080)</f>
        <v>0</v>
      </c>
      <c r="H436" s="14">
        <f>SUM('დამტკ._ბიუჯ. '!H436,ცვლილებები_საბიუჯ.!I1080)</f>
        <v>0</v>
      </c>
      <c r="I436" s="33">
        <f t="shared" si="98"/>
        <v>0</v>
      </c>
      <c r="J436" s="33">
        <f t="shared" si="99"/>
        <v>0</v>
      </c>
      <c r="K436" s="4" t="s">
        <v>205</v>
      </c>
      <c r="L436" s="14"/>
      <c r="M436" s="14"/>
      <c r="N436" s="14"/>
    </row>
    <row r="437" spans="1:14" ht="18" hidden="1" x14ac:dyDescent="0.25">
      <c r="A437" s="5" t="str">
        <f t="shared" si="94"/>
        <v>b</v>
      </c>
      <c r="B437" s="11" t="s">
        <v>1</v>
      </c>
      <c r="C437" s="15" t="s">
        <v>138</v>
      </c>
      <c r="D437" s="37">
        <f>SUM('დამტკ._ბიუჯ. '!D437,ცვლილებები_საბიუჯ.!E1081)</f>
        <v>0</v>
      </c>
      <c r="E437" s="14">
        <f>SUM('დამტკ._ბიუჯ. '!E437,ცვლილებები_საბიუჯ.!F1081)</f>
        <v>0</v>
      </c>
      <c r="F437" s="14">
        <f>SUM('დამტკ._ბიუჯ. '!F437,ცვლილებები_საბიუჯ.!G1081)</f>
        <v>0</v>
      </c>
      <c r="G437" s="14">
        <f>SUM('დამტკ._ბიუჯ. '!G437,ცვლილებები_საბიუჯ.!H1081)</f>
        <v>0</v>
      </c>
      <c r="H437" s="14">
        <f>SUM('დამტკ._ბიუჯ. '!H437,ცვლილებები_საბიუჯ.!I1081)</f>
        <v>0</v>
      </c>
      <c r="I437" s="33">
        <f t="shared" si="98"/>
        <v>0</v>
      </c>
      <c r="J437" s="33">
        <f t="shared" si="99"/>
        <v>0</v>
      </c>
      <c r="K437" s="4" t="s">
        <v>205</v>
      </c>
      <c r="L437" s="14"/>
      <c r="M437" s="14"/>
      <c r="N437" s="14"/>
    </row>
    <row r="438" spans="1:14" ht="71.25" customHeight="1" x14ac:dyDescent="0.25">
      <c r="A438" s="5" t="str">
        <f t="shared" si="94"/>
        <v>a</v>
      </c>
      <c r="B438" s="22" t="s">
        <v>74</v>
      </c>
      <c r="C438" s="23" t="s">
        <v>165</v>
      </c>
      <c r="D438" s="41">
        <f>SUM('დამტკ._ბიუჯ. '!D438,ცვლილებები_საბიუჯ.!E1082)</f>
        <v>8000000</v>
      </c>
      <c r="E438" s="41">
        <f>SUM('დამტკ._ბიუჯ. '!E438,ცვლილებები_საბიუჯ.!F1082)</f>
        <v>2838900</v>
      </c>
      <c r="F438" s="41">
        <f>SUM('დამტკ._ბიუჯ. '!F438,ცვლილებები_საბიუჯ.!G1082)</f>
        <v>2507900</v>
      </c>
      <c r="G438" s="41">
        <f>SUM('დამტკ._ბიუჯ. '!G438,ცვლილებები_საბიუჯ.!H1082)</f>
        <v>2483900</v>
      </c>
      <c r="H438" s="41">
        <f>SUM('დამტკ._ბიუჯ. '!H438,ცვლილებები_საბიუჯ.!I1082)</f>
        <v>169300</v>
      </c>
      <c r="I438" s="30">
        <f t="shared" si="98"/>
        <v>5346800</v>
      </c>
      <c r="J438" s="30">
        <f t="shared" si="99"/>
        <v>7830700</v>
      </c>
      <c r="K438" s="4" t="s">
        <v>205</v>
      </c>
      <c r="L438" s="41">
        <f t="shared" ref="L438:N438" si="107">L439+L449+L450+L451</f>
        <v>861126.55</v>
      </c>
      <c r="M438" s="41">
        <f t="shared" si="107"/>
        <v>2422950.7799999998</v>
      </c>
      <c r="N438" s="41">
        <f t="shared" si="107"/>
        <v>0</v>
      </c>
    </row>
    <row r="439" spans="1:14" ht="18" x14ac:dyDescent="0.25">
      <c r="A439" s="5" t="str">
        <f t="shared" si="94"/>
        <v>a</v>
      </c>
      <c r="B439" s="34" t="s">
        <v>1</v>
      </c>
      <c r="C439" s="15" t="s">
        <v>128</v>
      </c>
      <c r="D439" s="37">
        <f>SUM('დამტკ._ბიუჯ. '!D439,ცვლილებები_საბიუჯ.!E1083)</f>
        <v>8000000</v>
      </c>
      <c r="E439" s="14">
        <f>SUM('დამტკ._ბიუჯ. '!E439,ცვლილებები_საბიუჯ.!F1083)</f>
        <v>2838900</v>
      </c>
      <c r="F439" s="14">
        <f>SUM('დამტკ._ბიუჯ. '!F439,ცვლილებები_საბიუჯ.!G1083)</f>
        <v>2507900</v>
      </c>
      <c r="G439" s="14">
        <f>SUM('დამტკ._ბიუჯ. '!G439,ცვლილებები_საბიუჯ.!H1083)</f>
        <v>2483900</v>
      </c>
      <c r="H439" s="14">
        <f>SUM('დამტკ._ბიუჯ. '!H439,ცვლილებები_საბიუჯ.!I1083)</f>
        <v>169300</v>
      </c>
      <c r="I439" s="33">
        <f t="shared" si="98"/>
        <v>5346800</v>
      </c>
      <c r="J439" s="33">
        <f t="shared" si="99"/>
        <v>7830700</v>
      </c>
      <c r="K439" s="4" t="s">
        <v>205</v>
      </c>
      <c r="L439" s="14">
        <f t="shared" ref="L439:N439" si="108">L440+L441+L442+L443+L444+L445+L446</f>
        <v>861126.55</v>
      </c>
      <c r="M439" s="14">
        <f t="shared" si="108"/>
        <v>2422950.7799999998</v>
      </c>
      <c r="N439" s="14">
        <f t="shared" si="108"/>
        <v>0</v>
      </c>
    </row>
    <row r="440" spans="1:14" ht="18" hidden="1" x14ac:dyDescent="0.25">
      <c r="A440" s="5" t="str">
        <f t="shared" si="94"/>
        <v>b</v>
      </c>
      <c r="B440" s="11" t="s">
        <v>1</v>
      </c>
      <c r="C440" s="12" t="s">
        <v>129</v>
      </c>
      <c r="D440" s="39">
        <f>SUM('დამტკ._ბიუჯ. '!D440,ცვლილებები_საბიუჯ.!E1084)</f>
        <v>0</v>
      </c>
      <c r="E440" s="35">
        <f>SUM('დამტკ._ბიუჯ. '!E440,ცვლილებები_საბიუჯ.!F1084)</f>
        <v>0</v>
      </c>
      <c r="F440" s="35">
        <f>SUM('დამტკ._ბიუჯ. '!F440,ცვლილებები_საბიუჯ.!G1084)</f>
        <v>0</v>
      </c>
      <c r="G440" s="35">
        <f>SUM('დამტკ._ბიუჯ. '!G440,ცვლილებები_საბიუჯ.!H1084)</f>
        <v>0</v>
      </c>
      <c r="H440" s="35">
        <f>SUM('დამტკ._ბიუჯ. '!H440,ცვლილებები_საბიუჯ.!I1084)</f>
        <v>0</v>
      </c>
      <c r="I440" s="30">
        <f t="shared" si="98"/>
        <v>0</v>
      </c>
      <c r="J440" s="30">
        <f t="shared" si="99"/>
        <v>0</v>
      </c>
      <c r="K440" s="4" t="s">
        <v>205</v>
      </c>
      <c r="L440" s="35"/>
      <c r="M440" s="35"/>
      <c r="N440" s="35"/>
    </row>
    <row r="441" spans="1:14" ht="18" x14ac:dyDescent="0.25">
      <c r="A441" s="5" t="str">
        <f t="shared" si="94"/>
        <v>a</v>
      </c>
      <c r="B441" s="11" t="s">
        <v>1</v>
      </c>
      <c r="C441" s="12" t="s">
        <v>130</v>
      </c>
      <c r="D441" s="39">
        <f>SUM('დამტკ._ბიუჯ. '!D441,ცვლილებები_საბიუჯ.!E1085)</f>
        <v>252000</v>
      </c>
      <c r="E441" s="35">
        <f>SUM('დამტკ._ბიუჯ. '!E441,ცვლილებები_საბიუჯ.!F1085)</f>
        <v>63000</v>
      </c>
      <c r="F441" s="35">
        <f>SUM('დამტკ._ბიუჯ. '!F441,ცვლილებები_საბიუჯ.!G1085)</f>
        <v>63000</v>
      </c>
      <c r="G441" s="35">
        <f>SUM('დამტკ._ბიუჯ. '!G441,ცვლილებები_საბიუჯ.!H1085)</f>
        <v>63000</v>
      </c>
      <c r="H441" s="35">
        <f>SUM('დამტკ._ბიუჯ. '!H441,ცვლილებები_საბიუჯ.!I1085)</f>
        <v>63000</v>
      </c>
      <c r="I441" s="30">
        <f t="shared" si="98"/>
        <v>126000</v>
      </c>
      <c r="J441" s="30">
        <f t="shared" si="99"/>
        <v>189000</v>
      </c>
      <c r="K441" s="4" t="s">
        <v>205</v>
      </c>
      <c r="L441" s="35">
        <v>18000</v>
      </c>
      <c r="M441" s="35">
        <v>36000</v>
      </c>
      <c r="N441" s="35"/>
    </row>
    <row r="442" spans="1:14" ht="18" hidden="1" x14ac:dyDescent="0.25">
      <c r="A442" s="5" t="str">
        <f t="shared" si="94"/>
        <v>b</v>
      </c>
      <c r="B442" s="11" t="s">
        <v>1</v>
      </c>
      <c r="C442" s="12" t="s">
        <v>131</v>
      </c>
      <c r="D442" s="39">
        <f>SUM('დამტკ._ბიუჯ. '!D442,ცვლილებები_საბიუჯ.!E1086)</f>
        <v>0</v>
      </c>
      <c r="E442" s="35">
        <f>SUM('დამტკ._ბიუჯ. '!E442,ცვლილებები_საბიუჯ.!F1086)</f>
        <v>0</v>
      </c>
      <c r="F442" s="35">
        <f>SUM('დამტკ._ბიუჯ. '!F442,ცვლილებები_საბიუჯ.!G1086)</f>
        <v>0</v>
      </c>
      <c r="G442" s="35">
        <f>SUM('დამტკ._ბიუჯ. '!G442,ცვლილებები_საბიუჯ.!H1086)</f>
        <v>0</v>
      </c>
      <c r="H442" s="35">
        <f>SUM('დამტკ._ბიუჯ. '!H442,ცვლილებები_საბიუჯ.!I1086)</f>
        <v>0</v>
      </c>
      <c r="I442" s="30">
        <f t="shared" si="98"/>
        <v>0</v>
      </c>
      <c r="J442" s="30">
        <f t="shared" si="99"/>
        <v>0</v>
      </c>
      <c r="K442" s="4" t="s">
        <v>205</v>
      </c>
      <c r="L442" s="35"/>
      <c r="M442" s="35"/>
      <c r="N442" s="35"/>
    </row>
    <row r="443" spans="1:14" ht="18" hidden="1" x14ac:dyDescent="0.25">
      <c r="A443" s="5" t="str">
        <f t="shared" si="94"/>
        <v>b</v>
      </c>
      <c r="B443" s="11" t="s">
        <v>1</v>
      </c>
      <c r="C443" s="16" t="s">
        <v>132</v>
      </c>
      <c r="D443" s="39">
        <f>SUM('დამტკ._ბიუჯ. '!D443,ცვლილებები_საბიუჯ.!E1087)</f>
        <v>0</v>
      </c>
      <c r="E443" s="35">
        <f>SUM('დამტკ._ბიუჯ. '!E443,ცვლილებები_საბიუჯ.!F1087)</f>
        <v>0</v>
      </c>
      <c r="F443" s="35">
        <f>SUM('დამტკ._ბიუჯ. '!F443,ცვლილებები_საბიუჯ.!G1087)</f>
        <v>0</v>
      </c>
      <c r="G443" s="35">
        <f>SUM('დამტკ._ბიუჯ. '!G443,ცვლილებები_საბიუჯ.!H1087)</f>
        <v>0</v>
      </c>
      <c r="H443" s="35">
        <f>SUM('დამტკ._ბიუჯ. '!H443,ცვლილებები_საბიუჯ.!I1087)</f>
        <v>0</v>
      </c>
      <c r="I443" s="30">
        <f t="shared" si="98"/>
        <v>0</v>
      </c>
      <c r="J443" s="30">
        <f t="shared" si="99"/>
        <v>0</v>
      </c>
      <c r="K443" s="4" t="s">
        <v>205</v>
      </c>
      <c r="L443" s="35"/>
      <c r="M443" s="35"/>
      <c r="N443" s="35"/>
    </row>
    <row r="444" spans="1:14" ht="18" hidden="1" x14ac:dyDescent="0.25">
      <c r="A444" s="5" t="str">
        <f t="shared" si="94"/>
        <v>b</v>
      </c>
      <c r="B444" s="11" t="s">
        <v>1</v>
      </c>
      <c r="C444" s="16" t="s">
        <v>133</v>
      </c>
      <c r="D444" s="39">
        <f>SUM('დამტკ._ბიუჯ. '!D444,ცვლილებები_საბიუჯ.!E1088)</f>
        <v>0</v>
      </c>
      <c r="E444" s="35">
        <f>SUM('დამტკ._ბიუჯ. '!E444,ცვლილებები_საბიუჯ.!F1088)</f>
        <v>0</v>
      </c>
      <c r="F444" s="35">
        <f>SUM('დამტკ._ბიუჯ. '!F444,ცვლილებები_საბიუჯ.!G1088)</f>
        <v>0</v>
      </c>
      <c r="G444" s="35">
        <f>SUM('დამტკ._ბიუჯ. '!G444,ცვლილებები_საბიუჯ.!H1088)</f>
        <v>0</v>
      </c>
      <c r="H444" s="35">
        <f>SUM('დამტკ._ბიუჯ. '!H444,ცვლილებები_საბიუჯ.!I1088)</f>
        <v>0</v>
      </c>
      <c r="I444" s="30">
        <f t="shared" si="98"/>
        <v>0</v>
      </c>
      <c r="J444" s="30">
        <f t="shared" si="99"/>
        <v>0</v>
      </c>
      <c r="K444" s="4" t="s">
        <v>205</v>
      </c>
      <c r="L444" s="35"/>
      <c r="M444" s="35"/>
      <c r="N444" s="35"/>
    </row>
    <row r="445" spans="1:14" ht="18" x14ac:dyDescent="0.25">
      <c r="A445" s="5" t="str">
        <f t="shared" si="94"/>
        <v>a</v>
      </c>
      <c r="B445" s="11" t="s">
        <v>1</v>
      </c>
      <c r="C445" s="16" t="s">
        <v>134</v>
      </c>
      <c r="D445" s="39">
        <f>SUM('დამტკ._ბიუჯ. '!D445,ცვლილებები_საბიუჯ.!E1089)</f>
        <v>7748000</v>
      </c>
      <c r="E445" s="35">
        <f>SUM('დამტკ._ბიუჯ. '!E445,ცვლილებები_საბიუჯ.!F1089)</f>
        <v>2775900</v>
      </c>
      <c r="F445" s="35">
        <f>SUM('დამტკ._ბიუჯ. '!F445,ცვლილებები_საბიუჯ.!G1089)</f>
        <v>2444900</v>
      </c>
      <c r="G445" s="35">
        <f>SUM('დამტკ._ბიუჯ. '!G445,ცვლილებები_საბიუჯ.!H1089)</f>
        <v>2420900</v>
      </c>
      <c r="H445" s="35">
        <f>SUM('დამტკ._ბიუჯ. '!H445,ცვლილებები_საბიუჯ.!I1089)</f>
        <v>106300</v>
      </c>
      <c r="I445" s="30">
        <f t="shared" si="98"/>
        <v>5220800</v>
      </c>
      <c r="J445" s="30">
        <f t="shared" si="99"/>
        <v>7641700</v>
      </c>
      <c r="K445" s="4" t="s">
        <v>205</v>
      </c>
      <c r="L445" s="35">
        <v>843126.55</v>
      </c>
      <c r="M445" s="35">
        <v>2386950.7799999998</v>
      </c>
      <c r="N445" s="35"/>
    </row>
    <row r="446" spans="1:14" ht="18" hidden="1" x14ac:dyDescent="0.25">
      <c r="A446" s="5" t="str">
        <f t="shared" si="94"/>
        <v>b</v>
      </c>
      <c r="B446" s="11" t="s">
        <v>1</v>
      </c>
      <c r="C446" s="16" t="s">
        <v>135</v>
      </c>
      <c r="D446" s="39">
        <f>SUM('დამტკ._ბიუჯ. '!D446,ცვლილებები_საბიუჯ.!E1090)</f>
        <v>0</v>
      </c>
      <c r="E446" s="35">
        <f>SUM('დამტკ._ბიუჯ. '!E446,ცვლილებები_საბიუჯ.!F1090)</f>
        <v>0</v>
      </c>
      <c r="F446" s="35">
        <f>SUM('დამტკ._ბიუჯ. '!F446,ცვლილებები_საბიუჯ.!G1090)</f>
        <v>0</v>
      </c>
      <c r="G446" s="35">
        <f>SUM('დამტკ._ბიუჯ. '!G446,ცვლილებები_საბიუჯ.!H1090)</f>
        <v>0</v>
      </c>
      <c r="H446" s="35">
        <f>SUM('დამტკ._ბიუჯ. '!H446,ცვლილებები_საბიუჯ.!I1090)</f>
        <v>0</v>
      </c>
      <c r="I446" s="30">
        <f t="shared" si="98"/>
        <v>0</v>
      </c>
      <c r="J446" s="30">
        <f t="shared" si="99"/>
        <v>0</v>
      </c>
      <c r="K446" s="4" t="s">
        <v>205</v>
      </c>
      <c r="L446" s="35">
        <f t="shared" ref="L446:N446" si="109">L447+L448</f>
        <v>0</v>
      </c>
      <c r="M446" s="35">
        <f t="shared" si="109"/>
        <v>0</v>
      </c>
      <c r="N446" s="35">
        <f t="shared" si="109"/>
        <v>0</v>
      </c>
    </row>
    <row r="447" spans="1:14" hidden="1" x14ac:dyDescent="0.25">
      <c r="A447" s="5" t="str">
        <f t="shared" si="94"/>
        <v>b</v>
      </c>
      <c r="B447" s="19"/>
      <c r="C447" s="21" t="s">
        <v>209</v>
      </c>
      <c r="D447" s="40">
        <f>SUM('დამტკ._ბიუჯ. '!D447,ცვლილებები_საბიუჯ.!E1091)</f>
        <v>0</v>
      </c>
      <c r="E447" s="20">
        <f>SUM('დამტკ._ბიუჯ. '!E447,ცვლილებები_საბიუჯ.!F1091)</f>
        <v>0</v>
      </c>
      <c r="F447" s="20">
        <f>SUM('დამტკ._ბიუჯ. '!F447,ცვლილებები_საბიუჯ.!G1091)</f>
        <v>0</v>
      </c>
      <c r="G447" s="20">
        <f>SUM('დამტკ._ბიუჯ. '!G447,ცვლილებები_საბიუჯ.!H1091)</f>
        <v>0</v>
      </c>
      <c r="H447" s="20">
        <f>SUM('დამტკ._ბიუჯ. '!H447,ცვლილებები_საბიუჯ.!I1091)</f>
        <v>0</v>
      </c>
      <c r="I447" s="31">
        <f t="shared" si="98"/>
        <v>0</v>
      </c>
      <c r="J447" s="31">
        <f t="shared" si="99"/>
        <v>0</v>
      </c>
      <c r="L447" s="20"/>
      <c r="M447" s="20"/>
      <c r="N447" s="20"/>
    </row>
    <row r="448" spans="1:14" hidden="1" x14ac:dyDescent="0.25">
      <c r="A448" s="5" t="str">
        <f t="shared" si="94"/>
        <v>b</v>
      </c>
      <c r="B448" s="19"/>
      <c r="C448" s="21" t="s">
        <v>210</v>
      </c>
      <c r="D448" s="40">
        <f>SUM('დამტკ._ბიუჯ. '!D448,ცვლილებები_საბიუჯ.!E1092)</f>
        <v>0</v>
      </c>
      <c r="E448" s="20">
        <f>SUM('დამტკ._ბიუჯ. '!E448,ცვლილებები_საბიუჯ.!F1092)</f>
        <v>0</v>
      </c>
      <c r="F448" s="20">
        <f>SUM('დამტკ._ბიუჯ. '!F448,ცვლილებები_საბიუჯ.!G1092)</f>
        <v>0</v>
      </c>
      <c r="G448" s="20">
        <f>SUM('დამტკ._ბიუჯ. '!G448,ცვლილებები_საბიუჯ.!H1092)</f>
        <v>0</v>
      </c>
      <c r="H448" s="20">
        <f>SUM('დამტკ._ბიუჯ. '!H448,ცვლილებები_საბიუჯ.!I1092)</f>
        <v>0</v>
      </c>
      <c r="I448" s="31">
        <f t="shared" si="98"/>
        <v>0</v>
      </c>
      <c r="J448" s="31">
        <f t="shared" si="99"/>
        <v>0</v>
      </c>
      <c r="L448" s="20"/>
      <c r="M448" s="20"/>
      <c r="N448" s="20"/>
    </row>
    <row r="449" spans="1:14" ht="18" hidden="1" x14ac:dyDescent="0.25">
      <c r="A449" s="5" t="str">
        <f t="shared" ref="A449:A512" si="110">IF((D449+E449+F449+H449+G449)&gt;0,"a","b")</f>
        <v>b</v>
      </c>
      <c r="B449" s="11" t="s">
        <v>1</v>
      </c>
      <c r="C449" s="15" t="s">
        <v>136</v>
      </c>
      <c r="D449" s="37">
        <f>SUM('დამტკ._ბიუჯ. '!D449,ცვლილებები_საბიუჯ.!E1093)</f>
        <v>0</v>
      </c>
      <c r="E449" s="14">
        <f>SUM('დამტკ._ბიუჯ. '!E449,ცვლილებები_საბიუჯ.!F1093)</f>
        <v>0</v>
      </c>
      <c r="F449" s="14">
        <f>SUM('დამტკ._ბიუჯ. '!F449,ცვლილებები_საბიუჯ.!G1093)</f>
        <v>0</v>
      </c>
      <c r="G449" s="14">
        <f>SUM('დამტკ._ბიუჯ. '!G449,ცვლილებები_საბიუჯ.!H1093)</f>
        <v>0</v>
      </c>
      <c r="H449" s="14">
        <f>SUM('დამტკ._ბიუჯ. '!H449,ცვლილებები_საბიუჯ.!I1093)</f>
        <v>0</v>
      </c>
      <c r="I449" s="33">
        <f t="shared" si="98"/>
        <v>0</v>
      </c>
      <c r="J449" s="33">
        <f t="shared" si="99"/>
        <v>0</v>
      </c>
      <c r="K449" s="4" t="s">
        <v>205</v>
      </c>
      <c r="L449" s="14"/>
      <c r="M449" s="14"/>
      <c r="N449" s="14"/>
    </row>
    <row r="450" spans="1:14" ht="18" hidden="1" x14ac:dyDescent="0.25">
      <c r="A450" s="5" t="str">
        <f t="shared" si="110"/>
        <v>b</v>
      </c>
      <c r="B450" s="11" t="s">
        <v>1</v>
      </c>
      <c r="C450" s="15" t="s">
        <v>137</v>
      </c>
      <c r="D450" s="37">
        <f>SUM('დამტკ._ბიუჯ. '!D450,ცვლილებები_საბიუჯ.!E1094)</f>
        <v>0</v>
      </c>
      <c r="E450" s="14">
        <f>SUM('დამტკ._ბიუჯ. '!E450,ცვლილებები_საბიუჯ.!F1094)</f>
        <v>0</v>
      </c>
      <c r="F450" s="14">
        <f>SUM('დამტკ._ბიუჯ. '!F450,ცვლილებები_საბიუჯ.!G1094)</f>
        <v>0</v>
      </c>
      <c r="G450" s="14">
        <f>SUM('დამტკ._ბიუჯ. '!G450,ცვლილებები_საბიუჯ.!H1094)</f>
        <v>0</v>
      </c>
      <c r="H450" s="14">
        <f>SUM('დამტკ._ბიუჯ. '!H450,ცვლილებები_საბიუჯ.!I1094)</f>
        <v>0</v>
      </c>
      <c r="I450" s="33">
        <f t="shared" si="98"/>
        <v>0</v>
      </c>
      <c r="J450" s="33">
        <f t="shared" si="99"/>
        <v>0</v>
      </c>
      <c r="K450" s="4" t="s">
        <v>205</v>
      </c>
      <c r="L450" s="14"/>
      <c r="M450" s="14"/>
      <c r="N450" s="14"/>
    </row>
    <row r="451" spans="1:14" ht="18" hidden="1" x14ac:dyDescent="0.25">
      <c r="A451" s="5" t="str">
        <f t="shared" si="110"/>
        <v>b</v>
      </c>
      <c r="B451" s="11" t="s">
        <v>1</v>
      </c>
      <c r="C451" s="15" t="s">
        <v>138</v>
      </c>
      <c r="D451" s="37">
        <f>SUM('დამტკ._ბიუჯ. '!D451,ცვლილებები_საბიუჯ.!E1095)</f>
        <v>0</v>
      </c>
      <c r="E451" s="14">
        <f>SUM('დამტკ._ბიუჯ. '!E451,ცვლილებები_საბიუჯ.!F1095)</f>
        <v>0</v>
      </c>
      <c r="F451" s="14">
        <f>SUM('დამტკ._ბიუჯ. '!F451,ცვლილებები_საბიუჯ.!G1095)</f>
        <v>0</v>
      </c>
      <c r="G451" s="14">
        <f>SUM('დამტკ._ბიუჯ. '!G451,ცვლილებები_საბიუჯ.!H1095)</f>
        <v>0</v>
      </c>
      <c r="H451" s="14">
        <f>SUM('დამტკ._ბიუჯ. '!H451,ცვლილებები_საბიუჯ.!I1095)</f>
        <v>0</v>
      </c>
      <c r="I451" s="33">
        <f t="shared" si="98"/>
        <v>0</v>
      </c>
      <c r="J451" s="33">
        <f t="shared" si="99"/>
        <v>0</v>
      </c>
      <c r="K451" s="4" t="s">
        <v>205</v>
      </c>
      <c r="L451" s="14"/>
      <c r="M451" s="14"/>
      <c r="N451" s="14"/>
    </row>
    <row r="452" spans="1:14" ht="36" x14ac:dyDescent="0.25">
      <c r="A452" s="5" t="str">
        <f t="shared" si="110"/>
        <v>a</v>
      </c>
      <c r="B452" s="22" t="s">
        <v>75</v>
      </c>
      <c r="C452" s="23" t="s">
        <v>166</v>
      </c>
      <c r="D452" s="36">
        <f>SUM('დამტკ._ბიუჯ. '!D452,ცვლილებები_საბიუჯ.!E1096)</f>
        <v>39000000</v>
      </c>
      <c r="E452" s="30">
        <f>SUM('დამტკ._ბიუჯ. '!E452,ცვლილებები_საბიუჯ.!F1096)</f>
        <v>9672200</v>
      </c>
      <c r="F452" s="30">
        <f>SUM('დამტკ._ბიუჯ. '!F452,ცვლილებები_საბიუჯ.!G1096)</f>
        <v>9751300</v>
      </c>
      <c r="G452" s="30">
        <f>SUM('დამტკ._ბიუჯ. '!G452,ცვლილებები_საბიუჯ.!H1096)</f>
        <v>9750300</v>
      </c>
      <c r="H452" s="30">
        <f>SUM('დამტკ._ბიუჯ. '!H452,ცვლილებები_საბიუჯ.!I1096)</f>
        <v>9826200</v>
      </c>
      <c r="I452" s="30">
        <f t="shared" si="98"/>
        <v>19423500</v>
      </c>
      <c r="J452" s="30">
        <f t="shared" si="99"/>
        <v>29173800</v>
      </c>
      <c r="L452" s="30">
        <f>L466+L480</f>
        <v>357717.55</v>
      </c>
      <c r="M452" s="30">
        <f t="shared" ref="M452:N452" si="111">M466+M480</f>
        <v>3119739.2199999997</v>
      </c>
      <c r="N452" s="30">
        <f t="shared" si="111"/>
        <v>0</v>
      </c>
    </row>
    <row r="453" spans="1:14" ht="18" x14ac:dyDescent="0.25">
      <c r="A453" s="5" t="str">
        <f t="shared" si="110"/>
        <v>a</v>
      </c>
      <c r="B453" s="32" t="s">
        <v>1</v>
      </c>
      <c r="C453" s="25" t="s">
        <v>128</v>
      </c>
      <c r="D453" s="37">
        <f>SUM('დამტკ._ბიუჯ. '!D453,ცვლილებები_საბიუჯ.!E1097)</f>
        <v>38948000</v>
      </c>
      <c r="E453" s="33">
        <f>SUM('დამტკ._ბიუჯ. '!E453,ცვლილებები_საბიუჯ.!F1097)</f>
        <v>9636200</v>
      </c>
      <c r="F453" s="33">
        <f>SUM('დამტკ._ბიუჯ. '!F453,ცვლილებები_საბიუჯ.!G1097)</f>
        <v>9746300</v>
      </c>
      <c r="G453" s="33">
        <f>SUM('დამტკ._ბიუჯ. '!G453,ცვლილებები_საბიუჯ.!H1097)</f>
        <v>9744300</v>
      </c>
      <c r="H453" s="33">
        <f>SUM('დამტკ._ბიუჯ. '!H453,ცვლილებები_საბიუჯ.!I1097)</f>
        <v>9821200</v>
      </c>
      <c r="I453" s="33">
        <f t="shared" si="98"/>
        <v>19382500</v>
      </c>
      <c r="J453" s="33">
        <f t="shared" si="99"/>
        <v>29126800</v>
      </c>
      <c r="L453" s="33">
        <f t="shared" ref="L453:N465" si="112">L467+L481</f>
        <v>356692.55</v>
      </c>
      <c r="M453" s="33">
        <f t="shared" si="112"/>
        <v>3088014.17</v>
      </c>
      <c r="N453" s="33">
        <f t="shared" si="112"/>
        <v>0</v>
      </c>
    </row>
    <row r="454" spans="1:14" ht="18" hidden="1" x14ac:dyDescent="0.25">
      <c r="A454" s="5" t="str">
        <f t="shared" si="110"/>
        <v>b</v>
      </c>
      <c r="B454" s="24" t="s">
        <v>1</v>
      </c>
      <c r="C454" s="26" t="s">
        <v>129</v>
      </c>
      <c r="D454" s="36">
        <f>SUM('დამტკ._ბიუჯ. '!D454,ცვლილებები_საბიუჯ.!E1098)</f>
        <v>0</v>
      </c>
      <c r="E454" s="30">
        <f>SUM('დამტკ._ბიუჯ. '!E454,ცვლილებები_საბიუჯ.!F1098)</f>
        <v>0</v>
      </c>
      <c r="F454" s="30">
        <f>SUM('დამტკ._ბიუჯ. '!F454,ცვლილებები_საბიუჯ.!G1098)</f>
        <v>0</v>
      </c>
      <c r="G454" s="30">
        <f>SUM('დამტკ._ბიუჯ. '!G454,ცვლილებები_საბიუჯ.!H1098)</f>
        <v>0</v>
      </c>
      <c r="H454" s="30">
        <f>SUM('დამტკ._ბიუჯ. '!H454,ცვლილებები_საბიუჯ.!I1098)</f>
        <v>0</v>
      </c>
      <c r="I454" s="30">
        <f t="shared" si="98"/>
        <v>0</v>
      </c>
      <c r="J454" s="30">
        <f t="shared" si="99"/>
        <v>0</v>
      </c>
      <c r="L454" s="30">
        <f t="shared" si="112"/>
        <v>0</v>
      </c>
      <c r="M454" s="30">
        <f t="shared" si="112"/>
        <v>0</v>
      </c>
      <c r="N454" s="30">
        <f t="shared" si="112"/>
        <v>0</v>
      </c>
    </row>
    <row r="455" spans="1:14" ht="18" x14ac:dyDescent="0.25">
      <c r="A455" s="5" t="str">
        <f t="shared" si="110"/>
        <v>a</v>
      </c>
      <c r="B455" s="24" t="s">
        <v>1</v>
      </c>
      <c r="C455" s="26" t="s">
        <v>130</v>
      </c>
      <c r="D455" s="36">
        <f>SUM('დამტკ._ბიუჯ. '!D455,ცვლილებები_საბიუჯ.!E1099)</f>
        <v>27470000</v>
      </c>
      <c r="E455" s="30">
        <f>SUM('დამტკ._ბიუჯ. '!E455,ცვლილებები_საბიუჯ.!F1099)</f>
        <v>6767000</v>
      </c>
      <c r="F455" s="30">
        <f>SUM('დამტკ._ბიუჯ. '!F455,ცვლილებები_საბიუჯ.!G1099)</f>
        <v>6876000</v>
      </c>
      <c r="G455" s="30">
        <f>SUM('დამტკ._ბიუჯ. '!G455,ცვლილებები_საბიუჯ.!H1099)</f>
        <v>6875000</v>
      </c>
      <c r="H455" s="30">
        <f>SUM('დამტკ._ბიუჯ. '!H455,ცვლილებები_საბიუჯ.!I1099)</f>
        <v>6952000</v>
      </c>
      <c r="I455" s="30">
        <f t="shared" si="98"/>
        <v>13643000</v>
      </c>
      <c r="J455" s="30">
        <f t="shared" si="99"/>
        <v>20518000</v>
      </c>
      <c r="L455" s="30">
        <f t="shared" si="112"/>
        <v>296005.55</v>
      </c>
      <c r="M455" s="30">
        <f t="shared" si="112"/>
        <v>2590085.23</v>
      </c>
      <c r="N455" s="30">
        <f t="shared" si="112"/>
        <v>0</v>
      </c>
    </row>
    <row r="456" spans="1:14" ht="18" hidden="1" x14ac:dyDescent="0.25">
      <c r="A456" s="5" t="str">
        <f t="shared" si="110"/>
        <v>b</v>
      </c>
      <c r="B456" s="24" t="s">
        <v>1</v>
      </c>
      <c r="C456" s="26" t="s">
        <v>131</v>
      </c>
      <c r="D456" s="36">
        <f>SUM('დამტკ._ბიუჯ. '!D456,ცვლილებები_საბიუჯ.!E1100)</f>
        <v>0</v>
      </c>
      <c r="E456" s="30">
        <f>SUM('დამტკ._ბიუჯ. '!E456,ცვლილებები_საბიუჯ.!F1100)</f>
        <v>0</v>
      </c>
      <c r="F456" s="30">
        <f>SUM('დამტკ._ბიუჯ. '!F456,ცვლილებები_საბიუჯ.!G1100)</f>
        <v>0</v>
      </c>
      <c r="G456" s="30">
        <f>SUM('დამტკ._ბიუჯ. '!G456,ცვლილებები_საბიუჯ.!H1100)</f>
        <v>0</v>
      </c>
      <c r="H456" s="30">
        <f>SUM('დამტკ._ბიუჯ. '!H456,ცვლილებები_საბიუჯ.!I1100)</f>
        <v>0</v>
      </c>
      <c r="I456" s="30">
        <f t="shared" si="98"/>
        <v>0</v>
      </c>
      <c r="J456" s="30">
        <f t="shared" si="99"/>
        <v>0</v>
      </c>
      <c r="L456" s="30">
        <f t="shared" si="112"/>
        <v>0</v>
      </c>
      <c r="M456" s="30">
        <f t="shared" si="112"/>
        <v>0</v>
      </c>
      <c r="N456" s="30">
        <f t="shared" si="112"/>
        <v>0</v>
      </c>
    </row>
    <row r="457" spans="1:14" ht="18" hidden="1" x14ac:dyDescent="0.25">
      <c r="A457" s="5" t="str">
        <f t="shared" si="110"/>
        <v>b</v>
      </c>
      <c r="B457" s="24" t="s">
        <v>1</v>
      </c>
      <c r="C457" s="27" t="s">
        <v>132</v>
      </c>
      <c r="D457" s="36">
        <f>SUM('დამტკ._ბიუჯ. '!D457,ცვლილებები_საბიუჯ.!E1101)</f>
        <v>0</v>
      </c>
      <c r="E457" s="30">
        <f>SUM('დამტკ._ბიუჯ. '!E457,ცვლილებები_საბიუჯ.!F1101)</f>
        <v>0</v>
      </c>
      <c r="F457" s="30">
        <f>SUM('დამტკ._ბიუჯ. '!F457,ცვლილებები_საბიუჯ.!G1101)</f>
        <v>0</v>
      </c>
      <c r="G457" s="30">
        <f>SUM('დამტკ._ბიუჯ. '!G457,ცვლილებები_საბიუჯ.!H1101)</f>
        <v>0</v>
      </c>
      <c r="H457" s="30">
        <f>SUM('დამტკ._ბიუჯ. '!H457,ცვლილებები_საბიუჯ.!I1101)</f>
        <v>0</v>
      </c>
      <c r="I457" s="30">
        <f t="shared" si="98"/>
        <v>0</v>
      </c>
      <c r="J457" s="30">
        <f t="shared" si="99"/>
        <v>0</v>
      </c>
      <c r="L457" s="30">
        <f t="shared" si="112"/>
        <v>0</v>
      </c>
      <c r="M457" s="30">
        <f t="shared" si="112"/>
        <v>0</v>
      </c>
      <c r="N457" s="30">
        <f t="shared" si="112"/>
        <v>0</v>
      </c>
    </row>
    <row r="458" spans="1:14" ht="18" hidden="1" x14ac:dyDescent="0.25">
      <c r="A458" s="5" t="str">
        <f t="shared" si="110"/>
        <v>b</v>
      </c>
      <c r="B458" s="24" t="s">
        <v>1</v>
      </c>
      <c r="C458" s="27" t="s">
        <v>133</v>
      </c>
      <c r="D458" s="36">
        <f>SUM('დამტკ._ბიუჯ. '!D458,ცვლილებები_საბიუჯ.!E1102)</f>
        <v>0</v>
      </c>
      <c r="E458" s="30">
        <f>SUM('დამტკ._ბიუჯ. '!E458,ცვლილებები_საბიუჯ.!F1102)</f>
        <v>0</v>
      </c>
      <c r="F458" s="30">
        <f>SUM('დამტკ._ბიუჯ. '!F458,ცვლილებები_საბიუჯ.!G1102)</f>
        <v>0</v>
      </c>
      <c r="G458" s="30">
        <f>SUM('დამტკ._ბიუჯ. '!G458,ცვლილებები_საბიუჯ.!H1102)</f>
        <v>0</v>
      </c>
      <c r="H458" s="30">
        <f>SUM('დამტკ._ბიუჯ. '!H458,ცვლილებები_საბიუჯ.!I1102)</f>
        <v>0</v>
      </c>
      <c r="I458" s="30">
        <f t="shared" si="98"/>
        <v>0</v>
      </c>
      <c r="J458" s="30">
        <f t="shared" si="99"/>
        <v>0</v>
      </c>
      <c r="L458" s="30">
        <f t="shared" si="112"/>
        <v>0</v>
      </c>
      <c r="M458" s="30">
        <f t="shared" si="112"/>
        <v>0</v>
      </c>
      <c r="N458" s="30">
        <f t="shared" si="112"/>
        <v>0</v>
      </c>
    </row>
    <row r="459" spans="1:14" ht="18" x14ac:dyDescent="0.25">
      <c r="A459" s="5" t="str">
        <f t="shared" si="110"/>
        <v>a</v>
      </c>
      <c r="B459" s="24" t="s">
        <v>1</v>
      </c>
      <c r="C459" s="27" t="s">
        <v>134</v>
      </c>
      <c r="D459" s="36">
        <f>SUM('დამტკ._ბიუჯ. '!D459,ცვლილებები_საბიუჯ.!E1103)</f>
        <v>10818000</v>
      </c>
      <c r="E459" s="30">
        <f>SUM('დამტკ._ბიუჯ. '!E459,ცვლილებები_საბიუჯ.!F1103)</f>
        <v>2704200</v>
      </c>
      <c r="F459" s="30">
        <f>SUM('დამტკ._ბიუჯ. '!F459,ცვლილებები_საბიუჯ.!G1103)</f>
        <v>2705300</v>
      </c>
      <c r="G459" s="30">
        <f>SUM('დამტკ._ბიუჯ. '!G459,ცვლილებები_საბიუჯ.!H1103)</f>
        <v>2704300</v>
      </c>
      <c r="H459" s="30">
        <f>SUM('დამტკ._ბიუჯ. '!H459,ცვლილებები_საბიუჯ.!I1103)</f>
        <v>2704200</v>
      </c>
      <c r="I459" s="30">
        <f t="shared" si="98"/>
        <v>5409500</v>
      </c>
      <c r="J459" s="30">
        <f t="shared" si="99"/>
        <v>8113800</v>
      </c>
      <c r="L459" s="30">
        <f t="shared" si="112"/>
        <v>60687</v>
      </c>
      <c r="M459" s="30">
        <f t="shared" si="112"/>
        <v>497785.59999999998</v>
      </c>
      <c r="N459" s="30">
        <f t="shared" si="112"/>
        <v>0</v>
      </c>
    </row>
    <row r="460" spans="1:14" ht="18" x14ac:dyDescent="0.25">
      <c r="A460" s="5" t="str">
        <f t="shared" si="110"/>
        <v>a</v>
      </c>
      <c r="B460" s="24" t="s">
        <v>1</v>
      </c>
      <c r="C460" s="27" t="s">
        <v>135</v>
      </c>
      <c r="D460" s="36">
        <f>SUM('დამტკ._ბიუჯ. '!D460,ცვლილებები_საბიუჯ.!E1104)</f>
        <v>660000</v>
      </c>
      <c r="E460" s="30">
        <f>SUM('დამტკ._ბიუჯ. '!E460,ცვლილებები_საბიუჯ.!F1104)</f>
        <v>165000</v>
      </c>
      <c r="F460" s="30">
        <f>SUM('დამტკ._ბიუჯ. '!F460,ცვლილებები_საბიუჯ.!G1104)</f>
        <v>165000</v>
      </c>
      <c r="G460" s="30">
        <f>SUM('დამტკ._ბიუჯ. '!G460,ცვლილებები_საბიუჯ.!H1104)</f>
        <v>165000</v>
      </c>
      <c r="H460" s="30">
        <f>SUM('დამტკ._ბიუჯ. '!H460,ცვლილებები_საბიუჯ.!I1104)</f>
        <v>165000</v>
      </c>
      <c r="I460" s="30">
        <f t="shared" si="98"/>
        <v>330000</v>
      </c>
      <c r="J460" s="30">
        <f t="shared" si="99"/>
        <v>495000</v>
      </c>
      <c r="L460" s="30">
        <f>L474+L488</f>
        <v>0</v>
      </c>
      <c r="M460" s="30">
        <f t="shared" si="112"/>
        <v>143.34</v>
      </c>
      <c r="N460" s="30">
        <f t="shared" si="112"/>
        <v>0</v>
      </c>
    </row>
    <row r="461" spans="1:14" x14ac:dyDescent="0.25">
      <c r="A461" s="5" t="str">
        <f t="shared" si="110"/>
        <v>a</v>
      </c>
      <c r="B461" s="28"/>
      <c r="C461" s="29" t="s">
        <v>209</v>
      </c>
      <c r="D461" s="38">
        <f>SUM('დამტკ._ბიუჯ. '!D461,ცვლილებები_საბიუჯ.!E1105)</f>
        <v>660000</v>
      </c>
      <c r="E461" s="31">
        <f>SUM('დამტკ._ბიუჯ. '!E461,ცვლილებები_საბიუჯ.!F1105)</f>
        <v>165000</v>
      </c>
      <c r="F461" s="31">
        <f>SUM('დამტკ._ბიუჯ. '!F461,ცვლილებები_საბიუჯ.!G1105)</f>
        <v>165000</v>
      </c>
      <c r="G461" s="31">
        <f>SUM('დამტკ._ბიუჯ. '!G461,ცვლილებები_საბიუჯ.!H1105)</f>
        <v>165000</v>
      </c>
      <c r="H461" s="31">
        <f>SUM('დამტკ._ბიუჯ. '!H461,ცვლილებები_საბიუჯ.!I1105)</f>
        <v>165000</v>
      </c>
      <c r="I461" s="31">
        <f t="shared" si="98"/>
        <v>330000</v>
      </c>
      <c r="J461" s="31">
        <f t="shared" si="99"/>
        <v>495000</v>
      </c>
      <c r="L461" s="31">
        <f t="shared" si="112"/>
        <v>0</v>
      </c>
      <c r="M461" s="31">
        <f t="shared" si="112"/>
        <v>143.34</v>
      </c>
      <c r="N461" s="31">
        <f t="shared" si="112"/>
        <v>0</v>
      </c>
    </row>
    <row r="462" spans="1:14" hidden="1" x14ac:dyDescent="0.25">
      <c r="A462" s="5" t="str">
        <f t="shared" si="110"/>
        <v>b</v>
      </c>
      <c r="B462" s="28"/>
      <c r="C462" s="29" t="s">
        <v>210</v>
      </c>
      <c r="D462" s="38">
        <f>SUM('დამტკ._ბიუჯ. '!D462,ცვლილებები_საბიუჯ.!E1106)</f>
        <v>0</v>
      </c>
      <c r="E462" s="31">
        <f>SUM('დამტკ._ბიუჯ. '!E462,ცვლილებები_საბიუჯ.!F1106)</f>
        <v>0</v>
      </c>
      <c r="F462" s="31">
        <f>SUM('დამტკ._ბიუჯ. '!F462,ცვლილებები_საბიუჯ.!G1106)</f>
        <v>0</v>
      </c>
      <c r="G462" s="31">
        <f>SUM('დამტკ._ბიუჯ. '!G462,ცვლილებები_საბიუჯ.!H1106)</f>
        <v>0</v>
      </c>
      <c r="H462" s="31">
        <f>SUM('დამტკ._ბიუჯ. '!H462,ცვლილებები_საბიუჯ.!I1106)</f>
        <v>0</v>
      </c>
      <c r="I462" s="31">
        <f t="shared" si="98"/>
        <v>0</v>
      </c>
      <c r="J462" s="31">
        <f t="shared" si="99"/>
        <v>0</v>
      </c>
      <c r="L462" s="31">
        <f t="shared" si="112"/>
        <v>0</v>
      </c>
      <c r="M462" s="31">
        <f t="shared" si="112"/>
        <v>0</v>
      </c>
      <c r="N462" s="31">
        <f t="shared" si="112"/>
        <v>0</v>
      </c>
    </row>
    <row r="463" spans="1:14" ht="18" x14ac:dyDescent="0.25">
      <c r="A463" s="5" t="str">
        <f t="shared" si="110"/>
        <v>a</v>
      </c>
      <c r="B463" s="32" t="s">
        <v>1</v>
      </c>
      <c r="C463" s="25" t="s">
        <v>136</v>
      </c>
      <c r="D463" s="37">
        <f>SUM('დამტკ._ბიუჯ. '!D463,ცვლილებები_საბიუჯ.!E1107)</f>
        <v>52000</v>
      </c>
      <c r="E463" s="33">
        <f>SUM('დამტკ._ბიუჯ. '!E463,ცვლილებები_საბიუჯ.!F1107)</f>
        <v>36000</v>
      </c>
      <c r="F463" s="33">
        <f>SUM('დამტკ._ბიუჯ. '!F463,ცვლილებები_საბიუჯ.!G1107)</f>
        <v>5000</v>
      </c>
      <c r="G463" s="33">
        <f>SUM('დამტკ._ბიუჯ. '!G463,ცვლილებები_საბიუჯ.!H1107)</f>
        <v>6000</v>
      </c>
      <c r="H463" s="33">
        <f>SUM('დამტკ._ბიუჯ. '!H463,ცვლილებები_საბიუჯ.!I1107)</f>
        <v>5000</v>
      </c>
      <c r="I463" s="33">
        <f t="shared" ref="I463:I526" si="113">E463+F463</f>
        <v>41000</v>
      </c>
      <c r="J463" s="33">
        <f t="shared" ref="J463:J526" si="114">E463+F463+G463</f>
        <v>47000</v>
      </c>
      <c r="L463" s="33">
        <f t="shared" si="112"/>
        <v>1025</v>
      </c>
      <c r="M463" s="33">
        <f t="shared" si="112"/>
        <v>31725.05</v>
      </c>
      <c r="N463" s="33">
        <f t="shared" si="112"/>
        <v>0</v>
      </c>
    </row>
    <row r="464" spans="1:14" ht="18" hidden="1" x14ac:dyDescent="0.25">
      <c r="A464" s="5" t="str">
        <f t="shared" si="110"/>
        <v>b</v>
      </c>
      <c r="B464" s="32" t="s">
        <v>1</v>
      </c>
      <c r="C464" s="25" t="s">
        <v>137</v>
      </c>
      <c r="D464" s="37">
        <f>SUM('დამტკ._ბიუჯ. '!D464,ცვლილებები_საბიუჯ.!E1108)</f>
        <v>0</v>
      </c>
      <c r="E464" s="33">
        <f>SUM('დამტკ._ბიუჯ. '!E464,ცვლილებები_საბიუჯ.!F1108)</f>
        <v>0</v>
      </c>
      <c r="F464" s="33">
        <f>SUM('დამტკ._ბიუჯ. '!F464,ცვლილებები_საბიუჯ.!G1108)</f>
        <v>0</v>
      </c>
      <c r="G464" s="33">
        <f>SUM('დამტკ._ბიუჯ. '!G464,ცვლილებები_საბიუჯ.!H1108)</f>
        <v>0</v>
      </c>
      <c r="H464" s="33">
        <f>SUM('დამტკ._ბიუჯ. '!H464,ცვლილებები_საბიუჯ.!I1108)</f>
        <v>0</v>
      </c>
      <c r="I464" s="33">
        <f t="shared" si="113"/>
        <v>0</v>
      </c>
      <c r="J464" s="33">
        <f t="shared" si="114"/>
        <v>0</v>
      </c>
      <c r="L464" s="33">
        <f t="shared" si="112"/>
        <v>0</v>
      </c>
      <c r="M464" s="33">
        <f t="shared" si="112"/>
        <v>0</v>
      </c>
      <c r="N464" s="33">
        <f t="shared" si="112"/>
        <v>0</v>
      </c>
    </row>
    <row r="465" spans="1:14" ht="18" hidden="1" x14ac:dyDescent="0.25">
      <c r="A465" s="5" t="str">
        <f t="shared" si="110"/>
        <v>b</v>
      </c>
      <c r="B465" s="32" t="s">
        <v>1</v>
      </c>
      <c r="C465" s="25" t="s">
        <v>138</v>
      </c>
      <c r="D465" s="37">
        <f>SUM('დამტკ._ბიუჯ. '!D465,ცვლილებები_საბიუჯ.!E1109)</f>
        <v>0</v>
      </c>
      <c r="E465" s="33">
        <f>SUM('დამტკ._ბიუჯ. '!E465,ცვლილებები_საბიუჯ.!F1109)</f>
        <v>0</v>
      </c>
      <c r="F465" s="33">
        <f>SUM('დამტკ._ბიუჯ. '!F465,ცვლილებები_საბიუჯ.!G1109)</f>
        <v>0</v>
      </c>
      <c r="G465" s="33">
        <f>SUM('დამტკ._ბიუჯ. '!G465,ცვლილებები_საბიუჯ.!H1109)</f>
        <v>0</v>
      </c>
      <c r="H465" s="33">
        <f>SUM('დამტკ._ბიუჯ. '!H465,ცვლილებები_საბიუჯ.!I1109)</f>
        <v>0</v>
      </c>
      <c r="I465" s="33">
        <f t="shared" si="113"/>
        <v>0</v>
      </c>
      <c r="J465" s="33">
        <f t="shared" si="114"/>
        <v>0</v>
      </c>
      <c r="L465" s="33">
        <f t="shared" si="112"/>
        <v>0</v>
      </c>
      <c r="M465" s="33">
        <f t="shared" si="112"/>
        <v>0</v>
      </c>
      <c r="N465" s="33">
        <f t="shared" si="112"/>
        <v>0</v>
      </c>
    </row>
    <row r="466" spans="1:14" ht="18" x14ac:dyDescent="0.25">
      <c r="A466" s="5" t="str">
        <f t="shared" si="110"/>
        <v>a</v>
      </c>
      <c r="B466" s="22" t="s">
        <v>76</v>
      </c>
      <c r="C466" s="23" t="s">
        <v>198</v>
      </c>
      <c r="D466" s="41">
        <f>SUM('დამტკ._ბიუჯ. '!D466,ცვლილებები_საბიუჯ.!E1110)</f>
        <v>725000</v>
      </c>
      <c r="E466" s="41">
        <f>SUM('დამტკ._ბიუჯ. '!E466,ცვლილებები_საბიუჯ.!F1110)</f>
        <v>181200</v>
      </c>
      <c r="F466" s="41">
        <f>SUM('დამტკ._ბიუჯ. '!F466,ცვლილებები_საბიუჯ.!G1110)</f>
        <v>181300</v>
      </c>
      <c r="G466" s="41">
        <f>SUM('დამტკ._ბიუჯ. '!G466,ცვლილებები_საბიუჯ.!H1110)</f>
        <v>181300</v>
      </c>
      <c r="H466" s="41">
        <f>SUM('დამტკ._ბიუჯ. '!H466,ცვლილებები_საბიუჯ.!I1110)</f>
        <v>181200</v>
      </c>
      <c r="I466" s="30">
        <f t="shared" si="113"/>
        <v>362500</v>
      </c>
      <c r="J466" s="30">
        <f t="shared" si="114"/>
        <v>543800</v>
      </c>
      <c r="K466" s="4" t="s">
        <v>205</v>
      </c>
      <c r="L466" s="41">
        <f t="shared" ref="L466:N466" si="115">L467+L477+L478+L479</f>
        <v>60383</v>
      </c>
      <c r="M466" s="41">
        <f t="shared" si="115"/>
        <v>120766</v>
      </c>
      <c r="N466" s="41">
        <f t="shared" si="115"/>
        <v>0</v>
      </c>
    </row>
    <row r="467" spans="1:14" ht="18" x14ac:dyDescent="0.25">
      <c r="A467" s="5" t="str">
        <f t="shared" si="110"/>
        <v>a</v>
      </c>
      <c r="B467" s="34" t="s">
        <v>1</v>
      </c>
      <c r="C467" s="15" t="s">
        <v>128</v>
      </c>
      <c r="D467" s="37">
        <f>SUM('დამტკ._ბიუჯ. '!D467,ცვლილებები_საბიუჯ.!E1111)</f>
        <v>725000</v>
      </c>
      <c r="E467" s="14">
        <f>SUM('დამტკ._ბიუჯ. '!E467,ცვლილებები_საბიუჯ.!F1111)</f>
        <v>181200</v>
      </c>
      <c r="F467" s="14">
        <f>SUM('დამტკ._ბიუჯ. '!F467,ცვლილებები_საბიუჯ.!G1111)</f>
        <v>181300</v>
      </c>
      <c r="G467" s="14">
        <f>SUM('დამტკ._ბიუჯ. '!G467,ცვლილებები_საბიუჯ.!H1111)</f>
        <v>181300</v>
      </c>
      <c r="H467" s="14">
        <f>SUM('დამტკ._ბიუჯ. '!H467,ცვლილებები_საბიუჯ.!I1111)</f>
        <v>181200</v>
      </c>
      <c r="I467" s="33">
        <f t="shared" si="113"/>
        <v>362500</v>
      </c>
      <c r="J467" s="33">
        <f t="shared" si="114"/>
        <v>543800</v>
      </c>
      <c r="K467" s="4" t="s">
        <v>205</v>
      </c>
      <c r="L467" s="14">
        <f t="shared" ref="L467:N467" si="116">L468+L469+L470+L471+L472+L473+L474</f>
        <v>60383</v>
      </c>
      <c r="M467" s="14">
        <f t="shared" si="116"/>
        <v>120766</v>
      </c>
      <c r="N467" s="14">
        <f t="shared" si="116"/>
        <v>0</v>
      </c>
    </row>
    <row r="468" spans="1:14" ht="18" hidden="1" x14ac:dyDescent="0.25">
      <c r="A468" s="5" t="str">
        <f t="shared" si="110"/>
        <v>b</v>
      </c>
      <c r="B468" s="11" t="s">
        <v>1</v>
      </c>
      <c r="C468" s="12" t="s">
        <v>129</v>
      </c>
      <c r="D468" s="39">
        <f>SUM('დამტკ._ბიუჯ. '!D468,ცვლილებები_საბიუჯ.!E1112)</f>
        <v>0</v>
      </c>
      <c r="E468" s="35">
        <f>SUM('დამტკ._ბიუჯ. '!E468,ცვლილებები_საბიუჯ.!F1112)</f>
        <v>0</v>
      </c>
      <c r="F468" s="35">
        <f>SUM('დამტკ._ბიუჯ. '!F468,ცვლილებები_საბიუჯ.!G1112)</f>
        <v>0</v>
      </c>
      <c r="G468" s="35">
        <f>SUM('დამტკ._ბიუჯ. '!G468,ცვლილებები_საბიუჯ.!H1112)</f>
        <v>0</v>
      </c>
      <c r="H468" s="35">
        <f>SUM('დამტკ._ბიუჯ. '!H468,ცვლილებები_საბიუჯ.!I1112)</f>
        <v>0</v>
      </c>
      <c r="I468" s="30">
        <f t="shared" si="113"/>
        <v>0</v>
      </c>
      <c r="J468" s="30">
        <f t="shared" si="114"/>
        <v>0</v>
      </c>
      <c r="K468" s="4" t="s">
        <v>205</v>
      </c>
      <c r="L468" s="35"/>
      <c r="M468" s="35"/>
      <c r="N468" s="35"/>
    </row>
    <row r="469" spans="1:14" ht="18" hidden="1" x14ac:dyDescent="0.25">
      <c r="A469" s="5" t="str">
        <f t="shared" si="110"/>
        <v>b</v>
      </c>
      <c r="B469" s="11" t="s">
        <v>1</v>
      </c>
      <c r="C469" s="12" t="s">
        <v>130</v>
      </c>
      <c r="D469" s="39">
        <f>SUM('დამტკ._ბიუჯ. '!D469,ცვლილებები_საბიუჯ.!E1113)</f>
        <v>0</v>
      </c>
      <c r="E469" s="35">
        <f>SUM('დამტკ._ბიუჯ. '!E469,ცვლილებები_საბიუჯ.!F1113)</f>
        <v>0</v>
      </c>
      <c r="F469" s="35">
        <f>SUM('დამტკ._ბიუჯ. '!F469,ცვლილებები_საბიუჯ.!G1113)</f>
        <v>0</v>
      </c>
      <c r="G469" s="35">
        <f>SUM('დამტკ._ბიუჯ. '!G469,ცვლილებები_საბიუჯ.!H1113)</f>
        <v>0</v>
      </c>
      <c r="H469" s="35">
        <f>SUM('დამტკ._ბიუჯ. '!H469,ცვლილებები_საბიუჯ.!I1113)</f>
        <v>0</v>
      </c>
      <c r="I469" s="30">
        <f t="shared" si="113"/>
        <v>0</v>
      </c>
      <c r="J469" s="30">
        <f t="shared" si="114"/>
        <v>0</v>
      </c>
      <c r="K469" s="4" t="s">
        <v>205</v>
      </c>
      <c r="L469" s="35"/>
      <c r="M469" s="35"/>
      <c r="N469" s="35"/>
    </row>
    <row r="470" spans="1:14" ht="18" hidden="1" x14ac:dyDescent="0.25">
      <c r="A470" s="5" t="str">
        <f t="shared" si="110"/>
        <v>b</v>
      </c>
      <c r="B470" s="11" t="s">
        <v>1</v>
      </c>
      <c r="C470" s="12" t="s">
        <v>131</v>
      </c>
      <c r="D470" s="39">
        <f>SUM('დამტკ._ბიუჯ. '!D470,ცვლილებები_საბიუჯ.!E1114)</f>
        <v>0</v>
      </c>
      <c r="E470" s="35">
        <f>SUM('დამტკ._ბიუჯ. '!E470,ცვლილებები_საბიუჯ.!F1114)</f>
        <v>0</v>
      </c>
      <c r="F470" s="35">
        <f>SUM('დამტკ._ბიუჯ. '!F470,ცვლილებები_საბიუჯ.!G1114)</f>
        <v>0</v>
      </c>
      <c r="G470" s="35">
        <f>SUM('დამტკ._ბიუჯ. '!G470,ცვლილებები_საბიუჯ.!H1114)</f>
        <v>0</v>
      </c>
      <c r="H470" s="35">
        <f>SUM('დამტკ._ბიუჯ. '!H470,ცვლილებები_საბიუჯ.!I1114)</f>
        <v>0</v>
      </c>
      <c r="I470" s="30">
        <f t="shared" si="113"/>
        <v>0</v>
      </c>
      <c r="J470" s="30">
        <f t="shared" si="114"/>
        <v>0</v>
      </c>
      <c r="K470" s="4" t="s">
        <v>205</v>
      </c>
      <c r="L470" s="35"/>
      <c r="M470" s="35"/>
      <c r="N470" s="35"/>
    </row>
    <row r="471" spans="1:14" ht="18" hidden="1" x14ac:dyDescent="0.25">
      <c r="A471" s="5" t="str">
        <f t="shared" si="110"/>
        <v>b</v>
      </c>
      <c r="B471" s="11" t="s">
        <v>1</v>
      </c>
      <c r="C471" s="16" t="s">
        <v>132</v>
      </c>
      <c r="D471" s="39">
        <f>SUM('დამტკ._ბიუჯ. '!D471,ცვლილებები_საბიუჯ.!E1115)</f>
        <v>0</v>
      </c>
      <c r="E471" s="35">
        <f>SUM('დამტკ._ბიუჯ. '!E471,ცვლილებები_საბიუჯ.!F1115)</f>
        <v>0</v>
      </c>
      <c r="F471" s="35">
        <f>SUM('დამტკ._ბიუჯ. '!F471,ცვლილებები_საბიუჯ.!G1115)</f>
        <v>0</v>
      </c>
      <c r="G471" s="35">
        <f>SUM('დამტკ._ბიუჯ. '!G471,ცვლილებები_საბიუჯ.!H1115)</f>
        <v>0</v>
      </c>
      <c r="H471" s="35">
        <f>SUM('დამტკ._ბიუჯ. '!H471,ცვლილებები_საბიუჯ.!I1115)</f>
        <v>0</v>
      </c>
      <c r="I471" s="30">
        <f t="shared" si="113"/>
        <v>0</v>
      </c>
      <c r="J471" s="30">
        <f t="shared" si="114"/>
        <v>0</v>
      </c>
      <c r="K471" s="4" t="s">
        <v>205</v>
      </c>
      <c r="L471" s="35"/>
      <c r="M471" s="35"/>
      <c r="N471" s="35"/>
    </row>
    <row r="472" spans="1:14" ht="18" hidden="1" x14ac:dyDescent="0.25">
      <c r="A472" s="5" t="str">
        <f t="shared" si="110"/>
        <v>b</v>
      </c>
      <c r="B472" s="11" t="s">
        <v>1</v>
      </c>
      <c r="C472" s="16" t="s">
        <v>133</v>
      </c>
      <c r="D472" s="39">
        <f>SUM('დამტკ._ბიუჯ. '!D472,ცვლილებები_საბიუჯ.!E1116)</f>
        <v>0</v>
      </c>
      <c r="E472" s="35">
        <f>SUM('დამტკ._ბიუჯ. '!E472,ცვლილებები_საბიუჯ.!F1116)</f>
        <v>0</v>
      </c>
      <c r="F472" s="35">
        <f>SUM('დამტკ._ბიუჯ. '!F472,ცვლილებები_საბიუჯ.!G1116)</f>
        <v>0</v>
      </c>
      <c r="G472" s="35">
        <f>SUM('დამტკ._ბიუჯ. '!G472,ცვლილებები_საბიუჯ.!H1116)</f>
        <v>0</v>
      </c>
      <c r="H472" s="35">
        <f>SUM('დამტკ._ბიუჯ. '!H472,ცვლილებები_საბიუჯ.!I1116)</f>
        <v>0</v>
      </c>
      <c r="I472" s="30">
        <f t="shared" si="113"/>
        <v>0</v>
      </c>
      <c r="J472" s="30">
        <f t="shared" si="114"/>
        <v>0</v>
      </c>
      <c r="K472" s="4" t="s">
        <v>205</v>
      </c>
      <c r="L472" s="35"/>
      <c r="M472" s="35"/>
      <c r="N472" s="35"/>
    </row>
    <row r="473" spans="1:14" ht="18" x14ac:dyDescent="0.25">
      <c r="A473" s="5" t="str">
        <f t="shared" si="110"/>
        <v>a</v>
      </c>
      <c r="B473" s="11" t="s">
        <v>1</v>
      </c>
      <c r="C473" s="16" t="s">
        <v>134</v>
      </c>
      <c r="D473" s="39">
        <f>SUM('დამტკ._ბიუჯ. '!D473,ცვლილებები_საბიუჯ.!E1117)</f>
        <v>725000</v>
      </c>
      <c r="E473" s="35">
        <f>SUM('დამტკ._ბიუჯ. '!E473,ცვლილებები_საბიუჯ.!F1117)</f>
        <v>181200</v>
      </c>
      <c r="F473" s="35">
        <f>SUM('დამტკ._ბიუჯ. '!F473,ცვლილებები_საბიუჯ.!G1117)</f>
        <v>181300</v>
      </c>
      <c r="G473" s="35">
        <f>SUM('დამტკ._ბიუჯ. '!G473,ცვლილებები_საბიუჯ.!H1117)</f>
        <v>181300</v>
      </c>
      <c r="H473" s="35">
        <f>SUM('დამტკ._ბიუჯ. '!H473,ცვლილებები_საბიუჯ.!I1117)</f>
        <v>181200</v>
      </c>
      <c r="I473" s="30">
        <f t="shared" si="113"/>
        <v>362500</v>
      </c>
      <c r="J473" s="30">
        <f t="shared" si="114"/>
        <v>543800</v>
      </c>
      <c r="K473" s="4" t="s">
        <v>205</v>
      </c>
      <c r="L473" s="35">
        <v>60383</v>
      </c>
      <c r="M473" s="35">
        <v>120766</v>
      </c>
      <c r="N473" s="35"/>
    </row>
    <row r="474" spans="1:14" ht="18" hidden="1" x14ac:dyDescent="0.25">
      <c r="A474" s="5" t="str">
        <f t="shared" si="110"/>
        <v>b</v>
      </c>
      <c r="B474" s="11" t="s">
        <v>1</v>
      </c>
      <c r="C474" s="16" t="s">
        <v>135</v>
      </c>
      <c r="D474" s="39">
        <f>SUM('დამტკ._ბიუჯ. '!D474,ცვლილებები_საბიუჯ.!E1118)</f>
        <v>0</v>
      </c>
      <c r="E474" s="35">
        <f>SUM('დამტკ._ბიუჯ. '!E474,ცვლილებები_საბიუჯ.!F1118)</f>
        <v>0</v>
      </c>
      <c r="F474" s="35">
        <f>SUM('დამტკ._ბიუჯ. '!F474,ცვლილებები_საბიუჯ.!G1118)</f>
        <v>0</v>
      </c>
      <c r="G474" s="35">
        <f>SUM('დამტკ._ბიუჯ. '!G474,ცვლილებები_საბიუჯ.!H1118)</f>
        <v>0</v>
      </c>
      <c r="H474" s="35">
        <f>SUM('დამტკ._ბიუჯ. '!H474,ცვლილებები_საბიუჯ.!I1118)</f>
        <v>0</v>
      </c>
      <c r="I474" s="30">
        <f t="shared" si="113"/>
        <v>0</v>
      </c>
      <c r="J474" s="30">
        <f t="shared" si="114"/>
        <v>0</v>
      </c>
      <c r="K474" s="4" t="s">
        <v>205</v>
      </c>
      <c r="L474" s="35">
        <f t="shared" ref="L474:N474" si="117">L475+L476</f>
        <v>0</v>
      </c>
      <c r="M474" s="35">
        <f t="shared" si="117"/>
        <v>0</v>
      </c>
      <c r="N474" s="35">
        <f t="shared" si="117"/>
        <v>0</v>
      </c>
    </row>
    <row r="475" spans="1:14" hidden="1" x14ac:dyDescent="0.25">
      <c r="A475" s="5" t="str">
        <f t="shared" si="110"/>
        <v>b</v>
      </c>
      <c r="B475" s="19"/>
      <c r="C475" s="21" t="s">
        <v>209</v>
      </c>
      <c r="D475" s="40">
        <f>SUM('დამტკ._ბიუჯ. '!D475,ცვლილებები_საბიუჯ.!E1119)</f>
        <v>0</v>
      </c>
      <c r="E475" s="20">
        <f>SUM('დამტკ._ბიუჯ. '!E475,ცვლილებები_საბიუჯ.!F1119)</f>
        <v>0</v>
      </c>
      <c r="F475" s="20">
        <f>SUM('დამტკ._ბიუჯ. '!F475,ცვლილებები_საბიუჯ.!G1119)</f>
        <v>0</v>
      </c>
      <c r="G475" s="20">
        <f>SUM('დამტკ._ბიუჯ. '!G475,ცვლილებები_საბიუჯ.!H1119)</f>
        <v>0</v>
      </c>
      <c r="H475" s="20">
        <f>SUM('დამტკ._ბიუჯ. '!H475,ცვლილებები_საბიუჯ.!I1119)</f>
        <v>0</v>
      </c>
      <c r="I475" s="31">
        <f t="shared" si="113"/>
        <v>0</v>
      </c>
      <c r="J475" s="31">
        <f t="shared" si="114"/>
        <v>0</v>
      </c>
      <c r="L475" s="20"/>
      <c r="M475" s="20"/>
      <c r="N475" s="20"/>
    </row>
    <row r="476" spans="1:14" hidden="1" x14ac:dyDescent="0.25">
      <c r="A476" s="5" t="str">
        <f t="shared" si="110"/>
        <v>b</v>
      </c>
      <c r="B476" s="19"/>
      <c r="C476" s="21" t="s">
        <v>210</v>
      </c>
      <c r="D476" s="40">
        <f>SUM('დამტკ._ბიუჯ. '!D476,ცვლილებები_საბიუჯ.!E1120)</f>
        <v>0</v>
      </c>
      <c r="E476" s="20">
        <f>SUM('დამტკ._ბიუჯ. '!E476,ცვლილებები_საბიუჯ.!F1120)</f>
        <v>0</v>
      </c>
      <c r="F476" s="20">
        <f>SUM('დამტკ._ბიუჯ. '!F476,ცვლილებები_საბიუჯ.!G1120)</f>
        <v>0</v>
      </c>
      <c r="G476" s="20">
        <f>SUM('დამტკ._ბიუჯ. '!G476,ცვლილებები_საბიუჯ.!H1120)</f>
        <v>0</v>
      </c>
      <c r="H476" s="20">
        <f>SUM('დამტკ._ბიუჯ. '!H476,ცვლილებები_საბიუჯ.!I1120)</f>
        <v>0</v>
      </c>
      <c r="I476" s="31">
        <f t="shared" si="113"/>
        <v>0</v>
      </c>
      <c r="J476" s="31">
        <f t="shared" si="114"/>
        <v>0</v>
      </c>
      <c r="L476" s="20"/>
      <c r="M476" s="20"/>
      <c r="N476" s="20"/>
    </row>
    <row r="477" spans="1:14" ht="18" hidden="1" x14ac:dyDescent="0.25">
      <c r="A477" s="5" t="str">
        <f t="shared" si="110"/>
        <v>b</v>
      </c>
      <c r="B477" s="11" t="s">
        <v>1</v>
      </c>
      <c r="C477" s="15" t="s">
        <v>136</v>
      </c>
      <c r="D477" s="37">
        <f>SUM('დამტკ._ბიუჯ. '!D477,ცვლილებები_საბიუჯ.!E1121)</f>
        <v>0</v>
      </c>
      <c r="E477" s="14">
        <f>SUM('დამტკ._ბიუჯ. '!E477,ცვლილებები_საბიუჯ.!F1121)</f>
        <v>0</v>
      </c>
      <c r="F477" s="14">
        <f>SUM('დამტკ._ბიუჯ. '!F477,ცვლილებები_საბიუჯ.!G1121)</f>
        <v>0</v>
      </c>
      <c r="G477" s="14">
        <f>SUM('დამტკ._ბიუჯ. '!G477,ცვლილებები_საბიუჯ.!H1121)</f>
        <v>0</v>
      </c>
      <c r="H477" s="14">
        <f>SUM('დამტკ._ბიუჯ. '!H477,ცვლილებები_საბიუჯ.!I1121)</f>
        <v>0</v>
      </c>
      <c r="I477" s="33">
        <f t="shared" si="113"/>
        <v>0</v>
      </c>
      <c r="J477" s="33">
        <f t="shared" si="114"/>
        <v>0</v>
      </c>
      <c r="K477" s="4" t="s">
        <v>205</v>
      </c>
      <c r="L477" s="14"/>
      <c r="M477" s="14"/>
      <c r="N477" s="14"/>
    </row>
    <row r="478" spans="1:14" ht="18" hidden="1" x14ac:dyDescent="0.25">
      <c r="A478" s="5" t="str">
        <f t="shared" si="110"/>
        <v>b</v>
      </c>
      <c r="B478" s="11" t="s">
        <v>1</v>
      </c>
      <c r="C478" s="15" t="s">
        <v>137</v>
      </c>
      <c r="D478" s="37">
        <f>SUM('დამტკ._ბიუჯ. '!D478,ცვლილებები_საბიუჯ.!E1122)</f>
        <v>0</v>
      </c>
      <c r="E478" s="14">
        <f>SUM('დამტკ._ბიუჯ. '!E478,ცვლილებები_საბიუჯ.!F1122)</f>
        <v>0</v>
      </c>
      <c r="F478" s="14">
        <f>SUM('დამტკ._ბიუჯ. '!F478,ცვლილებები_საბიუჯ.!G1122)</f>
        <v>0</v>
      </c>
      <c r="G478" s="14">
        <f>SUM('დამტკ._ბიუჯ. '!G478,ცვლილებები_საბიუჯ.!H1122)</f>
        <v>0</v>
      </c>
      <c r="H478" s="14">
        <f>SUM('დამტკ._ბიუჯ. '!H478,ცვლილებები_საბიუჯ.!I1122)</f>
        <v>0</v>
      </c>
      <c r="I478" s="33">
        <f t="shared" si="113"/>
        <v>0</v>
      </c>
      <c r="J478" s="33">
        <f t="shared" si="114"/>
        <v>0</v>
      </c>
      <c r="K478" s="4" t="s">
        <v>205</v>
      </c>
      <c r="L478" s="14"/>
      <c r="M478" s="14"/>
      <c r="N478" s="14"/>
    </row>
    <row r="479" spans="1:14" ht="18" hidden="1" x14ac:dyDescent="0.25">
      <c r="A479" s="5" t="str">
        <f t="shared" si="110"/>
        <v>b</v>
      </c>
      <c r="B479" s="11" t="s">
        <v>1</v>
      </c>
      <c r="C479" s="15" t="s">
        <v>138</v>
      </c>
      <c r="D479" s="37">
        <f>SUM('დამტკ._ბიუჯ. '!D479,ცვლილებები_საბიუჯ.!E1123)</f>
        <v>0</v>
      </c>
      <c r="E479" s="14">
        <f>SUM('დამტკ._ბიუჯ. '!E479,ცვლილებები_საბიუჯ.!F1123)</f>
        <v>0</v>
      </c>
      <c r="F479" s="14">
        <f>SUM('დამტკ._ბიუჯ. '!F479,ცვლილებები_საბიუჯ.!G1123)</f>
        <v>0</v>
      </c>
      <c r="G479" s="14">
        <f>SUM('დამტკ._ბიუჯ. '!G479,ცვლილებები_საბიუჯ.!H1123)</f>
        <v>0</v>
      </c>
      <c r="H479" s="14">
        <f>SUM('დამტკ._ბიუჯ. '!H479,ცვლილებები_საბიუჯ.!I1123)</f>
        <v>0</v>
      </c>
      <c r="I479" s="33">
        <f t="shared" si="113"/>
        <v>0</v>
      </c>
      <c r="J479" s="33">
        <f t="shared" si="114"/>
        <v>0</v>
      </c>
      <c r="K479" s="4" t="s">
        <v>205</v>
      </c>
      <c r="L479" s="14"/>
      <c r="M479" s="14"/>
      <c r="N479" s="14"/>
    </row>
    <row r="480" spans="1:14" ht="36" x14ac:dyDescent="0.25">
      <c r="A480" s="5" t="str">
        <f t="shared" si="110"/>
        <v>a</v>
      </c>
      <c r="B480" s="22" t="s">
        <v>77</v>
      </c>
      <c r="C480" s="23" t="s">
        <v>199</v>
      </c>
      <c r="D480" s="41">
        <f>SUM('დამტკ._ბიუჯ. '!D480,ცვლილებები_საბიუჯ.!E1124)</f>
        <v>38275000</v>
      </c>
      <c r="E480" s="41">
        <f>SUM('დამტკ._ბიუჯ. '!E480,ცვლილებები_საბიუჯ.!F1124)</f>
        <v>9491000</v>
      </c>
      <c r="F480" s="41">
        <f>SUM('დამტკ._ბიუჯ. '!F480,ცვლილებები_საბიუჯ.!G1124)</f>
        <v>9570000</v>
      </c>
      <c r="G480" s="41">
        <f>SUM('დამტკ._ბიუჯ. '!G480,ცვლილებები_საბიუჯ.!H1124)</f>
        <v>9569000</v>
      </c>
      <c r="H480" s="41">
        <f>SUM('დამტკ._ბიუჯ. '!H480,ცვლილებები_საბიუჯ.!I1124)</f>
        <v>9645000</v>
      </c>
      <c r="I480" s="30">
        <f t="shared" si="113"/>
        <v>19061000</v>
      </c>
      <c r="J480" s="30">
        <f t="shared" si="114"/>
        <v>28630000</v>
      </c>
      <c r="K480" s="4" t="s">
        <v>207</v>
      </c>
      <c r="L480" s="41">
        <f t="shared" ref="L480:N480" si="118">L481+L491+L492+L493</f>
        <v>297334.55</v>
      </c>
      <c r="M480" s="41">
        <f t="shared" si="118"/>
        <v>2998973.2199999997</v>
      </c>
      <c r="N480" s="41">
        <f t="shared" si="118"/>
        <v>0</v>
      </c>
    </row>
    <row r="481" spans="1:14" ht="18" x14ac:dyDescent="0.25">
      <c r="A481" s="5" t="str">
        <f t="shared" si="110"/>
        <v>a</v>
      </c>
      <c r="B481" s="34" t="s">
        <v>1</v>
      </c>
      <c r="C481" s="15" t="s">
        <v>128</v>
      </c>
      <c r="D481" s="37">
        <f>SUM('დამტკ._ბიუჯ. '!D481,ცვლილებები_საბიუჯ.!E1125)</f>
        <v>38223000</v>
      </c>
      <c r="E481" s="14">
        <f>SUM('დამტკ._ბიუჯ. '!E481,ცვლილებები_საბიუჯ.!F1125)</f>
        <v>9455000</v>
      </c>
      <c r="F481" s="14">
        <f>SUM('დამტკ._ბიუჯ. '!F481,ცვლილებები_საბიუჯ.!G1125)</f>
        <v>9565000</v>
      </c>
      <c r="G481" s="14">
        <f>SUM('დამტკ._ბიუჯ. '!G481,ცვლილებები_საბიუჯ.!H1125)</f>
        <v>9563000</v>
      </c>
      <c r="H481" s="14">
        <f>SUM('დამტკ._ბიუჯ. '!H481,ცვლილებები_საბიუჯ.!I1125)</f>
        <v>9640000</v>
      </c>
      <c r="I481" s="33">
        <f t="shared" si="113"/>
        <v>19020000</v>
      </c>
      <c r="J481" s="33">
        <f t="shared" si="114"/>
        <v>28583000</v>
      </c>
      <c r="K481" s="4" t="s">
        <v>207</v>
      </c>
      <c r="L481" s="14">
        <f t="shared" ref="L481:N481" si="119">L482+L483+L484+L485+L486+L487+L488</f>
        <v>296309.55</v>
      </c>
      <c r="M481" s="14">
        <f t="shared" si="119"/>
        <v>2967248.17</v>
      </c>
      <c r="N481" s="14">
        <f t="shared" si="119"/>
        <v>0</v>
      </c>
    </row>
    <row r="482" spans="1:14" ht="18" hidden="1" x14ac:dyDescent="0.25">
      <c r="A482" s="5" t="str">
        <f t="shared" si="110"/>
        <v>b</v>
      </c>
      <c r="B482" s="11" t="s">
        <v>1</v>
      </c>
      <c r="C482" s="12" t="s">
        <v>129</v>
      </c>
      <c r="D482" s="39">
        <f>SUM('დამტკ._ბიუჯ. '!D482,ცვლილებები_საბიუჯ.!E1126)</f>
        <v>0</v>
      </c>
      <c r="E482" s="35">
        <f>SUM('დამტკ._ბიუჯ. '!E482,ცვლილებები_საბიუჯ.!F1126)</f>
        <v>0</v>
      </c>
      <c r="F482" s="35">
        <f>SUM('დამტკ._ბიუჯ. '!F482,ცვლილებები_საბიუჯ.!G1126)</f>
        <v>0</v>
      </c>
      <c r="G482" s="35">
        <f>SUM('დამტკ._ბიუჯ. '!G482,ცვლილებები_საბიუჯ.!H1126)</f>
        <v>0</v>
      </c>
      <c r="H482" s="35">
        <f>SUM('დამტკ._ბიუჯ. '!H482,ცვლილებები_საბიუჯ.!I1126)</f>
        <v>0</v>
      </c>
      <c r="I482" s="30">
        <f t="shared" si="113"/>
        <v>0</v>
      </c>
      <c r="J482" s="30">
        <f t="shared" si="114"/>
        <v>0</v>
      </c>
      <c r="K482" s="4" t="s">
        <v>207</v>
      </c>
      <c r="L482" s="35"/>
      <c r="M482" s="35"/>
      <c r="N482" s="35"/>
    </row>
    <row r="483" spans="1:14" ht="18" x14ac:dyDescent="0.25">
      <c r="A483" s="5" t="str">
        <f t="shared" si="110"/>
        <v>a</v>
      </c>
      <c r="B483" s="11" t="s">
        <v>1</v>
      </c>
      <c r="C483" s="12" t="s">
        <v>130</v>
      </c>
      <c r="D483" s="39">
        <f>SUM('დამტკ._ბიუჯ. '!D483,ცვლილებები_საბიუჯ.!E1127)</f>
        <v>27470000</v>
      </c>
      <c r="E483" s="35">
        <f>SUM('დამტკ._ბიუჯ. '!E483,ცვლილებები_საბიუჯ.!F1127)</f>
        <v>6767000</v>
      </c>
      <c r="F483" s="35">
        <f>SUM('დამტკ._ბიუჯ. '!F483,ცვლილებები_საბიუჯ.!G1127)</f>
        <v>6876000</v>
      </c>
      <c r="G483" s="35">
        <f>SUM('დამტკ._ბიუჯ. '!G483,ცვლილებები_საბიუჯ.!H1127)</f>
        <v>6875000</v>
      </c>
      <c r="H483" s="35">
        <f>SUM('დამტკ._ბიუჯ. '!H483,ცვლილებები_საბიუჯ.!I1127)</f>
        <v>6952000</v>
      </c>
      <c r="I483" s="30">
        <f t="shared" si="113"/>
        <v>13643000</v>
      </c>
      <c r="J483" s="30">
        <f t="shared" si="114"/>
        <v>20518000</v>
      </c>
      <c r="K483" s="4" t="s">
        <v>207</v>
      </c>
      <c r="L483" s="35">
        <v>296005.55</v>
      </c>
      <c r="M483" s="35">
        <v>2590085.23</v>
      </c>
      <c r="N483" s="35"/>
    </row>
    <row r="484" spans="1:14" ht="18" hidden="1" x14ac:dyDescent="0.25">
      <c r="A484" s="5" t="str">
        <f t="shared" si="110"/>
        <v>b</v>
      </c>
      <c r="B484" s="11" t="s">
        <v>1</v>
      </c>
      <c r="C484" s="12" t="s">
        <v>131</v>
      </c>
      <c r="D484" s="39">
        <f>SUM('დამტკ._ბიუჯ. '!D484,ცვლილებები_საბიუჯ.!E1128)</f>
        <v>0</v>
      </c>
      <c r="E484" s="35">
        <f>SUM('დამტკ._ბიუჯ. '!E484,ცვლილებები_საბიუჯ.!F1128)</f>
        <v>0</v>
      </c>
      <c r="F484" s="35">
        <f>SUM('დამტკ._ბიუჯ. '!F484,ცვლილებები_საბიუჯ.!G1128)</f>
        <v>0</v>
      </c>
      <c r="G484" s="35">
        <f>SUM('დამტკ._ბიუჯ. '!G484,ცვლილებები_საბიუჯ.!H1128)</f>
        <v>0</v>
      </c>
      <c r="H484" s="35">
        <f>SUM('დამტკ._ბიუჯ. '!H484,ცვლილებები_საბიუჯ.!I1128)</f>
        <v>0</v>
      </c>
      <c r="I484" s="30">
        <f t="shared" si="113"/>
        <v>0</v>
      </c>
      <c r="J484" s="30">
        <f t="shared" si="114"/>
        <v>0</v>
      </c>
      <c r="K484" s="4" t="s">
        <v>207</v>
      </c>
      <c r="L484" s="35"/>
      <c r="M484" s="35"/>
      <c r="N484" s="35"/>
    </row>
    <row r="485" spans="1:14" ht="18" hidden="1" x14ac:dyDescent="0.25">
      <c r="A485" s="5" t="str">
        <f t="shared" si="110"/>
        <v>b</v>
      </c>
      <c r="B485" s="11" t="s">
        <v>1</v>
      </c>
      <c r="C485" s="16" t="s">
        <v>132</v>
      </c>
      <c r="D485" s="39">
        <f>SUM('დამტკ._ბიუჯ. '!D485,ცვლილებები_საბიუჯ.!E1129)</f>
        <v>0</v>
      </c>
      <c r="E485" s="35">
        <f>SUM('დამტკ._ბიუჯ. '!E485,ცვლილებები_საბიუჯ.!F1129)</f>
        <v>0</v>
      </c>
      <c r="F485" s="35">
        <f>SUM('დამტკ._ბიუჯ. '!F485,ცვლილებები_საბიუჯ.!G1129)</f>
        <v>0</v>
      </c>
      <c r="G485" s="35">
        <f>SUM('დამტკ._ბიუჯ. '!G485,ცვლილებები_საბიუჯ.!H1129)</f>
        <v>0</v>
      </c>
      <c r="H485" s="35">
        <f>SUM('დამტკ._ბიუჯ. '!H485,ცვლილებები_საბიუჯ.!I1129)</f>
        <v>0</v>
      </c>
      <c r="I485" s="30">
        <f t="shared" si="113"/>
        <v>0</v>
      </c>
      <c r="J485" s="30">
        <f t="shared" si="114"/>
        <v>0</v>
      </c>
      <c r="K485" s="4" t="s">
        <v>207</v>
      </c>
      <c r="L485" s="35"/>
      <c r="M485" s="35"/>
      <c r="N485" s="35"/>
    </row>
    <row r="486" spans="1:14" ht="18" hidden="1" x14ac:dyDescent="0.25">
      <c r="A486" s="5" t="str">
        <f t="shared" si="110"/>
        <v>b</v>
      </c>
      <c r="B486" s="11" t="s">
        <v>1</v>
      </c>
      <c r="C486" s="16" t="s">
        <v>133</v>
      </c>
      <c r="D486" s="39">
        <f>SUM('დამტკ._ბიუჯ. '!D486,ცვლილებები_საბიუჯ.!E1130)</f>
        <v>0</v>
      </c>
      <c r="E486" s="35">
        <f>SUM('დამტკ._ბიუჯ. '!E486,ცვლილებები_საბიუჯ.!F1130)</f>
        <v>0</v>
      </c>
      <c r="F486" s="35">
        <f>SUM('დამტკ._ბიუჯ. '!F486,ცვლილებები_საბიუჯ.!G1130)</f>
        <v>0</v>
      </c>
      <c r="G486" s="35">
        <f>SUM('დამტკ._ბიუჯ. '!G486,ცვლილებები_საბიუჯ.!H1130)</f>
        <v>0</v>
      </c>
      <c r="H486" s="35">
        <f>SUM('დამტკ._ბიუჯ. '!H486,ცვლილებები_საბიუჯ.!I1130)</f>
        <v>0</v>
      </c>
      <c r="I486" s="30">
        <f t="shared" si="113"/>
        <v>0</v>
      </c>
      <c r="J486" s="30">
        <f t="shared" si="114"/>
        <v>0</v>
      </c>
      <c r="K486" s="4" t="s">
        <v>207</v>
      </c>
      <c r="L486" s="35"/>
      <c r="M486" s="35"/>
      <c r="N486" s="35"/>
    </row>
    <row r="487" spans="1:14" ht="18" x14ac:dyDescent="0.25">
      <c r="A487" s="5" t="str">
        <f t="shared" si="110"/>
        <v>a</v>
      </c>
      <c r="B487" s="11" t="s">
        <v>1</v>
      </c>
      <c r="C487" s="16" t="s">
        <v>134</v>
      </c>
      <c r="D487" s="39">
        <f>SUM('დამტკ._ბიუჯ. '!D487,ცვლილებები_საბიუჯ.!E1131)</f>
        <v>10093000</v>
      </c>
      <c r="E487" s="35">
        <f>SUM('დამტკ._ბიუჯ. '!E487,ცვლილებები_საბიუჯ.!F1131)</f>
        <v>2523000</v>
      </c>
      <c r="F487" s="35">
        <f>SUM('დამტკ._ბიუჯ. '!F487,ცვლილებები_საბიუჯ.!G1131)</f>
        <v>2524000</v>
      </c>
      <c r="G487" s="35">
        <f>SUM('დამტკ._ბიუჯ. '!G487,ცვლილებები_საბიუჯ.!H1131)</f>
        <v>2523000</v>
      </c>
      <c r="H487" s="35">
        <f>SUM('დამტკ._ბიუჯ. '!H487,ცვლილებები_საბიუჯ.!I1131)</f>
        <v>2523000</v>
      </c>
      <c r="I487" s="30">
        <f t="shared" si="113"/>
        <v>5047000</v>
      </c>
      <c r="J487" s="30">
        <f t="shared" si="114"/>
        <v>7570000</v>
      </c>
      <c r="K487" s="4" t="s">
        <v>207</v>
      </c>
      <c r="L487" s="35">
        <v>304</v>
      </c>
      <c r="M487" s="35">
        <v>377019.6</v>
      </c>
      <c r="N487" s="35"/>
    </row>
    <row r="488" spans="1:14" ht="18" x14ac:dyDescent="0.25">
      <c r="A488" s="5" t="str">
        <f t="shared" si="110"/>
        <v>a</v>
      </c>
      <c r="B488" s="11" t="s">
        <v>1</v>
      </c>
      <c r="C488" s="16" t="s">
        <v>135</v>
      </c>
      <c r="D488" s="39">
        <f>SUM('დამტკ._ბიუჯ. '!D488,ცვლილებები_საბიუჯ.!E1132)</f>
        <v>660000</v>
      </c>
      <c r="E488" s="35">
        <f>SUM('დამტკ._ბიუჯ. '!E488,ცვლილებები_საბიუჯ.!F1132)</f>
        <v>165000</v>
      </c>
      <c r="F488" s="35">
        <f>SUM('დამტკ._ბიუჯ. '!F488,ცვლილებები_საბიუჯ.!G1132)</f>
        <v>165000</v>
      </c>
      <c r="G488" s="35">
        <f>SUM('დამტკ._ბიუჯ. '!G488,ცვლილებები_საბიუჯ.!H1132)</f>
        <v>165000</v>
      </c>
      <c r="H488" s="35">
        <f>SUM('დამტკ._ბიუჯ. '!H488,ცვლილებები_საბიუჯ.!I1132)</f>
        <v>165000</v>
      </c>
      <c r="I488" s="30">
        <f t="shared" si="113"/>
        <v>330000</v>
      </c>
      <c r="J488" s="30">
        <f t="shared" si="114"/>
        <v>495000</v>
      </c>
      <c r="K488" s="4" t="s">
        <v>207</v>
      </c>
      <c r="L488" s="35">
        <f t="shared" ref="L488:N488" si="120">L489+L490</f>
        <v>0</v>
      </c>
      <c r="M488" s="35">
        <f t="shared" si="120"/>
        <v>143.34</v>
      </c>
      <c r="N488" s="35">
        <f t="shared" si="120"/>
        <v>0</v>
      </c>
    </row>
    <row r="489" spans="1:14" x14ac:dyDescent="0.25">
      <c r="A489" s="5" t="str">
        <f t="shared" si="110"/>
        <v>a</v>
      </c>
      <c r="B489" s="19"/>
      <c r="C489" s="21" t="s">
        <v>209</v>
      </c>
      <c r="D489" s="40">
        <f>SUM('დამტკ._ბიუჯ. '!D489,ცვლილებები_საბიუჯ.!E1133)</f>
        <v>660000</v>
      </c>
      <c r="E489" s="20">
        <f>SUM('დამტკ._ბიუჯ. '!E489,ცვლილებები_საბიუჯ.!F1133)</f>
        <v>165000</v>
      </c>
      <c r="F489" s="20">
        <f>SUM('დამტკ._ბიუჯ. '!F489,ცვლილებები_საბიუჯ.!G1133)</f>
        <v>165000</v>
      </c>
      <c r="G489" s="20">
        <f>SUM('დამტკ._ბიუჯ. '!G489,ცვლილებები_საბიუჯ.!H1133)</f>
        <v>165000</v>
      </c>
      <c r="H489" s="20">
        <f>SUM('დამტკ._ბიუჯ. '!H489,ცვლილებები_საბიუჯ.!I1133)</f>
        <v>165000</v>
      </c>
      <c r="I489" s="31">
        <f t="shared" si="113"/>
        <v>330000</v>
      </c>
      <c r="J489" s="31">
        <f t="shared" si="114"/>
        <v>495000</v>
      </c>
      <c r="L489" s="20"/>
      <c r="M489" s="20">
        <v>143.34</v>
      </c>
      <c r="N489" s="20"/>
    </row>
    <row r="490" spans="1:14" hidden="1" x14ac:dyDescent="0.25">
      <c r="A490" s="5" t="str">
        <f t="shared" si="110"/>
        <v>b</v>
      </c>
      <c r="B490" s="19"/>
      <c r="C490" s="21" t="s">
        <v>210</v>
      </c>
      <c r="D490" s="40">
        <f>SUM('დამტკ._ბიუჯ. '!D490,ცვლილებები_საბიუჯ.!E1134)</f>
        <v>0</v>
      </c>
      <c r="E490" s="20">
        <f>SUM('დამტკ._ბიუჯ. '!E490,ცვლილებები_საბიუჯ.!F1134)</f>
        <v>0</v>
      </c>
      <c r="F490" s="20">
        <f>SUM('დამტკ._ბიუჯ. '!F490,ცვლილებები_საბიუჯ.!G1134)</f>
        <v>0</v>
      </c>
      <c r="G490" s="20">
        <f>SUM('დამტკ._ბიუჯ. '!G490,ცვლილებები_საბიუჯ.!H1134)</f>
        <v>0</v>
      </c>
      <c r="H490" s="20">
        <f>SUM('დამტკ._ბიუჯ. '!H490,ცვლილებები_საბიუჯ.!I1134)</f>
        <v>0</v>
      </c>
      <c r="I490" s="31">
        <f t="shared" si="113"/>
        <v>0</v>
      </c>
      <c r="J490" s="31">
        <f t="shared" si="114"/>
        <v>0</v>
      </c>
      <c r="L490" s="20"/>
      <c r="M490" s="20"/>
      <c r="N490" s="20"/>
    </row>
    <row r="491" spans="1:14" ht="18" x14ac:dyDescent="0.25">
      <c r="A491" s="5" t="str">
        <f t="shared" si="110"/>
        <v>a</v>
      </c>
      <c r="B491" s="11" t="s">
        <v>1</v>
      </c>
      <c r="C491" s="15" t="s">
        <v>136</v>
      </c>
      <c r="D491" s="37">
        <f>SUM('დამტკ._ბიუჯ. '!D491,ცვლილებები_საბიუჯ.!E1135)</f>
        <v>52000</v>
      </c>
      <c r="E491" s="14">
        <f>SUM('დამტკ._ბიუჯ. '!E491,ცვლილებები_საბიუჯ.!F1135)</f>
        <v>36000</v>
      </c>
      <c r="F491" s="14">
        <f>SUM('დამტკ._ბიუჯ. '!F491,ცვლილებები_საბიუჯ.!G1135)</f>
        <v>5000</v>
      </c>
      <c r="G491" s="14">
        <f>SUM('დამტკ._ბიუჯ. '!G491,ცვლილებები_საბიუჯ.!H1135)</f>
        <v>6000</v>
      </c>
      <c r="H491" s="14">
        <f>SUM('დამტკ._ბიუჯ. '!H491,ცვლილებები_საბიუჯ.!I1135)</f>
        <v>5000</v>
      </c>
      <c r="I491" s="33">
        <f t="shared" si="113"/>
        <v>41000</v>
      </c>
      <c r="J491" s="33">
        <f t="shared" si="114"/>
        <v>47000</v>
      </c>
      <c r="K491" s="4" t="s">
        <v>207</v>
      </c>
      <c r="L491" s="14">
        <v>1025</v>
      </c>
      <c r="M491" s="14">
        <v>31725.05</v>
      </c>
      <c r="N491" s="14"/>
    </row>
    <row r="492" spans="1:14" ht="18" hidden="1" x14ac:dyDescent="0.25">
      <c r="A492" s="5" t="str">
        <f t="shared" si="110"/>
        <v>b</v>
      </c>
      <c r="B492" s="11" t="s">
        <v>1</v>
      </c>
      <c r="C492" s="15" t="s">
        <v>137</v>
      </c>
      <c r="D492" s="37">
        <f>SUM('დამტკ._ბიუჯ. '!D492,ცვლილებები_საბიუჯ.!E1136)</f>
        <v>0</v>
      </c>
      <c r="E492" s="14">
        <f>SUM('დამტკ._ბიუჯ. '!E492,ცვლილებები_საბიუჯ.!F1136)</f>
        <v>0</v>
      </c>
      <c r="F492" s="14">
        <f>SUM('დამტკ._ბიუჯ. '!F492,ცვლილებები_საბიუჯ.!G1136)</f>
        <v>0</v>
      </c>
      <c r="G492" s="14">
        <f>SUM('დამტკ._ბიუჯ. '!G492,ცვლილებები_საბიუჯ.!H1136)</f>
        <v>0</v>
      </c>
      <c r="H492" s="14">
        <f>SUM('დამტკ._ბიუჯ. '!H492,ცვლილებები_საბიუჯ.!I1136)</f>
        <v>0</v>
      </c>
      <c r="I492" s="33">
        <f t="shared" si="113"/>
        <v>0</v>
      </c>
      <c r="J492" s="33">
        <f t="shared" si="114"/>
        <v>0</v>
      </c>
      <c r="K492" s="4" t="s">
        <v>207</v>
      </c>
      <c r="L492" s="14"/>
      <c r="M492" s="14"/>
      <c r="N492" s="14"/>
    </row>
    <row r="493" spans="1:14" ht="18" hidden="1" x14ac:dyDescent="0.25">
      <c r="A493" s="5" t="str">
        <f t="shared" si="110"/>
        <v>b</v>
      </c>
      <c r="B493" s="11" t="s">
        <v>1</v>
      </c>
      <c r="C493" s="15" t="s">
        <v>138</v>
      </c>
      <c r="D493" s="37">
        <f>SUM('დამტკ._ბიუჯ. '!D493,ცვლილებები_საბიუჯ.!E1137)</f>
        <v>0</v>
      </c>
      <c r="E493" s="14">
        <f>SUM('დამტკ._ბიუჯ. '!E493,ცვლილებები_საბიუჯ.!F1137)</f>
        <v>0</v>
      </c>
      <c r="F493" s="14">
        <f>SUM('დამტკ._ბიუჯ. '!F493,ცვლილებები_საბიუჯ.!G1137)</f>
        <v>0</v>
      </c>
      <c r="G493" s="14">
        <f>SUM('დამტკ._ბიუჯ. '!G493,ცვლილებები_საბიუჯ.!H1137)</f>
        <v>0</v>
      </c>
      <c r="H493" s="14">
        <f>SUM('დამტკ._ბიუჯ. '!H493,ცვლილებები_საბიუჯ.!I1137)</f>
        <v>0</v>
      </c>
      <c r="I493" s="33">
        <f t="shared" si="113"/>
        <v>0</v>
      </c>
      <c r="J493" s="33">
        <f t="shared" si="114"/>
        <v>0</v>
      </c>
      <c r="K493" s="4" t="s">
        <v>207</v>
      </c>
      <c r="L493" s="14"/>
      <c r="M493" s="14"/>
      <c r="N493" s="14"/>
    </row>
    <row r="494" spans="1:14" ht="18" x14ac:dyDescent="0.25">
      <c r="A494" s="5" t="str">
        <f t="shared" si="110"/>
        <v>a</v>
      </c>
      <c r="B494" s="22" t="s">
        <v>78</v>
      </c>
      <c r="C494" s="23" t="s">
        <v>167</v>
      </c>
      <c r="D494" s="41">
        <f>SUM('დამტკ._ბიუჯ. '!D494,ცვლილებები_საბიუჯ.!E1138)</f>
        <v>26000000</v>
      </c>
      <c r="E494" s="41">
        <f>SUM('დამტკ._ბიუჯ. '!E494,ცვლილებები_საბიუჯ.!F1138)</f>
        <v>6522500</v>
      </c>
      <c r="F494" s="41">
        <f>SUM('დამტკ._ბიუჯ. '!F494,ცვლილებები_საბიუჯ.!G1138)</f>
        <v>6518500</v>
      </c>
      <c r="G494" s="41">
        <f>SUM('დამტკ._ბიუჯ. '!G494,ცვლილებები_საბიუჯ.!H1138)</f>
        <v>6495500</v>
      </c>
      <c r="H494" s="41">
        <f>SUM('დამტკ._ბიუჯ. '!H494,ცვლილებები_საბიუჯ.!I1138)</f>
        <v>6463500</v>
      </c>
      <c r="I494" s="30">
        <f t="shared" si="113"/>
        <v>13041000</v>
      </c>
      <c r="J494" s="30">
        <f t="shared" si="114"/>
        <v>19536500</v>
      </c>
      <c r="K494" s="4" t="s">
        <v>205</v>
      </c>
      <c r="L494" s="41">
        <f t="shared" ref="L494:N494" si="121">L495+L505+L506+L507</f>
        <v>326540</v>
      </c>
      <c r="M494" s="41">
        <f t="shared" si="121"/>
        <v>2379783.37</v>
      </c>
      <c r="N494" s="41">
        <f t="shared" si="121"/>
        <v>0</v>
      </c>
    </row>
    <row r="495" spans="1:14" ht="18" x14ac:dyDescent="0.25">
      <c r="A495" s="5" t="str">
        <f t="shared" si="110"/>
        <v>a</v>
      </c>
      <c r="B495" s="34" t="s">
        <v>1</v>
      </c>
      <c r="C495" s="15" t="s">
        <v>128</v>
      </c>
      <c r="D495" s="37">
        <f>SUM('დამტკ._ბიუჯ. '!D495,ცვლილებები_საბიუჯ.!E1139)</f>
        <v>26000000</v>
      </c>
      <c r="E495" s="14">
        <f>SUM('დამტკ._ბიუჯ. '!E495,ცვლილებები_საბიუჯ.!F1139)</f>
        <v>6522500</v>
      </c>
      <c r="F495" s="14">
        <f>SUM('დამტკ._ბიუჯ. '!F495,ცვლილებები_საბიუჯ.!G1139)</f>
        <v>6518500</v>
      </c>
      <c r="G495" s="14">
        <f>SUM('დამტკ._ბიუჯ. '!G495,ცვლილებები_საბიუჯ.!H1139)</f>
        <v>6495500</v>
      </c>
      <c r="H495" s="14">
        <f>SUM('დამტკ._ბიუჯ. '!H495,ცვლილებები_საბიუჯ.!I1139)</f>
        <v>6463500</v>
      </c>
      <c r="I495" s="33">
        <f t="shared" si="113"/>
        <v>13041000</v>
      </c>
      <c r="J495" s="33">
        <f t="shared" si="114"/>
        <v>19536500</v>
      </c>
      <c r="K495" s="4" t="s">
        <v>205</v>
      </c>
      <c r="L495" s="14">
        <f t="shared" ref="L495:N495" si="122">L496+L497+L498+L499+L500+L501+L502</f>
        <v>326540</v>
      </c>
      <c r="M495" s="14">
        <f t="shared" si="122"/>
        <v>2379783.37</v>
      </c>
      <c r="N495" s="14">
        <f t="shared" si="122"/>
        <v>0</v>
      </c>
    </row>
    <row r="496" spans="1:14" ht="18" hidden="1" x14ac:dyDescent="0.25">
      <c r="A496" s="5" t="str">
        <f t="shared" si="110"/>
        <v>b</v>
      </c>
      <c r="B496" s="11" t="s">
        <v>1</v>
      </c>
      <c r="C496" s="12" t="s">
        <v>129</v>
      </c>
      <c r="D496" s="39">
        <f>SUM('დამტკ._ბიუჯ. '!D496,ცვლილებები_საბიუჯ.!E1140)</f>
        <v>0</v>
      </c>
      <c r="E496" s="35">
        <f>SUM('დამტკ._ბიუჯ. '!E496,ცვლილებები_საბიუჯ.!F1140)</f>
        <v>0</v>
      </c>
      <c r="F496" s="35">
        <f>SUM('დამტკ._ბიუჯ. '!F496,ცვლილებები_საბიუჯ.!G1140)</f>
        <v>0</v>
      </c>
      <c r="G496" s="35">
        <f>SUM('დამტკ._ბიუჯ. '!G496,ცვლილებები_საბიუჯ.!H1140)</f>
        <v>0</v>
      </c>
      <c r="H496" s="35">
        <f>SUM('დამტკ._ბიუჯ. '!H496,ცვლილებები_საბიუჯ.!I1140)</f>
        <v>0</v>
      </c>
      <c r="I496" s="30">
        <f t="shared" si="113"/>
        <v>0</v>
      </c>
      <c r="J496" s="30">
        <f t="shared" si="114"/>
        <v>0</v>
      </c>
      <c r="K496" s="4" t="s">
        <v>205</v>
      </c>
      <c r="L496" s="35"/>
      <c r="M496" s="35"/>
      <c r="N496" s="35"/>
    </row>
    <row r="497" spans="1:14" ht="18" x14ac:dyDescent="0.25">
      <c r="A497" s="5" t="str">
        <f t="shared" si="110"/>
        <v>a</v>
      </c>
      <c r="B497" s="11" t="s">
        <v>1</v>
      </c>
      <c r="C497" s="12" t="s">
        <v>130</v>
      </c>
      <c r="D497" s="39">
        <f>SUM('დამტკ._ბიუჯ. '!D497,ცვლილებები_საბიუჯ.!E1141)</f>
        <v>34000</v>
      </c>
      <c r="E497" s="35">
        <f>SUM('დამტკ._ბიუჯ. '!E497,ცვლილებები_საბიუჯ.!F1141)</f>
        <v>17000</v>
      </c>
      <c r="F497" s="35">
        <f>SUM('დამტკ._ბიუჯ. '!F497,ცვლილებები_საბიუჯ.!G1141)</f>
        <v>17000</v>
      </c>
      <c r="G497" s="35">
        <f>SUM('დამტკ._ბიუჯ. '!G497,ცვლილებები_საბიუჯ.!H1141)</f>
        <v>0</v>
      </c>
      <c r="H497" s="35">
        <f>SUM('დამტკ._ბიუჯ. '!H497,ცვლილებები_საბიუჯ.!I1141)</f>
        <v>0</v>
      </c>
      <c r="I497" s="30">
        <f t="shared" si="113"/>
        <v>34000</v>
      </c>
      <c r="J497" s="30">
        <f t="shared" si="114"/>
        <v>34000</v>
      </c>
      <c r="K497" s="4" t="s">
        <v>205</v>
      </c>
      <c r="L497" s="35"/>
      <c r="M497" s="35"/>
      <c r="N497" s="35"/>
    </row>
    <row r="498" spans="1:14" ht="18" hidden="1" x14ac:dyDescent="0.25">
      <c r="A498" s="5" t="str">
        <f t="shared" si="110"/>
        <v>b</v>
      </c>
      <c r="B498" s="11" t="s">
        <v>1</v>
      </c>
      <c r="C498" s="12" t="s">
        <v>131</v>
      </c>
      <c r="D498" s="39">
        <f>SUM('დამტკ._ბიუჯ. '!D498,ცვლილებები_საბიუჯ.!E1142)</f>
        <v>0</v>
      </c>
      <c r="E498" s="35">
        <f>SUM('დამტკ._ბიუჯ. '!E498,ცვლილებები_საბიუჯ.!F1142)</f>
        <v>0</v>
      </c>
      <c r="F498" s="35">
        <f>SUM('დამტკ._ბიუჯ. '!F498,ცვლილებები_საბიუჯ.!G1142)</f>
        <v>0</v>
      </c>
      <c r="G498" s="35">
        <f>SUM('დამტკ._ბიუჯ. '!G498,ცვლილებები_საბიუჯ.!H1142)</f>
        <v>0</v>
      </c>
      <c r="H498" s="35">
        <f>SUM('დამტკ._ბიუჯ. '!H498,ცვლილებები_საბიუჯ.!I1142)</f>
        <v>0</v>
      </c>
      <c r="I498" s="30">
        <f t="shared" si="113"/>
        <v>0</v>
      </c>
      <c r="J498" s="30">
        <f t="shared" si="114"/>
        <v>0</v>
      </c>
      <c r="K498" s="4" t="s">
        <v>205</v>
      </c>
      <c r="L498" s="35"/>
      <c r="M498" s="35"/>
      <c r="N498" s="35"/>
    </row>
    <row r="499" spans="1:14" ht="18" hidden="1" x14ac:dyDescent="0.25">
      <c r="A499" s="5" t="str">
        <f t="shared" si="110"/>
        <v>b</v>
      </c>
      <c r="B499" s="11" t="s">
        <v>1</v>
      </c>
      <c r="C499" s="16" t="s">
        <v>132</v>
      </c>
      <c r="D499" s="39">
        <f>SUM('დამტკ._ბიუჯ. '!D499,ცვლილებები_საბიუჯ.!E1143)</f>
        <v>0</v>
      </c>
      <c r="E499" s="35">
        <f>SUM('დამტკ._ბიუჯ. '!E499,ცვლილებები_საბიუჯ.!F1143)</f>
        <v>0</v>
      </c>
      <c r="F499" s="35">
        <f>SUM('დამტკ._ბიუჯ. '!F499,ცვლილებები_საბიუჯ.!G1143)</f>
        <v>0</v>
      </c>
      <c r="G499" s="35">
        <f>SUM('დამტკ._ბიუჯ. '!G499,ცვლილებები_საბიუჯ.!H1143)</f>
        <v>0</v>
      </c>
      <c r="H499" s="35">
        <f>SUM('დამტკ._ბიუჯ. '!H499,ცვლილებები_საბიუჯ.!I1143)</f>
        <v>0</v>
      </c>
      <c r="I499" s="30">
        <f t="shared" si="113"/>
        <v>0</v>
      </c>
      <c r="J499" s="30">
        <f t="shared" si="114"/>
        <v>0</v>
      </c>
      <c r="K499" s="4" t="s">
        <v>205</v>
      </c>
      <c r="L499" s="35"/>
      <c r="M499" s="35"/>
      <c r="N499" s="35"/>
    </row>
    <row r="500" spans="1:14" ht="18" hidden="1" x14ac:dyDescent="0.25">
      <c r="A500" s="5" t="str">
        <f t="shared" si="110"/>
        <v>b</v>
      </c>
      <c r="B500" s="11" t="s">
        <v>1</v>
      </c>
      <c r="C500" s="16" t="s">
        <v>133</v>
      </c>
      <c r="D500" s="39">
        <f>SUM('დამტკ._ბიუჯ. '!D500,ცვლილებები_საბიუჯ.!E1144)</f>
        <v>0</v>
      </c>
      <c r="E500" s="35">
        <f>SUM('დამტკ._ბიუჯ. '!E500,ცვლილებები_საბიუჯ.!F1144)</f>
        <v>0</v>
      </c>
      <c r="F500" s="35">
        <f>SUM('დამტკ._ბიუჯ. '!F500,ცვლილებები_საბიუჯ.!G1144)</f>
        <v>0</v>
      </c>
      <c r="G500" s="35">
        <f>SUM('დამტკ._ბიუჯ. '!G500,ცვლილებები_საბიუჯ.!H1144)</f>
        <v>0</v>
      </c>
      <c r="H500" s="35">
        <f>SUM('დამტკ._ბიუჯ. '!H500,ცვლილებები_საბიუჯ.!I1144)</f>
        <v>0</v>
      </c>
      <c r="I500" s="30">
        <f t="shared" si="113"/>
        <v>0</v>
      </c>
      <c r="J500" s="30">
        <f t="shared" si="114"/>
        <v>0</v>
      </c>
      <c r="K500" s="4" t="s">
        <v>205</v>
      </c>
      <c r="L500" s="35"/>
      <c r="M500" s="35"/>
      <c r="N500" s="35"/>
    </row>
    <row r="501" spans="1:14" ht="18" x14ac:dyDescent="0.25">
      <c r="A501" s="5" t="str">
        <f t="shared" si="110"/>
        <v>a</v>
      </c>
      <c r="B501" s="11" t="s">
        <v>1</v>
      </c>
      <c r="C501" s="16" t="s">
        <v>134</v>
      </c>
      <c r="D501" s="39">
        <f>SUM('დამტკ._ბიუჯ. '!D501,ცვლილებები_საბიუჯ.!E1145)</f>
        <v>25966000</v>
      </c>
      <c r="E501" s="35">
        <f>SUM('დამტკ._ბიუჯ. '!E501,ცვლილებები_საბიუჯ.!F1145)</f>
        <v>6505500</v>
      </c>
      <c r="F501" s="35">
        <f>SUM('დამტკ._ბიუჯ. '!F501,ცვლილებები_საბიუჯ.!G1145)</f>
        <v>6501500</v>
      </c>
      <c r="G501" s="35">
        <f>SUM('დამტკ._ბიუჯ. '!G501,ცვლილებები_საბიუჯ.!H1145)</f>
        <v>6495500</v>
      </c>
      <c r="H501" s="35">
        <f>SUM('დამტკ._ბიუჯ. '!H501,ცვლილებები_საბიუჯ.!I1145)</f>
        <v>6463500</v>
      </c>
      <c r="I501" s="30">
        <f t="shared" si="113"/>
        <v>13007000</v>
      </c>
      <c r="J501" s="30">
        <f t="shared" si="114"/>
        <v>19502500</v>
      </c>
      <c r="K501" s="4" t="s">
        <v>205</v>
      </c>
      <c r="L501" s="35">
        <v>326540</v>
      </c>
      <c r="M501" s="35">
        <v>2379783.37</v>
      </c>
      <c r="N501" s="35"/>
    </row>
    <row r="502" spans="1:14" ht="18" hidden="1" x14ac:dyDescent="0.25">
      <c r="A502" s="5" t="str">
        <f t="shared" si="110"/>
        <v>b</v>
      </c>
      <c r="B502" s="11" t="s">
        <v>1</v>
      </c>
      <c r="C502" s="16" t="s">
        <v>135</v>
      </c>
      <c r="D502" s="39">
        <f>SUM('დამტკ._ბიუჯ. '!D502,ცვლილებები_საბიუჯ.!E1146)</f>
        <v>0</v>
      </c>
      <c r="E502" s="35">
        <f>SUM('დამტკ._ბიუჯ. '!E502,ცვლილებები_საბიუჯ.!F1146)</f>
        <v>0</v>
      </c>
      <c r="F502" s="35">
        <f>SUM('დამტკ._ბიუჯ. '!F502,ცვლილებები_საბიუჯ.!G1146)</f>
        <v>0</v>
      </c>
      <c r="G502" s="35">
        <f>SUM('დამტკ._ბიუჯ. '!G502,ცვლილებები_საბიუჯ.!H1146)</f>
        <v>0</v>
      </c>
      <c r="H502" s="35">
        <f>SUM('დამტკ._ბიუჯ. '!H502,ცვლილებები_საბიუჯ.!I1146)</f>
        <v>0</v>
      </c>
      <c r="I502" s="30">
        <f t="shared" si="113"/>
        <v>0</v>
      </c>
      <c r="J502" s="30">
        <f t="shared" si="114"/>
        <v>0</v>
      </c>
      <c r="K502" s="4" t="s">
        <v>205</v>
      </c>
      <c r="L502" s="35">
        <f t="shared" ref="L502:N502" si="123">L503+L504</f>
        <v>0</v>
      </c>
      <c r="M502" s="35">
        <f t="shared" si="123"/>
        <v>0</v>
      </c>
      <c r="N502" s="35">
        <f t="shared" si="123"/>
        <v>0</v>
      </c>
    </row>
    <row r="503" spans="1:14" hidden="1" x14ac:dyDescent="0.25">
      <c r="A503" s="5" t="str">
        <f t="shared" si="110"/>
        <v>b</v>
      </c>
      <c r="B503" s="19"/>
      <c r="C503" s="21" t="s">
        <v>209</v>
      </c>
      <c r="D503" s="40">
        <f>SUM('დამტკ._ბიუჯ. '!D503,ცვლილებები_საბიუჯ.!E1147)</f>
        <v>0</v>
      </c>
      <c r="E503" s="20">
        <f>SUM('დამტკ._ბიუჯ. '!E503,ცვლილებები_საბიუჯ.!F1147)</f>
        <v>0</v>
      </c>
      <c r="F503" s="20">
        <f>SUM('დამტკ._ბიუჯ. '!F503,ცვლილებები_საბიუჯ.!G1147)</f>
        <v>0</v>
      </c>
      <c r="G503" s="20">
        <f>SUM('დამტკ._ბიუჯ. '!G503,ცვლილებები_საბიუჯ.!H1147)</f>
        <v>0</v>
      </c>
      <c r="H503" s="20">
        <f>SUM('დამტკ._ბიუჯ. '!H503,ცვლილებები_საბიუჯ.!I1147)</f>
        <v>0</v>
      </c>
      <c r="I503" s="31">
        <f t="shared" si="113"/>
        <v>0</v>
      </c>
      <c r="J503" s="31">
        <f t="shared" si="114"/>
        <v>0</v>
      </c>
      <c r="L503" s="20"/>
      <c r="M503" s="20"/>
      <c r="N503" s="20"/>
    </row>
    <row r="504" spans="1:14" hidden="1" x14ac:dyDescent="0.25">
      <c r="A504" s="5" t="str">
        <f t="shared" si="110"/>
        <v>b</v>
      </c>
      <c r="B504" s="19"/>
      <c r="C504" s="21" t="s">
        <v>210</v>
      </c>
      <c r="D504" s="40">
        <f>SUM('დამტკ._ბიუჯ. '!D504,ცვლილებები_საბიუჯ.!E1148)</f>
        <v>0</v>
      </c>
      <c r="E504" s="20">
        <f>SUM('დამტკ._ბიუჯ. '!E504,ცვლილებები_საბიუჯ.!F1148)</f>
        <v>0</v>
      </c>
      <c r="F504" s="20">
        <f>SUM('დამტკ._ბიუჯ. '!F504,ცვლილებები_საბიუჯ.!G1148)</f>
        <v>0</v>
      </c>
      <c r="G504" s="20">
        <f>SUM('დამტკ._ბიუჯ. '!G504,ცვლილებები_საბიუჯ.!H1148)</f>
        <v>0</v>
      </c>
      <c r="H504" s="20">
        <f>SUM('დამტკ._ბიუჯ. '!H504,ცვლილებები_საბიუჯ.!I1148)</f>
        <v>0</v>
      </c>
      <c r="I504" s="31">
        <f t="shared" si="113"/>
        <v>0</v>
      </c>
      <c r="J504" s="31">
        <f t="shared" si="114"/>
        <v>0</v>
      </c>
      <c r="L504" s="20"/>
      <c r="M504" s="20"/>
      <c r="N504" s="20"/>
    </row>
    <row r="505" spans="1:14" ht="18" hidden="1" x14ac:dyDescent="0.25">
      <c r="A505" s="5" t="str">
        <f t="shared" si="110"/>
        <v>b</v>
      </c>
      <c r="B505" s="11" t="s">
        <v>1</v>
      </c>
      <c r="C505" s="15" t="s">
        <v>136</v>
      </c>
      <c r="D505" s="37">
        <f>SUM('დამტკ._ბიუჯ. '!D505,ცვლილებები_საბიუჯ.!E1149)</f>
        <v>0</v>
      </c>
      <c r="E505" s="14">
        <f>SUM('დამტკ._ბიუჯ. '!E505,ცვლილებები_საბიუჯ.!F1149)</f>
        <v>0</v>
      </c>
      <c r="F505" s="14">
        <f>SUM('დამტკ._ბიუჯ. '!F505,ცვლილებები_საბიუჯ.!G1149)</f>
        <v>0</v>
      </c>
      <c r="G505" s="14">
        <f>SUM('დამტკ._ბიუჯ. '!G505,ცვლილებები_საბიუჯ.!H1149)</f>
        <v>0</v>
      </c>
      <c r="H505" s="14">
        <f>SUM('დამტკ._ბიუჯ. '!H505,ცვლილებები_საბიუჯ.!I1149)</f>
        <v>0</v>
      </c>
      <c r="I505" s="33">
        <f t="shared" si="113"/>
        <v>0</v>
      </c>
      <c r="J505" s="33">
        <f t="shared" si="114"/>
        <v>0</v>
      </c>
      <c r="K505" s="4" t="s">
        <v>205</v>
      </c>
      <c r="L505" s="14"/>
      <c r="M505" s="14"/>
      <c r="N505" s="14"/>
    </row>
    <row r="506" spans="1:14" ht="18" hidden="1" x14ac:dyDescent="0.25">
      <c r="A506" s="5" t="str">
        <f t="shared" si="110"/>
        <v>b</v>
      </c>
      <c r="B506" s="11" t="s">
        <v>1</v>
      </c>
      <c r="C506" s="15" t="s">
        <v>137</v>
      </c>
      <c r="D506" s="37">
        <f>SUM('დამტკ._ბიუჯ. '!D506,ცვლილებები_საბიუჯ.!E1150)</f>
        <v>0</v>
      </c>
      <c r="E506" s="14">
        <f>SUM('დამტკ._ბიუჯ. '!E506,ცვლილებები_საბიუჯ.!F1150)</f>
        <v>0</v>
      </c>
      <c r="F506" s="14">
        <f>SUM('დამტკ._ბიუჯ. '!F506,ცვლილებები_საბიუჯ.!G1150)</f>
        <v>0</v>
      </c>
      <c r="G506" s="14">
        <f>SUM('დამტკ._ბიუჯ. '!G506,ცვლილებები_საბიუჯ.!H1150)</f>
        <v>0</v>
      </c>
      <c r="H506" s="14">
        <f>SUM('დამტკ._ბიუჯ. '!H506,ცვლილებები_საბიუჯ.!I1150)</f>
        <v>0</v>
      </c>
      <c r="I506" s="33">
        <f t="shared" si="113"/>
        <v>0</v>
      </c>
      <c r="J506" s="33">
        <f t="shared" si="114"/>
        <v>0</v>
      </c>
      <c r="K506" s="4" t="s">
        <v>205</v>
      </c>
      <c r="L506" s="14"/>
      <c r="M506" s="14"/>
      <c r="N506" s="14"/>
    </row>
    <row r="507" spans="1:14" ht="18" hidden="1" x14ac:dyDescent="0.25">
      <c r="A507" s="5" t="str">
        <f t="shared" si="110"/>
        <v>b</v>
      </c>
      <c r="B507" s="11" t="s">
        <v>1</v>
      </c>
      <c r="C507" s="15" t="s">
        <v>138</v>
      </c>
      <c r="D507" s="37">
        <f>SUM('დამტკ._ბიუჯ. '!D507,ცვლილებები_საბიუჯ.!E1151)</f>
        <v>0</v>
      </c>
      <c r="E507" s="14">
        <f>SUM('დამტკ._ბიუჯ. '!E507,ცვლილებები_საბიუჯ.!F1151)</f>
        <v>0</v>
      </c>
      <c r="F507" s="14">
        <f>SUM('დამტკ._ბიუჯ. '!F507,ცვლილებები_საბიუჯ.!G1151)</f>
        <v>0</v>
      </c>
      <c r="G507" s="14">
        <f>SUM('დამტკ._ბიუჯ. '!G507,ცვლილებები_საბიუჯ.!H1151)</f>
        <v>0</v>
      </c>
      <c r="H507" s="14">
        <f>SUM('დამტკ._ბიუჯ. '!H507,ცვლილებები_საბიუჯ.!I1151)</f>
        <v>0</v>
      </c>
      <c r="I507" s="33">
        <f t="shared" si="113"/>
        <v>0</v>
      </c>
      <c r="J507" s="33">
        <f t="shared" si="114"/>
        <v>0</v>
      </c>
      <c r="K507" s="4" t="s">
        <v>205</v>
      </c>
      <c r="L507" s="14"/>
      <c r="M507" s="14"/>
      <c r="N507" s="14"/>
    </row>
    <row r="508" spans="1:14" ht="18" x14ac:dyDescent="0.25">
      <c r="A508" s="5" t="str">
        <f t="shared" si="110"/>
        <v>a</v>
      </c>
      <c r="B508" s="22" t="s">
        <v>79</v>
      </c>
      <c r="C508" s="23" t="s">
        <v>168</v>
      </c>
      <c r="D508" s="41">
        <f>SUM('დამტკ._ბიუჯ. '!D508,ცვლილებები_საბიუჯ.!E1152)</f>
        <v>22300000</v>
      </c>
      <c r="E508" s="41">
        <f>SUM('დამტკ._ბიუჯ. '!E508,ცვლილებები_საბიუჯ.!F1152)</f>
        <v>6101000</v>
      </c>
      <c r="F508" s="41">
        <f>SUM('დამტკ._ბიუჯ. '!F508,ცვლილებები_საბიუჯ.!G1152)</f>
        <v>5450000</v>
      </c>
      <c r="G508" s="41">
        <f>SUM('დამტკ._ბიუჯ. '!G508,ცვლილებები_საბიუჯ.!H1152)</f>
        <v>5400000</v>
      </c>
      <c r="H508" s="41">
        <f>SUM('დამტკ._ბიუჯ. '!H508,ცვლილებები_საბიუჯ.!I1152)</f>
        <v>5349000</v>
      </c>
      <c r="I508" s="30">
        <f t="shared" si="113"/>
        <v>11551000</v>
      </c>
      <c r="J508" s="30">
        <f t="shared" si="114"/>
        <v>16951000</v>
      </c>
      <c r="K508" s="4" t="s">
        <v>205</v>
      </c>
      <c r="L508" s="41">
        <f t="shared" ref="L508:N508" si="124">L509+L519+L520+L521</f>
        <v>1452297.04</v>
      </c>
      <c r="M508" s="41">
        <f t="shared" si="124"/>
        <v>4338288.97</v>
      </c>
      <c r="N508" s="41">
        <f t="shared" si="124"/>
        <v>0</v>
      </c>
    </row>
    <row r="509" spans="1:14" ht="18" x14ac:dyDescent="0.25">
      <c r="A509" s="5" t="str">
        <f t="shared" si="110"/>
        <v>a</v>
      </c>
      <c r="B509" s="34" t="s">
        <v>1</v>
      </c>
      <c r="C509" s="15" t="s">
        <v>128</v>
      </c>
      <c r="D509" s="37">
        <f>SUM('დამტკ._ბიუჯ. '!D509,ცვლილებები_საბიუჯ.!E1153)</f>
        <v>22300000</v>
      </c>
      <c r="E509" s="14">
        <f>SUM('დამტკ._ბიუჯ. '!E509,ცვლილებები_საბიუჯ.!F1153)</f>
        <v>6101000</v>
      </c>
      <c r="F509" s="14">
        <f>SUM('დამტკ._ბიუჯ. '!F509,ცვლილებები_საბიუჯ.!G1153)</f>
        <v>5450000</v>
      </c>
      <c r="G509" s="14">
        <f>SUM('დამტკ._ბიუჯ. '!G509,ცვლილებები_საბიუჯ.!H1153)</f>
        <v>5400000</v>
      </c>
      <c r="H509" s="14">
        <f>SUM('დამტკ._ბიუჯ. '!H509,ცვლილებები_საბიუჯ.!I1153)</f>
        <v>5349000</v>
      </c>
      <c r="I509" s="33">
        <f t="shared" si="113"/>
        <v>11551000</v>
      </c>
      <c r="J509" s="33">
        <f t="shared" si="114"/>
        <v>16951000</v>
      </c>
      <c r="K509" s="4" t="s">
        <v>205</v>
      </c>
      <c r="L509" s="14">
        <f t="shared" ref="L509:N509" si="125">L510+L511+L512+L513+L514+L515+L516</f>
        <v>1452297.04</v>
      </c>
      <c r="M509" s="14">
        <f t="shared" si="125"/>
        <v>4338288.97</v>
      </c>
      <c r="N509" s="14">
        <f t="shared" si="125"/>
        <v>0</v>
      </c>
    </row>
    <row r="510" spans="1:14" ht="18" hidden="1" x14ac:dyDescent="0.25">
      <c r="A510" s="5" t="str">
        <f t="shared" si="110"/>
        <v>b</v>
      </c>
      <c r="B510" s="11" t="s">
        <v>1</v>
      </c>
      <c r="C510" s="12" t="s">
        <v>129</v>
      </c>
      <c r="D510" s="39">
        <f>SUM('დამტკ._ბიუჯ. '!D510,ცვლილებები_საბიუჯ.!E1154)</f>
        <v>0</v>
      </c>
      <c r="E510" s="35">
        <f>SUM('დამტკ._ბიუჯ. '!E510,ცვლილებები_საბიუჯ.!F1154)</f>
        <v>0</v>
      </c>
      <c r="F510" s="35">
        <f>SUM('დამტკ._ბიუჯ. '!F510,ცვლილებები_საბიუჯ.!G1154)</f>
        <v>0</v>
      </c>
      <c r="G510" s="35">
        <f>SUM('დამტკ._ბიუჯ. '!G510,ცვლილებები_საბიუჯ.!H1154)</f>
        <v>0</v>
      </c>
      <c r="H510" s="35">
        <f>SUM('დამტკ._ბიუჯ. '!H510,ცვლილებები_საბიუჯ.!I1154)</f>
        <v>0</v>
      </c>
      <c r="I510" s="30">
        <f t="shared" si="113"/>
        <v>0</v>
      </c>
      <c r="J510" s="30">
        <f t="shared" si="114"/>
        <v>0</v>
      </c>
      <c r="K510" s="4" t="s">
        <v>205</v>
      </c>
      <c r="L510" s="35"/>
      <c r="M510" s="35"/>
      <c r="N510" s="35"/>
    </row>
    <row r="511" spans="1:14" ht="18" x14ac:dyDescent="0.25">
      <c r="A511" s="5" t="str">
        <f t="shared" si="110"/>
        <v>a</v>
      </c>
      <c r="B511" s="11" t="s">
        <v>1</v>
      </c>
      <c r="C511" s="12" t="s">
        <v>130</v>
      </c>
      <c r="D511" s="39">
        <f>SUM('დამტკ._ბიუჯ. '!D511,ცვლილებები_საბიუჯ.!E1155)</f>
        <v>20000</v>
      </c>
      <c r="E511" s="35">
        <f>SUM('დამტკ._ბიუჯ. '!E511,ცვლილებები_საბიუჯ.!F1155)</f>
        <v>5000</v>
      </c>
      <c r="F511" s="35">
        <f>SUM('დამტკ._ბიუჯ. '!F511,ცვლილებები_საბიუჯ.!G1155)</f>
        <v>5000</v>
      </c>
      <c r="G511" s="35">
        <f>SUM('დამტკ._ბიუჯ. '!G511,ცვლილებები_საბიუჯ.!H1155)</f>
        <v>5000</v>
      </c>
      <c r="H511" s="35">
        <f>SUM('დამტკ._ბიუჯ. '!H511,ცვლილებები_საბიუჯ.!I1155)</f>
        <v>5000</v>
      </c>
      <c r="I511" s="30">
        <f t="shared" si="113"/>
        <v>10000</v>
      </c>
      <c r="J511" s="30">
        <f t="shared" si="114"/>
        <v>15000</v>
      </c>
      <c r="K511" s="4" t="s">
        <v>205</v>
      </c>
      <c r="L511" s="35"/>
      <c r="M511" s="35"/>
      <c r="N511" s="35"/>
    </row>
    <row r="512" spans="1:14" ht="18" hidden="1" x14ac:dyDescent="0.25">
      <c r="A512" s="5" t="str">
        <f t="shared" si="110"/>
        <v>b</v>
      </c>
      <c r="B512" s="11" t="s">
        <v>1</v>
      </c>
      <c r="C512" s="12" t="s">
        <v>131</v>
      </c>
      <c r="D512" s="39">
        <f>SUM('დამტკ._ბიუჯ. '!D512,ცვლილებები_საბიუჯ.!E1156)</f>
        <v>0</v>
      </c>
      <c r="E512" s="35">
        <f>SUM('დამტკ._ბიუჯ. '!E512,ცვლილებები_საბიუჯ.!F1156)</f>
        <v>0</v>
      </c>
      <c r="F512" s="35">
        <f>SUM('დამტკ._ბიუჯ. '!F512,ცვლილებები_საბიუჯ.!G1156)</f>
        <v>0</v>
      </c>
      <c r="G512" s="35">
        <f>SUM('დამტკ._ბიუჯ. '!G512,ცვლილებები_საბიუჯ.!H1156)</f>
        <v>0</v>
      </c>
      <c r="H512" s="35">
        <f>SUM('დამტკ._ბიუჯ. '!H512,ცვლილებები_საბიუჯ.!I1156)</f>
        <v>0</v>
      </c>
      <c r="I512" s="30">
        <f t="shared" si="113"/>
        <v>0</v>
      </c>
      <c r="J512" s="30">
        <f t="shared" si="114"/>
        <v>0</v>
      </c>
      <c r="K512" s="4" t="s">
        <v>205</v>
      </c>
      <c r="L512" s="35"/>
      <c r="M512" s="35"/>
      <c r="N512" s="35"/>
    </row>
    <row r="513" spans="1:14" ht="18" hidden="1" x14ac:dyDescent="0.25">
      <c r="A513" s="5" t="str">
        <f t="shared" ref="A513:A576" si="126">IF((D513+E513+F513+H513+G513)&gt;0,"a","b")</f>
        <v>b</v>
      </c>
      <c r="B513" s="11" t="s">
        <v>1</v>
      </c>
      <c r="C513" s="16" t="s">
        <v>132</v>
      </c>
      <c r="D513" s="39">
        <f>SUM('დამტკ._ბიუჯ. '!D513,ცვლილებები_საბიუჯ.!E1157)</f>
        <v>0</v>
      </c>
      <c r="E513" s="35">
        <f>SUM('დამტკ._ბიუჯ. '!E513,ცვლილებები_საბიუჯ.!F1157)</f>
        <v>0</v>
      </c>
      <c r="F513" s="35">
        <f>SUM('დამტკ._ბიუჯ. '!F513,ცვლილებები_საბიუჯ.!G1157)</f>
        <v>0</v>
      </c>
      <c r="G513" s="35">
        <f>SUM('დამტკ._ბიუჯ. '!G513,ცვლილებები_საბიუჯ.!H1157)</f>
        <v>0</v>
      </c>
      <c r="H513" s="35">
        <f>SUM('დამტკ._ბიუჯ. '!H513,ცვლილებები_საბიუჯ.!I1157)</f>
        <v>0</v>
      </c>
      <c r="I513" s="30">
        <f t="shared" si="113"/>
        <v>0</v>
      </c>
      <c r="J513" s="30">
        <f t="shared" si="114"/>
        <v>0</v>
      </c>
      <c r="K513" s="4" t="s">
        <v>205</v>
      </c>
      <c r="L513" s="35"/>
      <c r="M513" s="35"/>
      <c r="N513" s="35"/>
    </row>
    <row r="514" spans="1:14" ht="18" hidden="1" x14ac:dyDescent="0.25">
      <c r="A514" s="5" t="str">
        <f t="shared" si="126"/>
        <v>b</v>
      </c>
      <c r="B514" s="11" t="s">
        <v>1</v>
      </c>
      <c r="C514" s="16" t="s">
        <v>133</v>
      </c>
      <c r="D514" s="39">
        <f>SUM('დამტკ._ბიუჯ. '!D514,ცვლილებები_საბიუჯ.!E1158)</f>
        <v>0</v>
      </c>
      <c r="E514" s="35">
        <f>SUM('დამტკ._ბიუჯ. '!E514,ცვლილებები_საბიუჯ.!F1158)</f>
        <v>0</v>
      </c>
      <c r="F514" s="35">
        <f>SUM('დამტკ._ბიუჯ. '!F514,ცვლილებები_საბიუჯ.!G1158)</f>
        <v>0</v>
      </c>
      <c r="G514" s="35">
        <f>SUM('დამტკ._ბიუჯ. '!G514,ცვლილებები_საბიუჯ.!H1158)</f>
        <v>0</v>
      </c>
      <c r="H514" s="35">
        <f>SUM('დამტკ._ბიუჯ. '!H514,ცვლილებები_საბიუჯ.!I1158)</f>
        <v>0</v>
      </c>
      <c r="I514" s="30">
        <f t="shared" si="113"/>
        <v>0</v>
      </c>
      <c r="J514" s="30">
        <f t="shared" si="114"/>
        <v>0</v>
      </c>
      <c r="K514" s="4" t="s">
        <v>205</v>
      </c>
      <c r="L514" s="35"/>
      <c r="M514" s="35"/>
      <c r="N514" s="35"/>
    </row>
    <row r="515" spans="1:14" ht="18" x14ac:dyDescent="0.25">
      <c r="A515" s="5" t="str">
        <f t="shared" si="126"/>
        <v>a</v>
      </c>
      <c r="B515" s="11" t="s">
        <v>1</v>
      </c>
      <c r="C515" s="16" t="s">
        <v>134</v>
      </c>
      <c r="D515" s="39">
        <f>SUM('დამტკ._ბიუჯ. '!D515,ცვლილებები_საბიუჯ.!E1159)</f>
        <v>22280000</v>
      </c>
      <c r="E515" s="35">
        <f>SUM('დამტკ._ბიუჯ. '!E515,ცვლილებები_საბიუჯ.!F1159)</f>
        <v>6096000</v>
      </c>
      <c r="F515" s="35">
        <f>SUM('დამტკ._ბიუჯ. '!F515,ცვლილებები_საბიუჯ.!G1159)</f>
        <v>5445000</v>
      </c>
      <c r="G515" s="35">
        <f>SUM('დამტკ._ბიუჯ. '!G515,ცვლილებები_საბიუჯ.!H1159)</f>
        <v>5395000</v>
      </c>
      <c r="H515" s="35">
        <f>SUM('დამტკ._ბიუჯ. '!H515,ცვლილებები_საბიუჯ.!I1159)</f>
        <v>5344000</v>
      </c>
      <c r="I515" s="30">
        <f t="shared" si="113"/>
        <v>11541000</v>
      </c>
      <c r="J515" s="30">
        <f t="shared" si="114"/>
        <v>16936000</v>
      </c>
      <c r="K515" s="4" t="s">
        <v>205</v>
      </c>
      <c r="L515" s="35">
        <v>1452297.04</v>
      </c>
      <c r="M515" s="35">
        <v>4338288.97</v>
      </c>
      <c r="N515" s="35"/>
    </row>
    <row r="516" spans="1:14" ht="18" hidden="1" x14ac:dyDescent="0.25">
      <c r="A516" s="5" t="str">
        <f t="shared" si="126"/>
        <v>b</v>
      </c>
      <c r="B516" s="11" t="s">
        <v>1</v>
      </c>
      <c r="C516" s="16" t="s">
        <v>135</v>
      </c>
      <c r="D516" s="39">
        <f>SUM('დამტკ._ბიუჯ. '!D516,ცვლილებები_საბიუჯ.!E1160)</f>
        <v>0</v>
      </c>
      <c r="E516" s="35">
        <f>SUM('დამტკ._ბიუჯ. '!E516,ცვლილებები_საბიუჯ.!F1160)</f>
        <v>0</v>
      </c>
      <c r="F516" s="35">
        <f>SUM('დამტკ._ბიუჯ. '!F516,ცვლილებები_საბიუჯ.!G1160)</f>
        <v>0</v>
      </c>
      <c r="G516" s="35">
        <f>SUM('დამტკ._ბიუჯ. '!G516,ცვლილებები_საბიუჯ.!H1160)</f>
        <v>0</v>
      </c>
      <c r="H516" s="35">
        <f>SUM('დამტკ._ბიუჯ. '!H516,ცვლილებები_საბიუჯ.!I1160)</f>
        <v>0</v>
      </c>
      <c r="I516" s="30">
        <f t="shared" si="113"/>
        <v>0</v>
      </c>
      <c r="J516" s="30">
        <f t="shared" si="114"/>
        <v>0</v>
      </c>
      <c r="K516" s="4" t="s">
        <v>205</v>
      </c>
      <c r="L516" s="35">
        <f t="shared" ref="L516:N516" si="127">L517+L518</f>
        <v>0</v>
      </c>
      <c r="M516" s="35">
        <f t="shared" si="127"/>
        <v>0</v>
      </c>
      <c r="N516" s="35">
        <f t="shared" si="127"/>
        <v>0</v>
      </c>
    </row>
    <row r="517" spans="1:14" hidden="1" x14ac:dyDescent="0.25">
      <c r="A517" s="5" t="str">
        <f t="shared" si="126"/>
        <v>b</v>
      </c>
      <c r="B517" s="19"/>
      <c r="C517" s="21" t="s">
        <v>209</v>
      </c>
      <c r="D517" s="40">
        <f>SUM('დამტკ._ბიუჯ. '!D517,ცვლილებები_საბიუჯ.!E1161)</f>
        <v>0</v>
      </c>
      <c r="E517" s="20">
        <f>SUM('დამტკ._ბიუჯ. '!E517,ცვლილებები_საბიუჯ.!F1161)</f>
        <v>0</v>
      </c>
      <c r="F517" s="20">
        <f>SUM('დამტკ._ბიუჯ. '!F517,ცვლილებები_საბიუჯ.!G1161)</f>
        <v>0</v>
      </c>
      <c r="G517" s="20">
        <f>SUM('დამტკ._ბიუჯ. '!G517,ცვლილებები_საბიუჯ.!H1161)</f>
        <v>0</v>
      </c>
      <c r="H517" s="20">
        <f>SUM('დამტკ._ბიუჯ. '!H517,ცვლილებები_საბიუჯ.!I1161)</f>
        <v>0</v>
      </c>
      <c r="I517" s="31">
        <f t="shared" si="113"/>
        <v>0</v>
      </c>
      <c r="J517" s="31">
        <f t="shared" si="114"/>
        <v>0</v>
      </c>
      <c r="L517" s="20"/>
      <c r="M517" s="20"/>
      <c r="N517" s="20"/>
    </row>
    <row r="518" spans="1:14" hidden="1" x14ac:dyDescent="0.25">
      <c r="A518" s="5" t="str">
        <f t="shared" si="126"/>
        <v>b</v>
      </c>
      <c r="B518" s="19"/>
      <c r="C518" s="21" t="s">
        <v>210</v>
      </c>
      <c r="D518" s="40">
        <f>SUM('დამტკ._ბიუჯ. '!D518,ცვლილებები_საბიუჯ.!E1162)</f>
        <v>0</v>
      </c>
      <c r="E518" s="20">
        <f>SUM('დამტკ._ბიუჯ. '!E518,ცვლილებები_საბიუჯ.!F1162)</f>
        <v>0</v>
      </c>
      <c r="F518" s="20">
        <f>SUM('დამტკ._ბიუჯ. '!F518,ცვლილებები_საბიუჯ.!G1162)</f>
        <v>0</v>
      </c>
      <c r="G518" s="20">
        <f>SUM('დამტკ._ბიუჯ. '!G518,ცვლილებები_საბიუჯ.!H1162)</f>
        <v>0</v>
      </c>
      <c r="H518" s="20">
        <f>SUM('დამტკ._ბიუჯ. '!H518,ცვლილებები_საბიუჯ.!I1162)</f>
        <v>0</v>
      </c>
      <c r="I518" s="31">
        <f t="shared" si="113"/>
        <v>0</v>
      </c>
      <c r="J518" s="31">
        <f t="shared" si="114"/>
        <v>0</v>
      </c>
      <c r="L518" s="20"/>
      <c r="M518" s="20"/>
      <c r="N518" s="20"/>
    </row>
    <row r="519" spans="1:14" ht="18" hidden="1" x14ac:dyDescent="0.25">
      <c r="A519" s="5" t="str">
        <f t="shared" si="126"/>
        <v>b</v>
      </c>
      <c r="B519" s="11" t="s">
        <v>1</v>
      </c>
      <c r="C519" s="15" t="s">
        <v>136</v>
      </c>
      <c r="D519" s="37">
        <f>SUM('დამტკ._ბიუჯ. '!D519,ცვლილებები_საბიუჯ.!E1163)</f>
        <v>0</v>
      </c>
      <c r="E519" s="14">
        <f>SUM('დამტკ._ბიუჯ. '!E519,ცვლილებები_საბიუჯ.!F1163)</f>
        <v>0</v>
      </c>
      <c r="F519" s="14">
        <f>SUM('დამტკ._ბიუჯ. '!F519,ცვლილებები_საბიუჯ.!G1163)</f>
        <v>0</v>
      </c>
      <c r="G519" s="14">
        <f>SUM('დამტკ._ბიუჯ. '!G519,ცვლილებები_საბიუჯ.!H1163)</f>
        <v>0</v>
      </c>
      <c r="H519" s="14">
        <f>SUM('დამტკ._ბიუჯ. '!H519,ცვლილებები_საბიუჯ.!I1163)</f>
        <v>0</v>
      </c>
      <c r="I519" s="33">
        <f t="shared" si="113"/>
        <v>0</v>
      </c>
      <c r="J519" s="33">
        <f t="shared" si="114"/>
        <v>0</v>
      </c>
      <c r="K519" s="4" t="s">
        <v>205</v>
      </c>
      <c r="L519" s="14"/>
      <c r="M519" s="14"/>
      <c r="N519" s="14"/>
    </row>
    <row r="520" spans="1:14" ht="18" hidden="1" x14ac:dyDescent="0.25">
      <c r="A520" s="5" t="str">
        <f t="shared" si="126"/>
        <v>b</v>
      </c>
      <c r="B520" s="11" t="s">
        <v>1</v>
      </c>
      <c r="C520" s="15" t="s">
        <v>137</v>
      </c>
      <c r="D520" s="37">
        <f>SUM('დამტკ._ბიუჯ. '!D520,ცვლილებები_საბიუჯ.!E1164)</f>
        <v>0</v>
      </c>
      <c r="E520" s="14">
        <f>SUM('დამტკ._ბიუჯ. '!E520,ცვლილებები_საბიუჯ.!F1164)</f>
        <v>0</v>
      </c>
      <c r="F520" s="14">
        <f>SUM('დამტკ._ბიუჯ. '!F520,ცვლილებები_საბიუჯ.!G1164)</f>
        <v>0</v>
      </c>
      <c r="G520" s="14">
        <f>SUM('დამტკ._ბიუჯ. '!G520,ცვლილებები_საბიუჯ.!H1164)</f>
        <v>0</v>
      </c>
      <c r="H520" s="14">
        <f>SUM('დამტკ._ბიუჯ. '!H520,ცვლილებები_საბიუჯ.!I1164)</f>
        <v>0</v>
      </c>
      <c r="I520" s="33">
        <f t="shared" si="113"/>
        <v>0</v>
      </c>
      <c r="J520" s="33">
        <f t="shared" si="114"/>
        <v>0</v>
      </c>
      <c r="K520" s="4" t="s">
        <v>205</v>
      </c>
      <c r="L520" s="14"/>
      <c r="M520" s="14"/>
      <c r="N520" s="14"/>
    </row>
    <row r="521" spans="1:14" ht="18" hidden="1" x14ac:dyDescent="0.25">
      <c r="A521" s="5" t="str">
        <f t="shared" si="126"/>
        <v>b</v>
      </c>
      <c r="B521" s="11" t="s">
        <v>1</v>
      </c>
      <c r="C521" s="15" t="s">
        <v>138</v>
      </c>
      <c r="D521" s="37">
        <f>SUM('დამტკ._ბიუჯ. '!D521,ცვლილებები_საბიუჯ.!E1165)</f>
        <v>0</v>
      </c>
      <c r="E521" s="14">
        <f>SUM('დამტკ._ბიუჯ. '!E521,ცვლილებები_საბიუჯ.!F1165)</f>
        <v>0</v>
      </c>
      <c r="F521" s="14">
        <f>SUM('დამტკ._ბიუჯ. '!F521,ცვლილებები_საბიუჯ.!G1165)</f>
        <v>0</v>
      </c>
      <c r="G521" s="14">
        <f>SUM('დამტკ._ბიუჯ. '!G521,ცვლილებები_საბიუჯ.!H1165)</f>
        <v>0</v>
      </c>
      <c r="H521" s="14">
        <f>SUM('დამტკ._ბიუჯ. '!H521,ცვლილებები_საბიუჯ.!I1165)</f>
        <v>0</v>
      </c>
      <c r="I521" s="33">
        <f t="shared" si="113"/>
        <v>0</v>
      </c>
      <c r="J521" s="33">
        <f t="shared" si="114"/>
        <v>0</v>
      </c>
      <c r="K521" s="4" t="s">
        <v>205</v>
      </c>
      <c r="L521" s="14"/>
      <c r="M521" s="14"/>
      <c r="N521" s="14"/>
    </row>
    <row r="522" spans="1:14" ht="36" x14ac:dyDescent="0.25">
      <c r="A522" s="5" t="str">
        <f t="shared" si="126"/>
        <v>a</v>
      </c>
      <c r="B522" s="22" t="s">
        <v>80</v>
      </c>
      <c r="C522" s="23" t="s">
        <v>169</v>
      </c>
      <c r="D522" s="41">
        <f>SUM('დამტკ._ბიუჯ. '!D522,ცვლილებები_საბიუჯ.!E1166)</f>
        <v>1000000</v>
      </c>
      <c r="E522" s="41">
        <f>SUM('დამტკ._ბიუჯ. '!E522,ცვლილებები_საბიუჯ.!F1166)</f>
        <v>185000</v>
      </c>
      <c r="F522" s="41">
        <f>SUM('დამტკ._ბიუჯ. '!F522,ცვლილებები_საბიუჯ.!G1166)</f>
        <v>315000</v>
      </c>
      <c r="G522" s="41">
        <f>SUM('დამტკ._ბიუჯ. '!G522,ცვლილებები_საბიუჯ.!H1166)</f>
        <v>185000</v>
      </c>
      <c r="H522" s="41">
        <f>SUM('დამტკ._ბიუჯ. '!H522,ცვლილებები_საბიუჯ.!I1166)</f>
        <v>315000</v>
      </c>
      <c r="I522" s="30">
        <f t="shared" si="113"/>
        <v>500000</v>
      </c>
      <c r="J522" s="30">
        <f t="shared" si="114"/>
        <v>685000</v>
      </c>
      <c r="K522" s="4" t="s">
        <v>205</v>
      </c>
      <c r="L522" s="41">
        <f t="shared" ref="L522:N522" si="128">L523+L533+L534+L535</f>
        <v>58432.97</v>
      </c>
      <c r="M522" s="41">
        <f t="shared" si="128"/>
        <v>58432.97</v>
      </c>
      <c r="N522" s="41">
        <f t="shared" si="128"/>
        <v>0</v>
      </c>
    </row>
    <row r="523" spans="1:14" ht="18" x14ac:dyDescent="0.25">
      <c r="A523" s="5" t="str">
        <f t="shared" si="126"/>
        <v>a</v>
      </c>
      <c r="B523" s="34" t="s">
        <v>1</v>
      </c>
      <c r="C523" s="15" t="s">
        <v>128</v>
      </c>
      <c r="D523" s="37">
        <f>SUM('დამტკ._ბიუჯ. '!D523,ცვლილებები_საბიუჯ.!E1167)</f>
        <v>1000000</v>
      </c>
      <c r="E523" s="14">
        <f>SUM('დამტკ._ბიუჯ. '!E523,ცვლილებები_საბიუჯ.!F1167)</f>
        <v>185000</v>
      </c>
      <c r="F523" s="14">
        <f>SUM('დამტკ._ბიუჯ. '!F523,ცვლილებები_საბიუჯ.!G1167)</f>
        <v>315000</v>
      </c>
      <c r="G523" s="14">
        <f>SUM('დამტკ._ბიუჯ. '!G523,ცვლილებები_საბიუჯ.!H1167)</f>
        <v>185000</v>
      </c>
      <c r="H523" s="14">
        <f>SUM('დამტკ._ბიუჯ. '!H523,ცვლილებები_საბიუჯ.!I1167)</f>
        <v>315000</v>
      </c>
      <c r="I523" s="33">
        <f t="shared" si="113"/>
        <v>500000</v>
      </c>
      <c r="J523" s="33">
        <f t="shared" si="114"/>
        <v>685000</v>
      </c>
      <c r="K523" s="4" t="s">
        <v>205</v>
      </c>
      <c r="L523" s="14">
        <f t="shared" ref="L523:N523" si="129">L524+L525+L526+L527+L528+L529+L530</f>
        <v>58432.97</v>
      </c>
      <c r="M523" s="14">
        <f t="shared" si="129"/>
        <v>58432.97</v>
      </c>
      <c r="N523" s="14">
        <f t="shared" si="129"/>
        <v>0</v>
      </c>
    </row>
    <row r="524" spans="1:14" ht="18" hidden="1" x14ac:dyDescent="0.25">
      <c r="A524" s="5" t="str">
        <f t="shared" si="126"/>
        <v>b</v>
      </c>
      <c r="B524" s="11" t="s">
        <v>1</v>
      </c>
      <c r="C524" s="12" t="s">
        <v>129</v>
      </c>
      <c r="D524" s="39">
        <f>SUM('დამტკ._ბიუჯ. '!D524,ცვლილებები_საბიუჯ.!E1168)</f>
        <v>0</v>
      </c>
      <c r="E524" s="35">
        <f>SUM('დამტკ._ბიუჯ. '!E524,ცვლილებები_საბიუჯ.!F1168)</f>
        <v>0</v>
      </c>
      <c r="F524" s="35">
        <f>SUM('დამტკ._ბიუჯ. '!F524,ცვლილებები_საბიუჯ.!G1168)</f>
        <v>0</v>
      </c>
      <c r="G524" s="35">
        <f>SUM('დამტკ._ბიუჯ. '!G524,ცვლილებები_საბიუჯ.!H1168)</f>
        <v>0</v>
      </c>
      <c r="H524" s="35">
        <f>SUM('დამტკ._ბიუჯ. '!H524,ცვლილებები_საბიუჯ.!I1168)</f>
        <v>0</v>
      </c>
      <c r="I524" s="30">
        <f t="shared" si="113"/>
        <v>0</v>
      </c>
      <c r="J524" s="30">
        <f t="shared" si="114"/>
        <v>0</v>
      </c>
      <c r="K524" s="4" t="s">
        <v>205</v>
      </c>
      <c r="L524" s="35"/>
      <c r="M524" s="35"/>
      <c r="N524" s="35"/>
    </row>
    <row r="525" spans="1:14" ht="18" x14ac:dyDescent="0.25">
      <c r="A525" s="5" t="str">
        <f t="shared" si="126"/>
        <v>a</v>
      </c>
      <c r="B525" s="11" t="s">
        <v>1</v>
      </c>
      <c r="C525" s="12" t="s">
        <v>130</v>
      </c>
      <c r="D525" s="39">
        <f>SUM('დამტკ._ბიუჯ. '!D525,ცვლილებები_საბიუჯ.!E1169)</f>
        <v>1000000</v>
      </c>
      <c r="E525" s="35">
        <f>SUM('დამტკ._ბიუჯ. '!E525,ცვლილებები_საბიუჯ.!F1169)</f>
        <v>185000</v>
      </c>
      <c r="F525" s="35">
        <f>SUM('დამტკ._ბიუჯ. '!F525,ცვლილებები_საბიუჯ.!G1169)</f>
        <v>315000</v>
      </c>
      <c r="G525" s="35">
        <f>SUM('დამტკ._ბიუჯ. '!G525,ცვლილებები_საბიუჯ.!H1169)</f>
        <v>185000</v>
      </c>
      <c r="H525" s="35">
        <f>SUM('დამტკ._ბიუჯ. '!H525,ცვლილებები_საბიუჯ.!I1169)</f>
        <v>315000</v>
      </c>
      <c r="I525" s="30">
        <f t="shared" si="113"/>
        <v>500000</v>
      </c>
      <c r="J525" s="30">
        <f t="shared" si="114"/>
        <v>685000</v>
      </c>
      <c r="K525" s="4" t="s">
        <v>205</v>
      </c>
      <c r="L525" s="35">
        <v>58432.97</v>
      </c>
      <c r="M525" s="35">
        <v>58432.97</v>
      </c>
      <c r="N525" s="35"/>
    </row>
    <row r="526" spans="1:14" ht="18" hidden="1" x14ac:dyDescent="0.25">
      <c r="A526" s="5" t="str">
        <f t="shared" si="126"/>
        <v>b</v>
      </c>
      <c r="B526" s="11" t="s">
        <v>1</v>
      </c>
      <c r="C526" s="12" t="s">
        <v>131</v>
      </c>
      <c r="D526" s="39">
        <f>SUM('დამტკ._ბიუჯ. '!D526,ცვლილებები_საბიუჯ.!E1170)</f>
        <v>0</v>
      </c>
      <c r="E526" s="35">
        <f>SUM('დამტკ._ბიუჯ. '!E526,ცვლილებები_საბიუჯ.!F1170)</f>
        <v>0</v>
      </c>
      <c r="F526" s="35">
        <f>SUM('დამტკ._ბიუჯ. '!F526,ცვლილებები_საბიუჯ.!G1170)</f>
        <v>0</v>
      </c>
      <c r="G526" s="35">
        <f>SUM('დამტკ._ბიუჯ. '!G526,ცვლილებები_საბიუჯ.!H1170)</f>
        <v>0</v>
      </c>
      <c r="H526" s="35">
        <f>SUM('დამტკ._ბიუჯ. '!H526,ცვლილებები_საბიუჯ.!I1170)</f>
        <v>0</v>
      </c>
      <c r="I526" s="30">
        <f t="shared" si="113"/>
        <v>0</v>
      </c>
      <c r="J526" s="30">
        <f t="shared" si="114"/>
        <v>0</v>
      </c>
      <c r="K526" s="4" t="s">
        <v>205</v>
      </c>
      <c r="L526" s="35"/>
      <c r="M526" s="35"/>
      <c r="N526" s="35"/>
    </row>
    <row r="527" spans="1:14" ht="18" hidden="1" x14ac:dyDescent="0.25">
      <c r="A527" s="5" t="str">
        <f t="shared" si="126"/>
        <v>b</v>
      </c>
      <c r="B527" s="11" t="s">
        <v>1</v>
      </c>
      <c r="C527" s="16" t="s">
        <v>132</v>
      </c>
      <c r="D527" s="39">
        <f>SUM('დამტკ._ბიუჯ. '!D527,ცვლილებები_საბიუჯ.!E1171)</f>
        <v>0</v>
      </c>
      <c r="E527" s="35">
        <f>SUM('დამტკ._ბიუჯ. '!E527,ცვლილებები_საბიუჯ.!F1171)</f>
        <v>0</v>
      </c>
      <c r="F527" s="35">
        <f>SUM('დამტკ._ბიუჯ. '!F527,ცვლილებები_საბიუჯ.!G1171)</f>
        <v>0</v>
      </c>
      <c r="G527" s="35">
        <f>SUM('დამტკ._ბიუჯ. '!G527,ცვლილებები_საბიუჯ.!H1171)</f>
        <v>0</v>
      </c>
      <c r="H527" s="35">
        <f>SUM('დამტკ._ბიუჯ. '!H527,ცვლილებები_საბიუჯ.!I1171)</f>
        <v>0</v>
      </c>
      <c r="I527" s="30">
        <f t="shared" ref="I527:I590" si="130">E527+F527</f>
        <v>0</v>
      </c>
      <c r="J527" s="30">
        <f t="shared" ref="J527:J590" si="131">E527+F527+G527</f>
        <v>0</v>
      </c>
      <c r="K527" s="4" t="s">
        <v>205</v>
      </c>
      <c r="L527" s="35"/>
      <c r="M527" s="35"/>
      <c r="N527" s="35"/>
    </row>
    <row r="528" spans="1:14" ht="18" hidden="1" x14ac:dyDescent="0.25">
      <c r="A528" s="5" t="str">
        <f t="shared" si="126"/>
        <v>b</v>
      </c>
      <c r="B528" s="11" t="s">
        <v>1</v>
      </c>
      <c r="C528" s="16" t="s">
        <v>133</v>
      </c>
      <c r="D528" s="39">
        <f>SUM('დამტკ._ბიუჯ. '!D528,ცვლილებები_საბიუჯ.!E1172)</f>
        <v>0</v>
      </c>
      <c r="E528" s="35">
        <f>SUM('დამტკ._ბიუჯ. '!E528,ცვლილებები_საბიუჯ.!F1172)</f>
        <v>0</v>
      </c>
      <c r="F528" s="35">
        <f>SUM('დამტკ._ბიუჯ. '!F528,ცვლილებები_საბიუჯ.!G1172)</f>
        <v>0</v>
      </c>
      <c r="G528" s="35">
        <f>SUM('დამტკ._ბიუჯ. '!G528,ცვლილებები_საბიუჯ.!H1172)</f>
        <v>0</v>
      </c>
      <c r="H528" s="35">
        <f>SUM('დამტკ._ბიუჯ. '!H528,ცვლილებები_საბიუჯ.!I1172)</f>
        <v>0</v>
      </c>
      <c r="I528" s="30">
        <f t="shared" si="130"/>
        <v>0</v>
      </c>
      <c r="J528" s="30">
        <f t="shared" si="131"/>
        <v>0</v>
      </c>
      <c r="K528" s="4" t="s">
        <v>205</v>
      </c>
      <c r="L528" s="35"/>
      <c r="M528" s="35"/>
      <c r="N528" s="35"/>
    </row>
    <row r="529" spans="1:14" ht="18" hidden="1" x14ac:dyDescent="0.25">
      <c r="A529" s="5" t="str">
        <f t="shared" si="126"/>
        <v>b</v>
      </c>
      <c r="B529" s="11" t="s">
        <v>1</v>
      </c>
      <c r="C529" s="16" t="s">
        <v>134</v>
      </c>
      <c r="D529" s="39">
        <f>SUM('დამტკ._ბიუჯ. '!D529,ცვლილებები_საბიუჯ.!E1173)</f>
        <v>0</v>
      </c>
      <c r="E529" s="35">
        <f>SUM('დამტკ._ბიუჯ. '!E529,ცვლილებები_საბიუჯ.!F1173)</f>
        <v>0</v>
      </c>
      <c r="F529" s="35">
        <f>SUM('დამტკ._ბიუჯ. '!F529,ცვლილებები_საბიუჯ.!G1173)</f>
        <v>0</v>
      </c>
      <c r="G529" s="35">
        <f>SUM('დამტკ._ბიუჯ. '!G529,ცვლილებები_საბიუჯ.!H1173)</f>
        <v>0</v>
      </c>
      <c r="H529" s="35">
        <f>SUM('დამტკ._ბიუჯ. '!H529,ცვლილებები_საბიუჯ.!I1173)</f>
        <v>0</v>
      </c>
      <c r="I529" s="30">
        <f t="shared" si="130"/>
        <v>0</v>
      </c>
      <c r="J529" s="30">
        <f t="shared" si="131"/>
        <v>0</v>
      </c>
      <c r="K529" s="4" t="s">
        <v>205</v>
      </c>
      <c r="L529" s="35"/>
      <c r="M529" s="35"/>
      <c r="N529" s="35"/>
    </row>
    <row r="530" spans="1:14" ht="18" hidden="1" x14ac:dyDescent="0.25">
      <c r="A530" s="5" t="str">
        <f t="shared" si="126"/>
        <v>b</v>
      </c>
      <c r="B530" s="11" t="s">
        <v>1</v>
      </c>
      <c r="C530" s="16" t="s">
        <v>135</v>
      </c>
      <c r="D530" s="39">
        <f>SUM('დამტკ._ბიუჯ. '!D530,ცვლილებები_საბიუჯ.!E1174)</f>
        <v>0</v>
      </c>
      <c r="E530" s="35">
        <f>SUM('დამტკ._ბიუჯ. '!E530,ცვლილებები_საბიუჯ.!F1174)</f>
        <v>0</v>
      </c>
      <c r="F530" s="35">
        <f>SUM('დამტკ._ბიუჯ. '!F530,ცვლილებები_საბიუჯ.!G1174)</f>
        <v>0</v>
      </c>
      <c r="G530" s="35">
        <f>SUM('დამტკ._ბიუჯ. '!G530,ცვლილებები_საბიუჯ.!H1174)</f>
        <v>0</v>
      </c>
      <c r="H530" s="35">
        <f>SUM('დამტკ._ბიუჯ. '!H530,ცვლილებები_საბიუჯ.!I1174)</f>
        <v>0</v>
      </c>
      <c r="I530" s="30">
        <f t="shared" si="130"/>
        <v>0</v>
      </c>
      <c r="J530" s="30">
        <f t="shared" si="131"/>
        <v>0</v>
      </c>
      <c r="K530" s="4" t="s">
        <v>205</v>
      </c>
      <c r="L530" s="35">
        <f t="shared" ref="L530:N530" si="132">L531+L532</f>
        <v>0</v>
      </c>
      <c r="M530" s="35">
        <f t="shared" si="132"/>
        <v>0</v>
      </c>
      <c r="N530" s="35">
        <f t="shared" si="132"/>
        <v>0</v>
      </c>
    </row>
    <row r="531" spans="1:14" hidden="1" x14ac:dyDescent="0.25">
      <c r="A531" s="5" t="str">
        <f t="shared" si="126"/>
        <v>b</v>
      </c>
      <c r="B531" s="19"/>
      <c r="C531" s="21" t="s">
        <v>209</v>
      </c>
      <c r="D531" s="40">
        <f>SUM('დამტკ._ბიუჯ. '!D531,ცვლილებები_საბიუჯ.!E1175)</f>
        <v>0</v>
      </c>
      <c r="E531" s="20">
        <f>SUM('დამტკ._ბიუჯ. '!E531,ცვლილებები_საბიუჯ.!F1175)</f>
        <v>0</v>
      </c>
      <c r="F531" s="20">
        <f>SUM('დამტკ._ბიუჯ. '!F531,ცვლილებები_საბიუჯ.!G1175)</f>
        <v>0</v>
      </c>
      <c r="G531" s="20">
        <f>SUM('დამტკ._ბიუჯ. '!G531,ცვლილებები_საბიუჯ.!H1175)</f>
        <v>0</v>
      </c>
      <c r="H531" s="20">
        <f>SUM('დამტკ._ბიუჯ. '!H531,ცვლილებები_საბიუჯ.!I1175)</f>
        <v>0</v>
      </c>
      <c r="I531" s="31">
        <f t="shared" si="130"/>
        <v>0</v>
      </c>
      <c r="J531" s="31">
        <f t="shared" si="131"/>
        <v>0</v>
      </c>
      <c r="L531" s="20"/>
      <c r="M531" s="20"/>
      <c r="N531" s="20"/>
    </row>
    <row r="532" spans="1:14" hidden="1" x14ac:dyDescent="0.25">
      <c r="A532" s="5" t="str">
        <f t="shared" si="126"/>
        <v>b</v>
      </c>
      <c r="B532" s="19"/>
      <c r="C532" s="21" t="s">
        <v>210</v>
      </c>
      <c r="D532" s="40">
        <f>SUM('დამტკ._ბიუჯ. '!D532,ცვლილებები_საბიუჯ.!E1176)</f>
        <v>0</v>
      </c>
      <c r="E532" s="20">
        <f>SUM('დამტკ._ბიუჯ. '!E532,ცვლილებები_საბიუჯ.!F1176)</f>
        <v>0</v>
      </c>
      <c r="F532" s="20">
        <f>SUM('დამტკ._ბიუჯ. '!F532,ცვლილებები_საბიუჯ.!G1176)</f>
        <v>0</v>
      </c>
      <c r="G532" s="20">
        <f>SUM('დამტკ._ბიუჯ. '!G532,ცვლილებები_საბიუჯ.!H1176)</f>
        <v>0</v>
      </c>
      <c r="H532" s="20">
        <f>SUM('დამტკ._ბიუჯ. '!H532,ცვლილებები_საბიუჯ.!I1176)</f>
        <v>0</v>
      </c>
      <c r="I532" s="31">
        <f t="shared" si="130"/>
        <v>0</v>
      </c>
      <c r="J532" s="31">
        <f t="shared" si="131"/>
        <v>0</v>
      </c>
      <c r="L532" s="20"/>
      <c r="M532" s="20"/>
      <c r="N532" s="20"/>
    </row>
    <row r="533" spans="1:14" ht="18" hidden="1" x14ac:dyDescent="0.25">
      <c r="A533" s="5" t="str">
        <f t="shared" si="126"/>
        <v>b</v>
      </c>
      <c r="B533" s="11" t="s">
        <v>1</v>
      </c>
      <c r="C533" s="15" t="s">
        <v>136</v>
      </c>
      <c r="D533" s="37">
        <f>SUM('დამტკ._ბიუჯ. '!D533,ცვლილებები_საბიუჯ.!E1177)</f>
        <v>0</v>
      </c>
      <c r="E533" s="14">
        <f>SUM('დამტკ._ბიუჯ. '!E533,ცვლილებები_საბიუჯ.!F1177)</f>
        <v>0</v>
      </c>
      <c r="F533" s="14">
        <f>SUM('დამტკ._ბიუჯ. '!F533,ცვლილებები_საბიუჯ.!G1177)</f>
        <v>0</v>
      </c>
      <c r="G533" s="14">
        <f>SUM('დამტკ._ბიუჯ. '!G533,ცვლილებები_საბიუჯ.!H1177)</f>
        <v>0</v>
      </c>
      <c r="H533" s="14">
        <f>SUM('დამტკ._ბიუჯ. '!H533,ცვლილებები_საბიუჯ.!I1177)</f>
        <v>0</v>
      </c>
      <c r="I533" s="33">
        <f t="shared" si="130"/>
        <v>0</v>
      </c>
      <c r="J533" s="33">
        <f t="shared" si="131"/>
        <v>0</v>
      </c>
      <c r="K533" s="4" t="s">
        <v>205</v>
      </c>
      <c r="L533" s="14"/>
      <c r="M533" s="14"/>
      <c r="N533" s="14"/>
    </row>
    <row r="534" spans="1:14" ht="18" hidden="1" x14ac:dyDescent="0.25">
      <c r="A534" s="5" t="str">
        <f t="shared" si="126"/>
        <v>b</v>
      </c>
      <c r="B534" s="11" t="s">
        <v>1</v>
      </c>
      <c r="C534" s="15" t="s">
        <v>137</v>
      </c>
      <c r="D534" s="37">
        <f>SUM('დამტკ._ბიუჯ. '!D534,ცვლილებები_საბიუჯ.!E1178)</f>
        <v>0</v>
      </c>
      <c r="E534" s="14">
        <f>SUM('დამტკ._ბიუჯ. '!E534,ცვლილებები_საბიუჯ.!F1178)</f>
        <v>0</v>
      </c>
      <c r="F534" s="14">
        <f>SUM('დამტკ._ბიუჯ. '!F534,ცვლილებები_საბიუჯ.!G1178)</f>
        <v>0</v>
      </c>
      <c r="G534" s="14">
        <f>SUM('დამტკ._ბიუჯ. '!G534,ცვლილებები_საბიუჯ.!H1178)</f>
        <v>0</v>
      </c>
      <c r="H534" s="14">
        <f>SUM('დამტკ._ბიუჯ. '!H534,ცვლილებები_საბიუჯ.!I1178)</f>
        <v>0</v>
      </c>
      <c r="I534" s="33">
        <f t="shared" si="130"/>
        <v>0</v>
      </c>
      <c r="J534" s="33">
        <f t="shared" si="131"/>
        <v>0</v>
      </c>
      <c r="K534" s="4" t="s">
        <v>205</v>
      </c>
      <c r="L534" s="14"/>
      <c r="M534" s="14"/>
      <c r="N534" s="14"/>
    </row>
    <row r="535" spans="1:14" ht="18" hidden="1" x14ac:dyDescent="0.25">
      <c r="A535" s="5" t="str">
        <f t="shared" si="126"/>
        <v>b</v>
      </c>
      <c r="B535" s="11" t="s">
        <v>1</v>
      </c>
      <c r="C535" s="15" t="s">
        <v>138</v>
      </c>
      <c r="D535" s="37">
        <f>SUM('დამტკ._ბიუჯ. '!D535,ცვლილებები_საბიუჯ.!E1179)</f>
        <v>0</v>
      </c>
      <c r="E535" s="14">
        <f>SUM('დამტკ._ბიუჯ. '!E535,ცვლილებები_საბიუჯ.!F1179)</f>
        <v>0</v>
      </c>
      <c r="F535" s="14">
        <f>SUM('დამტკ._ბიუჯ. '!F535,ცვლილებები_საბიუჯ.!G1179)</f>
        <v>0</v>
      </c>
      <c r="G535" s="14">
        <f>SUM('დამტკ._ბიუჯ. '!G535,ცვლილებები_საბიუჯ.!H1179)</f>
        <v>0</v>
      </c>
      <c r="H535" s="14">
        <f>SUM('დამტკ._ბიუჯ. '!H535,ცვლილებები_საბიუჯ.!I1179)</f>
        <v>0</v>
      </c>
      <c r="I535" s="33">
        <f t="shared" si="130"/>
        <v>0</v>
      </c>
      <c r="J535" s="33">
        <f t="shared" si="131"/>
        <v>0</v>
      </c>
      <c r="K535" s="4" t="s">
        <v>205</v>
      </c>
      <c r="L535" s="14"/>
      <c r="M535" s="14"/>
      <c r="N535" s="14"/>
    </row>
    <row r="536" spans="1:14" ht="36" x14ac:dyDescent="0.25">
      <c r="A536" s="5" t="str">
        <f t="shared" si="126"/>
        <v>a</v>
      </c>
      <c r="B536" s="22" t="s">
        <v>200</v>
      </c>
      <c r="C536" s="23" t="s">
        <v>201</v>
      </c>
      <c r="D536" s="41">
        <f>SUM('დამტკ._ბიუჯ. '!D536,ცვლილებები_საბიუჯ.!E1180)</f>
        <v>10000000</v>
      </c>
      <c r="E536" s="41">
        <f>SUM('დამტკ._ბიუჯ. '!E536,ცვლილებები_საბიუჯ.!F1180)</f>
        <v>1147500</v>
      </c>
      <c r="F536" s="41">
        <f>SUM('დამტკ._ბიუჯ. '!F536,ცვლილებები_საბიუჯ.!G1180)</f>
        <v>2967500</v>
      </c>
      <c r="G536" s="41">
        <f>SUM('დამტკ._ბიუჯ. '!G536,ცვლილებები_საბიუჯ.!H1180)</f>
        <v>2967500</v>
      </c>
      <c r="H536" s="41">
        <f>SUM('დამტკ._ბიუჯ. '!H536,ცვლილებები_საბიუჯ.!I1180)</f>
        <v>2917500</v>
      </c>
      <c r="I536" s="30">
        <f t="shared" si="130"/>
        <v>4115000</v>
      </c>
      <c r="J536" s="30">
        <f t="shared" si="131"/>
        <v>7082500</v>
      </c>
      <c r="K536" s="4" t="s">
        <v>205</v>
      </c>
      <c r="L536" s="41">
        <f t="shared" ref="L536:N536" si="133">L537+L547+L548+L549</f>
        <v>6666.65</v>
      </c>
      <c r="M536" s="41">
        <f t="shared" si="133"/>
        <v>13333.3</v>
      </c>
      <c r="N536" s="41">
        <f t="shared" si="133"/>
        <v>0</v>
      </c>
    </row>
    <row r="537" spans="1:14" ht="18" x14ac:dyDescent="0.25">
      <c r="A537" s="5" t="str">
        <f t="shared" si="126"/>
        <v>a</v>
      </c>
      <c r="B537" s="34" t="s">
        <v>1</v>
      </c>
      <c r="C537" s="15" t="s">
        <v>128</v>
      </c>
      <c r="D537" s="37">
        <f>SUM('დამტკ._ბიუჯ. '!D537,ცვლილებები_საბიუჯ.!E1181)</f>
        <v>10000000</v>
      </c>
      <c r="E537" s="14">
        <f>SUM('დამტკ._ბიუჯ. '!E537,ცვლილებები_საბიუჯ.!F1181)</f>
        <v>1147500</v>
      </c>
      <c r="F537" s="14">
        <f>SUM('დამტკ._ბიუჯ. '!F537,ცვლილებები_საბიუჯ.!G1181)</f>
        <v>2967500</v>
      </c>
      <c r="G537" s="14">
        <f>SUM('დამტკ._ბიუჯ. '!G537,ცვლილებები_საბიუჯ.!H1181)</f>
        <v>2967500</v>
      </c>
      <c r="H537" s="14">
        <f>SUM('დამტკ._ბიუჯ. '!H537,ცვლილებები_საბიუჯ.!I1181)</f>
        <v>2917500</v>
      </c>
      <c r="I537" s="33">
        <f t="shared" si="130"/>
        <v>4115000</v>
      </c>
      <c r="J537" s="33">
        <f t="shared" si="131"/>
        <v>7082500</v>
      </c>
      <c r="K537" s="4" t="s">
        <v>205</v>
      </c>
      <c r="L537" s="14">
        <f t="shared" ref="L537:N537" si="134">L538+L539+L540+L541+L542+L543+L544</f>
        <v>6666.65</v>
      </c>
      <c r="M537" s="14">
        <f t="shared" si="134"/>
        <v>13333.3</v>
      </c>
      <c r="N537" s="14">
        <f t="shared" si="134"/>
        <v>0</v>
      </c>
    </row>
    <row r="538" spans="1:14" ht="18" hidden="1" x14ac:dyDescent="0.25">
      <c r="A538" s="5" t="str">
        <f t="shared" si="126"/>
        <v>b</v>
      </c>
      <c r="B538" s="11" t="s">
        <v>1</v>
      </c>
      <c r="C538" s="12" t="s">
        <v>129</v>
      </c>
      <c r="D538" s="39">
        <f>SUM('დამტკ._ბიუჯ. '!D538,ცვლილებები_საბიუჯ.!E1182)</f>
        <v>0</v>
      </c>
      <c r="E538" s="35">
        <f>SUM('დამტკ._ბიუჯ. '!E538,ცვლილებები_საბიუჯ.!F1182)</f>
        <v>0</v>
      </c>
      <c r="F538" s="35">
        <f>SUM('დამტკ._ბიუჯ. '!F538,ცვლილებები_საბიუჯ.!G1182)</f>
        <v>0</v>
      </c>
      <c r="G538" s="35">
        <f>SUM('დამტკ._ბიუჯ. '!G538,ცვლილებები_საბიუჯ.!H1182)</f>
        <v>0</v>
      </c>
      <c r="H538" s="35">
        <f>SUM('დამტკ._ბიუჯ. '!H538,ცვლილებები_საბიუჯ.!I1182)</f>
        <v>0</v>
      </c>
      <c r="I538" s="30">
        <f t="shared" si="130"/>
        <v>0</v>
      </c>
      <c r="J538" s="30">
        <f t="shared" si="131"/>
        <v>0</v>
      </c>
      <c r="K538" s="4" t="s">
        <v>205</v>
      </c>
      <c r="L538" s="35"/>
      <c r="M538" s="35"/>
      <c r="N538" s="35"/>
    </row>
    <row r="539" spans="1:14" ht="18" x14ac:dyDescent="0.25">
      <c r="A539" s="5" t="str">
        <f t="shared" si="126"/>
        <v>a</v>
      </c>
      <c r="B539" s="11" t="s">
        <v>1</v>
      </c>
      <c r="C539" s="12" t="s">
        <v>130</v>
      </c>
      <c r="D539" s="39">
        <f>SUM('დამტკ._ბიუჯ. '!D539,ცვლილებები_საბიუჯ.!E1183)</f>
        <v>450000</v>
      </c>
      <c r="E539" s="35">
        <f>SUM('დამტკ._ბიუჯ. '!E539,ცვლილებები_საბიუჯ.!F1183)</f>
        <v>125000</v>
      </c>
      <c r="F539" s="35">
        <f>SUM('დამტკ._ბიუჯ. '!F539,ცვლილებები_საბიუჯ.!G1183)</f>
        <v>125000</v>
      </c>
      <c r="G539" s="35">
        <f>SUM('დამტკ._ბიუჯ. '!G539,ცვლილებები_საბიუჯ.!H1183)</f>
        <v>125000</v>
      </c>
      <c r="H539" s="35">
        <f>SUM('დამტკ._ბიუჯ. '!H539,ცვლილებები_საბიუჯ.!I1183)</f>
        <v>75000</v>
      </c>
      <c r="I539" s="30">
        <f t="shared" si="130"/>
        <v>250000</v>
      </c>
      <c r="J539" s="30">
        <f t="shared" si="131"/>
        <v>375000</v>
      </c>
      <c r="K539" s="4" t="s">
        <v>205</v>
      </c>
      <c r="L539" s="35">
        <v>6666.65</v>
      </c>
      <c r="M539" s="35">
        <v>13333.3</v>
      </c>
      <c r="N539" s="35"/>
    </row>
    <row r="540" spans="1:14" ht="18" hidden="1" x14ac:dyDescent="0.25">
      <c r="A540" s="5" t="str">
        <f t="shared" si="126"/>
        <v>b</v>
      </c>
      <c r="B540" s="11" t="s">
        <v>1</v>
      </c>
      <c r="C540" s="12" t="s">
        <v>131</v>
      </c>
      <c r="D540" s="39">
        <f>SUM('დამტკ._ბიუჯ. '!D540,ცვლილებები_საბიუჯ.!E1184)</f>
        <v>0</v>
      </c>
      <c r="E540" s="35">
        <f>SUM('დამტკ._ბიუჯ. '!E540,ცვლილებები_საბიუჯ.!F1184)</f>
        <v>0</v>
      </c>
      <c r="F540" s="35">
        <f>SUM('დამტკ._ბიუჯ. '!F540,ცვლილებები_საბიუჯ.!G1184)</f>
        <v>0</v>
      </c>
      <c r="G540" s="35">
        <f>SUM('დამტკ._ბიუჯ. '!G540,ცვლილებები_საბიუჯ.!H1184)</f>
        <v>0</v>
      </c>
      <c r="H540" s="35">
        <f>SUM('დამტკ._ბიუჯ. '!H540,ცვლილებები_საბიუჯ.!I1184)</f>
        <v>0</v>
      </c>
      <c r="I540" s="30">
        <f t="shared" si="130"/>
        <v>0</v>
      </c>
      <c r="J540" s="30">
        <f t="shared" si="131"/>
        <v>0</v>
      </c>
      <c r="K540" s="4" t="s">
        <v>205</v>
      </c>
      <c r="L540" s="35"/>
      <c r="M540" s="35"/>
      <c r="N540" s="35"/>
    </row>
    <row r="541" spans="1:14" ht="18" hidden="1" x14ac:dyDescent="0.25">
      <c r="A541" s="5" t="str">
        <f t="shared" si="126"/>
        <v>b</v>
      </c>
      <c r="B541" s="11" t="s">
        <v>1</v>
      </c>
      <c r="C541" s="16" t="s">
        <v>132</v>
      </c>
      <c r="D541" s="39">
        <f>SUM('დამტკ._ბიუჯ. '!D541,ცვლილებები_საბიუჯ.!E1185)</f>
        <v>0</v>
      </c>
      <c r="E541" s="35">
        <f>SUM('დამტკ._ბიუჯ. '!E541,ცვლილებები_საბიუჯ.!F1185)</f>
        <v>0</v>
      </c>
      <c r="F541" s="35">
        <f>SUM('დამტკ._ბიუჯ. '!F541,ცვლილებები_საბიუჯ.!G1185)</f>
        <v>0</v>
      </c>
      <c r="G541" s="35">
        <f>SUM('დამტკ._ბიუჯ. '!G541,ცვლილებები_საბიუჯ.!H1185)</f>
        <v>0</v>
      </c>
      <c r="H541" s="35">
        <f>SUM('დამტკ._ბიუჯ. '!H541,ცვლილებები_საბიუჯ.!I1185)</f>
        <v>0</v>
      </c>
      <c r="I541" s="30">
        <f t="shared" si="130"/>
        <v>0</v>
      </c>
      <c r="J541" s="30">
        <f t="shared" si="131"/>
        <v>0</v>
      </c>
      <c r="K541" s="4" t="s">
        <v>205</v>
      </c>
      <c r="L541" s="35"/>
      <c r="M541" s="35"/>
      <c r="N541" s="35"/>
    </row>
    <row r="542" spans="1:14" ht="18" hidden="1" x14ac:dyDescent="0.25">
      <c r="A542" s="5" t="str">
        <f t="shared" si="126"/>
        <v>b</v>
      </c>
      <c r="B542" s="11" t="s">
        <v>1</v>
      </c>
      <c r="C542" s="16" t="s">
        <v>133</v>
      </c>
      <c r="D542" s="39">
        <f>SUM('დამტკ._ბიუჯ. '!D542,ცვლილებები_საბიუჯ.!E1186)</f>
        <v>0</v>
      </c>
      <c r="E542" s="35">
        <f>SUM('დამტკ._ბიუჯ. '!E542,ცვლილებები_საბიუჯ.!F1186)</f>
        <v>0</v>
      </c>
      <c r="F542" s="35">
        <f>SUM('დამტკ._ბიუჯ. '!F542,ცვლილებები_საბიუჯ.!G1186)</f>
        <v>0</v>
      </c>
      <c r="G542" s="35">
        <f>SUM('დამტკ._ბიუჯ. '!G542,ცვლილებები_საბიუჯ.!H1186)</f>
        <v>0</v>
      </c>
      <c r="H542" s="35">
        <f>SUM('დამტკ._ბიუჯ. '!H542,ცვლილებები_საბიუჯ.!I1186)</f>
        <v>0</v>
      </c>
      <c r="I542" s="30">
        <f t="shared" si="130"/>
        <v>0</v>
      </c>
      <c r="J542" s="30">
        <f t="shared" si="131"/>
        <v>0</v>
      </c>
      <c r="K542" s="4" t="s">
        <v>205</v>
      </c>
      <c r="L542" s="35"/>
      <c r="M542" s="35"/>
      <c r="N542" s="35"/>
    </row>
    <row r="543" spans="1:14" ht="18" x14ac:dyDescent="0.25">
      <c r="A543" s="5" t="str">
        <f t="shared" si="126"/>
        <v>a</v>
      </c>
      <c r="B543" s="11" t="s">
        <v>1</v>
      </c>
      <c r="C543" s="16" t="s">
        <v>134</v>
      </c>
      <c r="D543" s="39">
        <f>SUM('დამტკ._ბიუჯ. '!D543,ცვლილებები_საბიუჯ.!E1187)</f>
        <v>9550000</v>
      </c>
      <c r="E543" s="35">
        <f>SUM('დამტკ._ბიუჯ. '!E543,ცვლილებები_საბიუჯ.!F1187)</f>
        <v>1022500</v>
      </c>
      <c r="F543" s="35">
        <f>SUM('დამტკ._ბიუჯ. '!F543,ცვლილებები_საბიუჯ.!G1187)</f>
        <v>2842500</v>
      </c>
      <c r="G543" s="35">
        <f>SUM('დამტკ._ბიუჯ. '!G543,ცვლილებები_საბიუჯ.!H1187)</f>
        <v>2842500</v>
      </c>
      <c r="H543" s="35">
        <f>SUM('დამტკ._ბიუჯ. '!H543,ცვლილებები_საბიუჯ.!I1187)</f>
        <v>2842500</v>
      </c>
      <c r="I543" s="30">
        <f t="shared" si="130"/>
        <v>3865000</v>
      </c>
      <c r="J543" s="30">
        <f t="shared" si="131"/>
        <v>6707500</v>
      </c>
      <c r="K543" s="4" t="s">
        <v>205</v>
      </c>
      <c r="L543" s="35"/>
      <c r="M543" s="35"/>
      <c r="N543" s="35"/>
    </row>
    <row r="544" spans="1:14" ht="18" hidden="1" x14ac:dyDescent="0.25">
      <c r="A544" s="5" t="str">
        <f t="shared" si="126"/>
        <v>b</v>
      </c>
      <c r="B544" s="11" t="s">
        <v>1</v>
      </c>
      <c r="C544" s="16" t="s">
        <v>135</v>
      </c>
      <c r="D544" s="39">
        <f>SUM('დამტკ._ბიუჯ. '!D544,ცვლილებები_საბიუჯ.!E1188)</f>
        <v>0</v>
      </c>
      <c r="E544" s="35">
        <f>SUM('დამტკ._ბიუჯ. '!E544,ცვლილებები_საბიუჯ.!F1188)</f>
        <v>0</v>
      </c>
      <c r="F544" s="35">
        <f>SUM('დამტკ._ბიუჯ. '!F544,ცვლილებები_საბიუჯ.!G1188)</f>
        <v>0</v>
      </c>
      <c r="G544" s="35">
        <f>SUM('დამტკ._ბიუჯ. '!G544,ცვლილებები_საბიუჯ.!H1188)</f>
        <v>0</v>
      </c>
      <c r="H544" s="35">
        <f>SUM('დამტკ._ბიუჯ. '!H544,ცვლილებები_საბიუჯ.!I1188)</f>
        <v>0</v>
      </c>
      <c r="I544" s="30">
        <f t="shared" si="130"/>
        <v>0</v>
      </c>
      <c r="J544" s="30">
        <f t="shared" si="131"/>
        <v>0</v>
      </c>
      <c r="K544" s="4" t="s">
        <v>205</v>
      </c>
      <c r="L544" s="35">
        <f t="shared" ref="L544:N544" si="135">L545+L546</f>
        <v>0</v>
      </c>
      <c r="M544" s="35">
        <f t="shared" si="135"/>
        <v>0</v>
      </c>
      <c r="N544" s="35">
        <f t="shared" si="135"/>
        <v>0</v>
      </c>
    </row>
    <row r="545" spans="1:14" hidden="1" x14ac:dyDescent="0.25">
      <c r="A545" s="5" t="str">
        <f t="shared" si="126"/>
        <v>b</v>
      </c>
      <c r="B545" s="19"/>
      <c r="C545" s="21" t="s">
        <v>209</v>
      </c>
      <c r="D545" s="40">
        <f>SUM('დამტკ._ბიუჯ. '!D545,ცვლილებები_საბიუჯ.!E1189)</f>
        <v>0</v>
      </c>
      <c r="E545" s="20">
        <f>SUM('დამტკ._ბიუჯ. '!E545,ცვლილებები_საბიუჯ.!F1189)</f>
        <v>0</v>
      </c>
      <c r="F545" s="20">
        <f>SUM('დამტკ._ბიუჯ. '!F545,ცვლილებები_საბიუჯ.!G1189)</f>
        <v>0</v>
      </c>
      <c r="G545" s="20">
        <f>SUM('დამტკ._ბიუჯ. '!G545,ცვლილებები_საბიუჯ.!H1189)</f>
        <v>0</v>
      </c>
      <c r="H545" s="20">
        <f>SUM('დამტკ._ბიუჯ. '!H545,ცვლილებები_საბიუჯ.!I1189)</f>
        <v>0</v>
      </c>
      <c r="I545" s="31">
        <f t="shared" si="130"/>
        <v>0</v>
      </c>
      <c r="J545" s="31">
        <f t="shared" si="131"/>
        <v>0</v>
      </c>
      <c r="L545" s="20"/>
      <c r="M545" s="20"/>
      <c r="N545" s="20"/>
    </row>
    <row r="546" spans="1:14" hidden="1" x14ac:dyDescent="0.25">
      <c r="A546" s="5" t="str">
        <f t="shared" si="126"/>
        <v>b</v>
      </c>
      <c r="B546" s="19"/>
      <c r="C546" s="21" t="s">
        <v>210</v>
      </c>
      <c r="D546" s="40">
        <f>SUM('დამტკ._ბიუჯ. '!D546,ცვლილებები_საბიუჯ.!E1190)</f>
        <v>0</v>
      </c>
      <c r="E546" s="20">
        <f>SUM('დამტკ._ბიუჯ. '!E546,ცვლილებები_საბიუჯ.!F1190)</f>
        <v>0</v>
      </c>
      <c r="F546" s="20">
        <f>SUM('დამტკ._ბიუჯ. '!F546,ცვლილებები_საბიუჯ.!G1190)</f>
        <v>0</v>
      </c>
      <c r="G546" s="20">
        <f>SUM('დამტკ._ბიუჯ. '!G546,ცვლილებები_საბიუჯ.!H1190)</f>
        <v>0</v>
      </c>
      <c r="H546" s="20">
        <f>SUM('დამტკ._ბიუჯ. '!H546,ცვლილებები_საბიუჯ.!I1190)</f>
        <v>0</v>
      </c>
      <c r="I546" s="31">
        <f t="shared" si="130"/>
        <v>0</v>
      </c>
      <c r="J546" s="31">
        <f t="shared" si="131"/>
        <v>0</v>
      </c>
      <c r="L546" s="20"/>
      <c r="M546" s="20"/>
      <c r="N546" s="20"/>
    </row>
    <row r="547" spans="1:14" ht="18" hidden="1" x14ac:dyDescent="0.25">
      <c r="A547" s="5" t="str">
        <f t="shared" si="126"/>
        <v>b</v>
      </c>
      <c r="B547" s="11" t="s">
        <v>1</v>
      </c>
      <c r="C547" s="15" t="s">
        <v>136</v>
      </c>
      <c r="D547" s="37">
        <f>SUM('დამტკ._ბიუჯ. '!D547,ცვლილებები_საბიუჯ.!E1191)</f>
        <v>0</v>
      </c>
      <c r="E547" s="14">
        <f>SUM('დამტკ._ბიუჯ. '!E547,ცვლილებები_საბიუჯ.!F1191)</f>
        <v>0</v>
      </c>
      <c r="F547" s="14">
        <f>SUM('დამტკ._ბიუჯ. '!F547,ცვლილებები_საბიუჯ.!G1191)</f>
        <v>0</v>
      </c>
      <c r="G547" s="14">
        <f>SUM('დამტკ._ბიუჯ. '!G547,ცვლილებები_საბიუჯ.!H1191)</f>
        <v>0</v>
      </c>
      <c r="H547" s="14">
        <f>SUM('დამტკ._ბიუჯ. '!H547,ცვლილებები_საბიუჯ.!I1191)</f>
        <v>0</v>
      </c>
      <c r="I547" s="33">
        <f t="shared" si="130"/>
        <v>0</v>
      </c>
      <c r="J547" s="33">
        <f t="shared" si="131"/>
        <v>0</v>
      </c>
      <c r="K547" s="4" t="s">
        <v>205</v>
      </c>
      <c r="L547" s="14"/>
      <c r="M547" s="14"/>
      <c r="N547" s="14"/>
    </row>
    <row r="548" spans="1:14" ht="18" hidden="1" x14ac:dyDescent="0.25">
      <c r="A548" s="5" t="str">
        <f t="shared" si="126"/>
        <v>b</v>
      </c>
      <c r="B548" s="11" t="s">
        <v>1</v>
      </c>
      <c r="C548" s="15" t="s">
        <v>137</v>
      </c>
      <c r="D548" s="37">
        <f>SUM('დამტკ._ბიუჯ. '!D548,ცვლილებები_საბიუჯ.!E1192)</f>
        <v>0</v>
      </c>
      <c r="E548" s="14">
        <f>SUM('დამტკ._ბიუჯ. '!E548,ცვლილებები_საბიუჯ.!F1192)</f>
        <v>0</v>
      </c>
      <c r="F548" s="14">
        <f>SUM('დამტკ._ბიუჯ. '!F548,ცვლილებები_საბიუჯ.!G1192)</f>
        <v>0</v>
      </c>
      <c r="G548" s="14">
        <f>SUM('დამტკ._ბიუჯ. '!G548,ცვლილებები_საბიუჯ.!H1192)</f>
        <v>0</v>
      </c>
      <c r="H548" s="14">
        <f>SUM('დამტკ._ბიუჯ. '!H548,ცვლილებები_საბიუჯ.!I1192)</f>
        <v>0</v>
      </c>
      <c r="I548" s="33">
        <f t="shared" si="130"/>
        <v>0</v>
      </c>
      <c r="J548" s="33">
        <f t="shared" si="131"/>
        <v>0</v>
      </c>
      <c r="K548" s="4" t="s">
        <v>205</v>
      </c>
      <c r="L548" s="14"/>
      <c r="M548" s="14"/>
      <c r="N548" s="14"/>
    </row>
    <row r="549" spans="1:14" ht="18" hidden="1" x14ac:dyDescent="0.25">
      <c r="A549" s="5" t="str">
        <f t="shared" si="126"/>
        <v>b</v>
      </c>
      <c r="B549" s="11" t="s">
        <v>1</v>
      </c>
      <c r="C549" s="15" t="s">
        <v>138</v>
      </c>
      <c r="D549" s="37">
        <f>SUM('დამტკ._ბიუჯ. '!D549,ცვლილებები_საბიუჯ.!E1193)</f>
        <v>0</v>
      </c>
      <c r="E549" s="14">
        <f>SUM('დამტკ._ბიუჯ. '!E549,ცვლილებები_საბიუჯ.!F1193)</f>
        <v>0</v>
      </c>
      <c r="F549" s="14">
        <f>SUM('დამტკ._ბიუჯ. '!F549,ცვლილებები_საბიუჯ.!G1193)</f>
        <v>0</v>
      </c>
      <c r="G549" s="14">
        <f>SUM('დამტკ._ბიუჯ. '!G549,ცვლილებები_საბიუჯ.!H1193)</f>
        <v>0</v>
      </c>
      <c r="H549" s="14">
        <f>SUM('დამტკ._ბიუჯ. '!H549,ცვლილებები_საბიუჯ.!I1193)</f>
        <v>0</v>
      </c>
      <c r="I549" s="33">
        <f t="shared" si="130"/>
        <v>0</v>
      </c>
      <c r="J549" s="33">
        <f t="shared" si="131"/>
        <v>0</v>
      </c>
      <c r="K549" s="4" t="s">
        <v>205</v>
      </c>
      <c r="L549" s="14"/>
      <c r="M549" s="14"/>
      <c r="N549" s="14"/>
    </row>
    <row r="550" spans="1:14" ht="18" x14ac:dyDescent="0.25">
      <c r="A550" s="5" t="str">
        <f t="shared" si="126"/>
        <v>a</v>
      </c>
      <c r="B550" s="22" t="s">
        <v>81</v>
      </c>
      <c r="C550" s="23" t="s">
        <v>170</v>
      </c>
      <c r="D550" s="41">
        <f>SUM('დამტკ._ბიუჯ. '!D550,ცვლილებები_საბიუჯ.!E1194)</f>
        <v>800000</v>
      </c>
      <c r="E550" s="41">
        <f>SUM('დამტკ._ბიუჯ. '!E550,ცვლილებები_საბიუჯ.!F1194)</f>
        <v>210000</v>
      </c>
      <c r="F550" s="41">
        <f>SUM('დამტკ._ბიუჯ. '!F550,ცვლილებები_საბიუჯ.!G1194)</f>
        <v>210000</v>
      </c>
      <c r="G550" s="41">
        <f>SUM('დამტკ._ბიუჯ. '!G550,ცვლილებები_საბიუჯ.!H1194)</f>
        <v>210000</v>
      </c>
      <c r="H550" s="41">
        <f>SUM('დამტკ._ბიუჯ. '!H550,ცვლილებები_საბიუჯ.!I1194)</f>
        <v>170000</v>
      </c>
      <c r="I550" s="30">
        <f t="shared" si="130"/>
        <v>420000</v>
      </c>
      <c r="J550" s="30">
        <f t="shared" si="131"/>
        <v>630000</v>
      </c>
      <c r="K550" s="4" t="s">
        <v>208</v>
      </c>
      <c r="L550" s="41">
        <f t="shared" ref="L550:N550" si="136">L551+L561+L562+L563</f>
        <v>19800</v>
      </c>
      <c r="M550" s="41">
        <f t="shared" si="136"/>
        <v>19800</v>
      </c>
      <c r="N550" s="41">
        <f t="shared" si="136"/>
        <v>0</v>
      </c>
    </row>
    <row r="551" spans="1:14" ht="18" x14ac:dyDescent="0.25">
      <c r="A551" s="5" t="str">
        <f t="shared" si="126"/>
        <v>a</v>
      </c>
      <c r="B551" s="34" t="s">
        <v>1</v>
      </c>
      <c r="C551" s="15" t="s">
        <v>128</v>
      </c>
      <c r="D551" s="37">
        <f>SUM('დამტკ._ბიუჯ. '!D551,ცვლილებები_საბიუჯ.!E1195)</f>
        <v>800000</v>
      </c>
      <c r="E551" s="14">
        <f>SUM('დამტკ._ბიუჯ. '!E551,ცვლილებები_საბიუჯ.!F1195)</f>
        <v>210000</v>
      </c>
      <c r="F551" s="14">
        <f>SUM('დამტკ._ბიუჯ. '!F551,ცვლილებები_საბიუჯ.!G1195)</f>
        <v>210000</v>
      </c>
      <c r="G551" s="14">
        <f>SUM('დამტკ._ბიუჯ. '!G551,ცვლილებები_საბიუჯ.!H1195)</f>
        <v>210000</v>
      </c>
      <c r="H551" s="14">
        <f>SUM('დამტკ._ბიუჯ. '!H551,ცვლილებები_საბიუჯ.!I1195)</f>
        <v>170000</v>
      </c>
      <c r="I551" s="33">
        <f t="shared" si="130"/>
        <v>420000</v>
      </c>
      <c r="J551" s="33">
        <f t="shared" si="131"/>
        <v>630000</v>
      </c>
      <c r="K551" s="4" t="s">
        <v>208</v>
      </c>
      <c r="L551" s="14">
        <f t="shared" ref="L551:N551" si="137">L552+L553+L554+L555+L556+L557+L558</f>
        <v>19800</v>
      </c>
      <c r="M551" s="14">
        <f t="shared" si="137"/>
        <v>19800</v>
      </c>
      <c r="N551" s="14">
        <f t="shared" si="137"/>
        <v>0</v>
      </c>
    </row>
    <row r="552" spans="1:14" ht="18" hidden="1" x14ac:dyDescent="0.25">
      <c r="A552" s="5" t="str">
        <f t="shared" si="126"/>
        <v>b</v>
      </c>
      <c r="B552" s="11" t="s">
        <v>1</v>
      </c>
      <c r="C552" s="12" t="s">
        <v>129</v>
      </c>
      <c r="D552" s="39">
        <f>SUM('დამტკ._ბიუჯ. '!D552,ცვლილებები_საბიუჯ.!E1196)</f>
        <v>0</v>
      </c>
      <c r="E552" s="35">
        <f>SUM('დამტკ._ბიუჯ. '!E552,ცვლილებები_საბიუჯ.!F1196)</f>
        <v>0</v>
      </c>
      <c r="F552" s="35">
        <f>SUM('დამტკ._ბიუჯ. '!F552,ცვლილებები_საბიუჯ.!G1196)</f>
        <v>0</v>
      </c>
      <c r="G552" s="35">
        <f>SUM('დამტკ._ბიუჯ. '!G552,ცვლილებები_საბიუჯ.!H1196)</f>
        <v>0</v>
      </c>
      <c r="H552" s="35">
        <f>SUM('დამტკ._ბიუჯ. '!H552,ცვლილებები_საბიუჯ.!I1196)</f>
        <v>0</v>
      </c>
      <c r="I552" s="30">
        <f t="shared" si="130"/>
        <v>0</v>
      </c>
      <c r="J552" s="30">
        <f t="shared" si="131"/>
        <v>0</v>
      </c>
      <c r="K552" s="4" t="s">
        <v>208</v>
      </c>
      <c r="L552" s="35"/>
      <c r="M552" s="35"/>
      <c r="N552" s="35"/>
    </row>
    <row r="553" spans="1:14" ht="18" x14ac:dyDescent="0.25">
      <c r="A553" s="5" t="str">
        <f t="shared" si="126"/>
        <v>a</v>
      </c>
      <c r="B553" s="11" t="s">
        <v>1</v>
      </c>
      <c r="C553" s="12" t="s">
        <v>130</v>
      </c>
      <c r="D553" s="39">
        <f>SUM('დამტკ._ბიუჯ. '!D553,ცვლილებები_საბიუჯ.!E1197)</f>
        <v>738000</v>
      </c>
      <c r="E553" s="35">
        <f>SUM('დამტკ._ბიუჯ. '!E553,ცვლილებები_საბიუჯ.!F1197)</f>
        <v>178000</v>
      </c>
      <c r="F553" s="35">
        <f>SUM('დამტკ._ბიუჯ. '!F553,ცვლილებები_საბიუჯ.!G1197)</f>
        <v>200000</v>
      </c>
      <c r="G553" s="35">
        <f>SUM('დამტკ._ბიუჯ. '!G553,ცვლილებები_საბიუჯ.!H1197)</f>
        <v>200000</v>
      </c>
      <c r="H553" s="35">
        <f>SUM('დამტკ._ბიუჯ. '!H553,ცვლილებები_საბიუჯ.!I1197)</f>
        <v>160000</v>
      </c>
      <c r="I553" s="30">
        <f t="shared" si="130"/>
        <v>378000</v>
      </c>
      <c r="J553" s="30">
        <f t="shared" si="131"/>
        <v>578000</v>
      </c>
      <c r="K553" s="4" t="s">
        <v>208</v>
      </c>
      <c r="L553" s="35"/>
      <c r="M553" s="35"/>
      <c r="N553" s="35"/>
    </row>
    <row r="554" spans="1:14" ht="18" hidden="1" x14ac:dyDescent="0.25">
      <c r="A554" s="5" t="str">
        <f t="shared" si="126"/>
        <v>b</v>
      </c>
      <c r="B554" s="11" t="s">
        <v>1</v>
      </c>
      <c r="C554" s="12" t="s">
        <v>131</v>
      </c>
      <c r="D554" s="39">
        <f>SUM('დამტკ._ბიუჯ. '!D554,ცვლილებები_საბიუჯ.!E1198)</f>
        <v>0</v>
      </c>
      <c r="E554" s="35">
        <f>SUM('დამტკ._ბიუჯ. '!E554,ცვლილებები_საბიუჯ.!F1198)</f>
        <v>0</v>
      </c>
      <c r="F554" s="35">
        <f>SUM('დამტკ._ბიუჯ. '!F554,ცვლილებები_საბიუჯ.!G1198)</f>
        <v>0</v>
      </c>
      <c r="G554" s="35">
        <f>SUM('დამტკ._ბიუჯ. '!G554,ცვლილებები_საბიუჯ.!H1198)</f>
        <v>0</v>
      </c>
      <c r="H554" s="35">
        <f>SUM('დამტკ._ბიუჯ. '!H554,ცვლილებები_საბიუჯ.!I1198)</f>
        <v>0</v>
      </c>
      <c r="I554" s="30">
        <f t="shared" si="130"/>
        <v>0</v>
      </c>
      <c r="J554" s="30">
        <f t="shared" si="131"/>
        <v>0</v>
      </c>
      <c r="K554" s="4" t="s">
        <v>208</v>
      </c>
      <c r="L554" s="35"/>
      <c r="M554" s="35"/>
      <c r="N554" s="35"/>
    </row>
    <row r="555" spans="1:14" ht="18" hidden="1" x14ac:dyDescent="0.25">
      <c r="A555" s="5" t="str">
        <f t="shared" si="126"/>
        <v>b</v>
      </c>
      <c r="B555" s="11" t="s">
        <v>1</v>
      </c>
      <c r="C555" s="16" t="s">
        <v>132</v>
      </c>
      <c r="D555" s="39">
        <f>SUM('დამტკ._ბიუჯ. '!D555,ცვლილებები_საბიუჯ.!E1199)</f>
        <v>0</v>
      </c>
      <c r="E555" s="35">
        <f>SUM('დამტკ._ბიუჯ. '!E555,ცვლილებები_საბიუჯ.!F1199)</f>
        <v>0</v>
      </c>
      <c r="F555" s="35">
        <f>SUM('დამტკ._ბიუჯ. '!F555,ცვლილებები_საბიუჯ.!G1199)</f>
        <v>0</v>
      </c>
      <c r="G555" s="35">
        <f>SUM('დამტკ._ბიუჯ. '!G555,ცვლილებები_საბიუჯ.!H1199)</f>
        <v>0</v>
      </c>
      <c r="H555" s="35">
        <f>SUM('დამტკ._ბიუჯ. '!H555,ცვლილებები_საბიუჯ.!I1199)</f>
        <v>0</v>
      </c>
      <c r="I555" s="30">
        <f t="shared" si="130"/>
        <v>0</v>
      </c>
      <c r="J555" s="30">
        <f t="shared" si="131"/>
        <v>0</v>
      </c>
      <c r="K555" s="4" t="s">
        <v>208</v>
      </c>
      <c r="L555" s="35"/>
      <c r="M555" s="35"/>
      <c r="N555" s="35"/>
    </row>
    <row r="556" spans="1:14" ht="18" hidden="1" x14ac:dyDescent="0.25">
      <c r="A556" s="5" t="str">
        <f t="shared" si="126"/>
        <v>b</v>
      </c>
      <c r="B556" s="11" t="s">
        <v>1</v>
      </c>
      <c r="C556" s="16" t="s">
        <v>133</v>
      </c>
      <c r="D556" s="39">
        <f>SUM('დამტკ._ბიუჯ. '!D556,ცვლილებები_საბიუჯ.!E1200)</f>
        <v>0</v>
      </c>
      <c r="E556" s="35">
        <f>SUM('დამტკ._ბიუჯ. '!E556,ცვლილებები_საბიუჯ.!F1200)</f>
        <v>0</v>
      </c>
      <c r="F556" s="35">
        <f>SUM('დამტკ._ბიუჯ. '!F556,ცვლილებები_საბიუჯ.!G1200)</f>
        <v>0</v>
      </c>
      <c r="G556" s="35">
        <f>SUM('დამტკ._ბიუჯ. '!G556,ცვლილებები_საბიუჯ.!H1200)</f>
        <v>0</v>
      </c>
      <c r="H556" s="35">
        <f>SUM('დამტკ._ბიუჯ. '!H556,ცვლილებები_საბიუჯ.!I1200)</f>
        <v>0</v>
      </c>
      <c r="I556" s="30">
        <f t="shared" si="130"/>
        <v>0</v>
      </c>
      <c r="J556" s="30">
        <f t="shared" si="131"/>
        <v>0</v>
      </c>
      <c r="K556" s="4" t="s">
        <v>208</v>
      </c>
      <c r="L556" s="35"/>
      <c r="M556" s="35"/>
      <c r="N556" s="35"/>
    </row>
    <row r="557" spans="1:14" ht="18" hidden="1" x14ac:dyDescent="0.25">
      <c r="A557" s="5" t="str">
        <f t="shared" si="126"/>
        <v>b</v>
      </c>
      <c r="B557" s="11" t="s">
        <v>1</v>
      </c>
      <c r="C557" s="16" t="s">
        <v>134</v>
      </c>
      <c r="D557" s="39">
        <f>SUM('დამტკ._ბიუჯ. '!D557,ცვლილებები_საბიუჯ.!E1201)</f>
        <v>0</v>
      </c>
      <c r="E557" s="35">
        <f>SUM('დამტკ._ბიუჯ. '!E557,ცვლილებები_საბიუჯ.!F1201)</f>
        <v>0</v>
      </c>
      <c r="F557" s="35">
        <f>SUM('დამტკ._ბიუჯ. '!F557,ცვლილებები_საბიუჯ.!G1201)</f>
        <v>0</v>
      </c>
      <c r="G557" s="35">
        <f>SUM('დამტკ._ბიუჯ. '!G557,ცვლილებები_საბიუჯ.!H1201)</f>
        <v>0</v>
      </c>
      <c r="H557" s="35">
        <f>SUM('დამტკ._ბიუჯ. '!H557,ცვლილებები_საბიუჯ.!I1201)</f>
        <v>0</v>
      </c>
      <c r="I557" s="30">
        <f t="shared" si="130"/>
        <v>0</v>
      </c>
      <c r="J557" s="30">
        <f t="shared" si="131"/>
        <v>0</v>
      </c>
      <c r="K557" s="4" t="s">
        <v>208</v>
      </c>
      <c r="L557" s="35"/>
      <c r="M557" s="35"/>
      <c r="N557" s="35"/>
    </row>
    <row r="558" spans="1:14" ht="18" x14ac:dyDescent="0.25">
      <c r="A558" s="5" t="str">
        <f t="shared" si="126"/>
        <v>a</v>
      </c>
      <c r="B558" s="11" t="s">
        <v>1</v>
      </c>
      <c r="C558" s="16" t="s">
        <v>135</v>
      </c>
      <c r="D558" s="39">
        <f>SUM('დამტკ._ბიუჯ. '!D558,ცვლილებები_საბიუჯ.!E1202)</f>
        <v>62000</v>
      </c>
      <c r="E558" s="35">
        <f>SUM('დამტკ._ბიუჯ. '!E558,ცვლილებები_საბიუჯ.!F1202)</f>
        <v>32000</v>
      </c>
      <c r="F558" s="35">
        <f>SUM('დამტკ._ბიუჯ. '!F558,ცვლილებები_საბიუჯ.!G1202)</f>
        <v>10000</v>
      </c>
      <c r="G558" s="35">
        <f>SUM('დამტკ._ბიუჯ. '!G558,ცვლილებები_საბიუჯ.!H1202)</f>
        <v>10000</v>
      </c>
      <c r="H558" s="35">
        <f>SUM('დამტკ._ბიუჯ. '!H558,ცვლილებები_საბიუჯ.!I1202)</f>
        <v>10000</v>
      </c>
      <c r="I558" s="30">
        <f t="shared" si="130"/>
        <v>42000</v>
      </c>
      <c r="J558" s="30">
        <f t="shared" si="131"/>
        <v>52000</v>
      </c>
      <c r="K558" s="4" t="s">
        <v>208</v>
      </c>
      <c r="L558" s="35">
        <f t="shared" ref="L558:N558" si="138">L559+L560</f>
        <v>19800</v>
      </c>
      <c r="M558" s="35">
        <f t="shared" si="138"/>
        <v>19800</v>
      </c>
      <c r="N558" s="35">
        <f t="shared" si="138"/>
        <v>0</v>
      </c>
    </row>
    <row r="559" spans="1:14" x14ac:dyDescent="0.25">
      <c r="A559" s="5" t="str">
        <f t="shared" si="126"/>
        <v>a</v>
      </c>
      <c r="B559" s="19"/>
      <c r="C559" s="21" t="s">
        <v>209</v>
      </c>
      <c r="D559" s="40">
        <f>SUM('დამტკ._ბიუჯ. '!D559,ცვლილებები_საბიუჯ.!E1203)</f>
        <v>62000</v>
      </c>
      <c r="E559" s="20">
        <f>SUM('დამტკ._ბიუჯ. '!E559,ცვლილებები_საბიუჯ.!F1203)</f>
        <v>32000</v>
      </c>
      <c r="F559" s="20">
        <f>SUM('დამტკ._ბიუჯ. '!F559,ცვლილებები_საბიუჯ.!G1203)</f>
        <v>10000</v>
      </c>
      <c r="G559" s="20">
        <f>SUM('დამტკ._ბიუჯ. '!G559,ცვლილებები_საბიუჯ.!H1203)</f>
        <v>10000</v>
      </c>
      <c r="H559" s="20">
        <f>SUM('დამტკ._ბიუჯ. '!H559,ცვლილებები_საბიუჯ.!I1203)</f>
        <v>10000</v>
      </c>
      <c r="I559" s="31">
        <f t="shared" si="130"/>
        <v>42000</v>
      </c>
      <c r="J559" s="31">
        <f t="shared" si="131"/>
        <v>52000</v>
      </c>
      <c r="L559" s="20">
        <v>19800</v>
      </c>
      <c r="M559" s="20">
        <v>19800</v>
      </c>
      <c r="N559" s="20"/>
    </row>
    <row r="560" spans="1:14" hidden="1" x14ac:dyDescent="0.25">
      <c r="A560" s="5" t="str">
        <f t="shared" si="126"/>
        <v>b</v>
      </c>
      <c r="B560" s="19"/>
      <c r="C560" s="21" t="s">
        <v>210</v>
      </c>
      <c r="D560" s="40">
        <f>SUM('დამტკ._ბიუჯ. '!D560,ცვლილებები_საბიუჯ.!E1204)</f>
        <v>0</v>
      </c>
      <c r="E560" s="20">
        <f>SUM('დამტკ._ბიუჯ. '!E560,ცვლილებები_საბიუჯ.!F1204)</f>
        <v>0</v>
      </c>
      <c r="F560" s="20">
        <f>SUM('დამტკ._ბიუჯ. '!F560,ცვლილებები_საბიუჯ.!G1204)</f>
        <v>0</v>
      </c>
      <c r="G560" s="20">
        <f>SUM('დამტკ._ბიუჯ. '!G560,ცვლილებები_საბიუჯ.!H1204)</f>
        <v>0</v>
      </c>
      <c r="H560" s="20">
        <f>SUM('დამტკ._ბიუჯ. '!H560,ცვლილებები_საბიუჯ.!I1204)</f>
        <v>0</v>
      </c>
      <c r="I560" s="31">
        <f t="shared" si="130"/>
        <v>0</v>
      </c>
      <c r="J560" s="31">
        <f t="shared" si="131"/>
        <v>0</v>
      </c>
      <c r="L560" s="20"/>
      <c r="M560" s="20"/>
      <c r="N560" s="20"/>
    </row>
    <row r="561" spans="1:14" ht="18" hidden="1" x14ac:dyDescent="0.25">
      <c r="A561" s="5" t="str">
        <f t="shared" si="126"/>
        <v>b</v>
      </c>
      <c r="B561" s="11" t="s">
        <v>1</v>
      </c>
      <c r="C561" s="15" t="s">
        <v>136</v>
      </c>
      <c r="D561" s="37">
        <f>SUM('დამტკ._ბიუჯ. '!D561,ცვლილებები_საბიუჯ.!E1205)</f>
        <v>0</v>
      </c>
      <c r="E561" s="14">
        <f>SUM('დამტკ._ბიუჯ. '!E561,ცვლილებები_საბიუჯ.!F1205)</f>
        <v>0</v>
      </c>
      <c r="F561" s="14">
        <f>SUM('დამტკ._ბიუჯ. '!F561,ცვლილებები_საბიუჯ.!G1205)</f>
        <v>0</v>
      </c>
      <c r="G561" s="14">
        <f>SUM('დამტკ._ბიუჯ. '!G561,ცვლილებები_საბიუჯ.!H1205)</f>
        <v>0</v>
      </c>
      <c r="H561" s="14">
        <f>SUM('დამტკ._ბიუჯ. '!H561,ცვლილებები_საბიუჯ.!I1205)</f>
        <v>0</v>
      </c>
      <c r="I561" s="33">
        <f t="shared" si="130"/>
        <v>0</v>
      </c>
      <c r="J561" s="33">
        <f t="shared" si="131"/>
        <v>0</v>
      </c>
      <c r="K561" s="4" t="s">
        <v>208</v>
      </c>
      <c r="L561" s="14"/>
      <c r="M561" s="14"/>
      <c r="N561" s="14"/>
    </row>
    <row r="562" spans="1:14" ht="18" hidden="1" x14ac:dyDescent="0.25">
      <c r="A562" s="5" t="str">
        <f t="shared" si="126"/>
        <v>b</v>
      </c>
      <c r="B562" s="11" t="s">
        <v>1</v>
      </c>
      <c r="C562" s="15" t="s">
        <v>137</v>
      </c>
      <c r="D562" s="37">
        <f>SUM('დამტკ._ბიუჯ. '!D562,ცვლილებები_საბიუჯ.!E1206)</f>
        <v>0</v>
      </c>
      <c r="E562" s="14">
        <f>SUM('დამტკ._ბიუჯ. '!E562,ცვლილებები_საბიუჯ.!F1206)</f>
        <v>0</v>
      </c>
      <c r="F562" s="14">
        <f>SUM('დამტკ._ბიუჯ. '!F562,ცვლილებები_საბიუჯ.!G1206)</f>
        <v>0</v>
      </c>
      <c r="G562" s="14">
        <f>SUM('დამტკ._ბიუჯ. '!G562,ცვლილებები_საბიუჯ.!H1206)</f>
        <v>0</v>
      </c>
      <c r="H562" s="14">
        <f>SUM('დამტკ._ბიუჯ. '!H562,ცვლილებები_საბიუჯ.!I1206)</f>
        <v>0</v>
      </c>
      <c r="I562" s="33">
        <f t="shared" si="130"/>
        <v>0</v>
      </c>
      <c r="J562" s="33">
        <f t="shared" si="131"/>
        <v>0</v>
      </c>
      <c r="K562" s="4" t="s">
        <v>208</v>
      </c>
      <c r="L562" s="14"/>
      <c r="M562" s="14"/>
      <c r="N562" s="14"/>
    </row>
    <row r="563" spans="1:14" ht="18" hidden="1" x14ac:dyDescent="0.25">
      <c r="A563" s="5" t="str">
        <f t="shared" si="126"/>
        <v>b</v>
      </c>
      <c r="B563" s="11" t="s">
        <v>1</v>
      </c>
      <c r="C563" s="15" t="s">
        <v>138</v>
      </c>
      <c r="D563" s="37">
        <f>SUM('დამტკ._ბიუჯ. '!D563,ცვლილებები_საბიუჯ.!E1207)</f>
        <v>0</v>
      </c>
      <c r="E563" s="14">
        <f>SUM('დამტკ._ბიუჯ. '!E563,ცვლილებები_საბიუჯ.!F1207)</f>
        <v>0</v>
      </c>
      <c r="F563" s="14">
        <f>SUM('დამტკ._ბიუჯ. '!F563,ცვლილებები_საბიუჯ.!G1207)</f>
        <v>0</v>
      </c>
      <c r="G563" s="14">
        <f>SUM('დამტკ._ბიუჯ. '!G563,ცვლილებები_საბიუჯ.!H1207)</f>
        <v>0</v>
      </c>
      <c r="H563" s="14">
        <f>SUM('დამტკ._ბიუჯ. '!H563,ცვლილებები_საბიუჯ.!I1207)</f>
        <v>0</v>
      </c>
      <c r="I563" s="33">
        <f t="shared" si="130"/>
        <v>0</v>
      </c>
      <c r="J563" s="33">
        <f t="shared" si="131"/>
        <v>0</v>
      </c>
      <c r="K563" s="4" t="s">
        <v>208</v>
      </c>
      <c r="L563" s="14"/>
      <c r="M563" s="14"/>
      <c r="N563" s="14"/>
    </row>
    <row r="564" spans="1:14" ht="36" hidden="1" x14ac:dyDescent="0.25">
      <c r="A564" s="5" t="str">
        <f t="shared" si="126"/>
        <v>b</v>
      </c>
      <c r="B564" s="22" t="s">
        <v>82</v>
      </c>
      <c r="C564" s="23" t="s">
        <v>127</v>
      </c>
      <c r="D564" s="41">
        <f>SUM('დამტკ._ბიუჯ. '!D564,ცვლილებები_საბიუჯ.!E1208)</f>
        <v>0</v>
      </c>
      <c r="E564" s="41">
        <f>SUM('დამტკ._ბიუჯ. '!E564,ცვლილებები_საბიუჯ.!F1208)</f>
        <v>0</v>
      </c>
      <c r="F564" s="41">
        <f>SUM('დამტკ._ბიუჯ. '!F564,ცვლილებები_საბიუჯ.!G1208)</f>
        <v>0</v>
      </c>
      <c r="G564" s="41">
        <f>SUM('დამტკ._ბიუჯ. '!G564,ცვლილებები_საბიუჯ.!H1208)</f>
        <v>0</v>
      </c>
      <c r="H564" s="41">
        <f>SUM('დამტკ._ბიუჯ. '!H564,ცვლილებები_საბიუჯ.!I1208)</f>
        <v>0</v>
      </c>
      <c r="I564" s="30">
        <f t="shared" si="130"/>
        <v>0</v>
      </c>
      <c r="J564" s="30">
        <f t="shared" si="131"/>
        <v>0</v>
      </c>
      <c r="L564" s="41">
        <f t="shared" ref="L564:N564" si="139">L565+L575+L576+L577</f>
        <v>0</v>
      </c>
      <c r="M564" s="41">
        <f t="shared" si="139"/>
        <v>0</v>
      </c>
      <c r="N564" s="41">
        <f t="shared" si="139"/>
        <v>0</v>
      </c>
    </row>
    <row r="565" spans="1:14" ht="18" hidden="1" x14ac:dyDescent="0.25">
      <c r="A565" s="5" t="str">
        <f t="shared" si="126"/>
        <v>b</v>
      </c>
      <c r="B565" s="34" t="s">
        <v>1</v>
      </c>
      <c r="C565" s="15" t="s">
        <v>128</v>
      </c>
      <c r="D565" s="37">
        <f>SUM('დამტკ._ბიუჯ. '!D565,ცვლილებები_საბიუჯ.!E1209)</f>
        <v>0</v>
      </c>
      <c r="E565" s="14">
        <f>SUM('დამტკ._ბიუჯ. '!E565,ცვლილებები_საბიუჯ.!F1209)</f>
        <v>0</v>
      </c>
      <c r="F565" s="14">
        <f>SUM('დამტკ._ბიუჯ. '!F565,ცვლილებები_საბიუჯ.!G1209)</f>
        <v>0</v>
      </c>
      <c r="G565" s="14">
        <f>SUM('დამტკ._ბიუჯ. '!G565,ცვლილებები_საბიუჯ.!H1209)</f>
        <v>0</v>
      </c>
      <c r="H565" s="14">
        <f>SUM('დამტკ._ბიუჯ. '!H565,ცვლილებები_საბიუჯ.!I1209)</f>
        <v>0</v>
      </c>
      <c r="I565" s="33">
        <f t="shared" si="130"/>
        <v>0</v>
      </c>
      <c r="J565" s="33">
        <f t="shared" si="131"/>
        <v>0</v>
      </c>
      <c r="L565" s="14">
        <f>L566+L567+L568+L569+L570+L571+L572</f>
        <v>0</v>
      </c>
      <c r="M565" s="14">
        <f t="shared" ref="M565:N565" si="140">M566+M567+M568+M569+M570+M571+M572</f>
        <v>0</v>
      </c>
      <c r="N565" s="14">
        <f t="shared" si="140"/>
        <v>0</v>
      </c>
    </row>
    <row r="566" spans="1:14" ht="18" hidden="1" x14ac:dyDescent="0.25">
      <c r="A566" s="5" t="str">
        <f t="shared" si="126"/>
        <v>b</v>
      </c>
      <c r="B566" s="11" t="s">
        <v>1</v>
      </c>
      <c r="C566" s="12" t="s">
        <v>129</v>
      </c>
      <c r="D566" s="39">
        <f>SUM('დამტკ._ბიუჯ. '!D566,ცვლილებები_საბიუჯ.!E1210)</f>
        <v>0</v>
      </c>
      <c r="E566" s="35">
        <f>SUM('დამტკ._ბიუჯ. '!E566,ცვლილებები_საბიუჯ.!F1210)</f>
        <v>0</v>
      </c>
      <c r="F566" s="35">
        <f>SUM('დამტკ._ბიუჯ. '!F566,ცვლილებები_საბიუჯ.!G1210)</f>
        <v>0</v>
      </c>
      <c r="G566" s="35">
        <f>SUM('დამტკ._ბიუჯ. '!G566,ცვლილებები_საბიუჯ.!H1210)</f>
        <v>0</v>
      </c>
      <c r="H566" s="35">
        <f>SUM('დამტკ._ბიუჯ. '!H566,ცვლილებები_საბიუჯ.!I1210)</f>
        <v>0</v>
      </c>
      <c r="I566" s="30">
        <f t="shared" si="130"/>
        <v>0</v>
      </c>
      <c r="J566" s="30">
        <f t="shared" si="131"/>
        <v>0</v>
      </c>
      <c r="L566" s="35"/>
      <c r="M566" s="35"/>
      <c r="N566" s="35"/>
    </row>
    <row r="567" spans="1:14" ht="18" hidden="1" x14ac:dyDescent="0.25">
      <c r="A567" s="5" t="str">
        <f t="shared" si="126"/>
        <v>b</v>
      </c>
      <c r="B567" s="11" t="s">
        <v>1</v>
      </c>
      <c r="C567" s="12" t="s">
        <v>130</v>
      </c>
      <c r="D567" s="39">
        <f>SUM('დამტკ._ბიუჯ. '!D567,ცვლილებები_საბიუჯ.!E1211)</f>
        <v>0</v>
      </c>
      <c r="E567" s="35">
        <f>SUM('დამტკ._ბიუჯ. '!E567,ცვლილებები_საბიუჯ.!F1211)</f>
        <v>0</v>
      </c>
      <c r="F567" s="35">
        <f>SUM('დამტკ._ბიუჯ. '!F567,ცვლილებები_საბიუჯ.!G1211)</f>
        <v>0</v>
      </c>
      <c r="G567" s="35">
        <f>SUM('დამტკ._ბიუჯ. '!G567,ცვლილებები_საბიუჯ.!H1211)</f>
        <v>0</v>
      </c>
      <c r="H567" s="35">
        <f>SUM('დამტკ._ბიუჯ. '!H567,ცვლილებები_საბიუჯ.!I1211)</f>
        <v>0</v>
      </c>
      <c r="I567" s="30">
        <f t="shared" si="130"/>
        <v>0</v>
      </c>
      <c r="J567" s="30">
        <f t="shared" si="131"/>
        <v>0</v>
      </c>
      <c r="L567" s="35"/>
      <c r="M567" s="35"/>
      <c r="N567" s="35"/>
    </row>
    <row r="568" spans="1:14" ht="18" hidden="1" x14ac:dyDescent="0.25">
      <c r="A568" s="5" t="str">
        <f t="shared" si="126"/>
        <v>b</v>
      </c>
      <c r="B568" s="11" t="s">
        <v>1</v>
      </c>
      <c r="C568" s="12" t="s">
        <v>131</v>
      </c>
      <c r="D568" s="39">
        <f>SUM('დამტკ._ბიუჯ. '!D568,ცვლილებები_საბიუჯ.!E1212)</f>
        <v>0</v>
      </c>
      <c r="E568" s="35">
        <f>SUM('დამტკ._ბიუჯ. '!E568,ცვლილებები_საბიუჯ.!F1212)</f>
        <v>0</v>
      </c>
      <c r="F568" s="35">
        <f>SUM('დამტკ._ბიუჯ. '!F568,ცვლილებები_საბიუჯ.!G1212)</f>
        <v>0</v>
      </c>
      <c r="G568" s="35">
        <f>SUM('დამტკ._ბიუჯ. '!G568,ცვლილებები_საბიუჯ.!H1212)</f>
        <v>0</v>
      </c>
      <c r="H568" s="35">
        <f>SUM('დამტკ._ბიუჯ. '!H568,ცვლილებები_საბიუჯ.!I1212)</f>
        <v>0</v>
      </c>
      <c r="I568" s="30">
        <f t="shared" si="130"/>
        <v>0</v>
      </c>
      <c r="J568" s="30">
        <f t="shared" si="131"/>
        <v>0</v>
      </c>
      <c r="L568" s="35"/>
      <c r="M568" s="35"/>
      <c r="N568" s="35"/>
    </row>
    <row r="569" spans="1:14" ht="18" hidden="1" x14ac:dyDescent="0.25">
      <c r="A569" s="5" t="str">
        <f t="shared" si="126"/>
        <v>b</v>
      </c>
      <c r="B569" s="11" t="s">
        <v>1</v>
      </c>
      <c r="C569" s="16" t="s">
        <v>132</v>
      </c>
      <c r="D569" s="39">
        <f>SUM('დამტკ._ბიუჯ. '!D569,ცვლილებები_საბიუჯ.!E1213)</f>
        <v>0</v>
      </c>
      <c r="E569" s="35">
        <f>SUM('დამტკ._ბიუჯ. '!E569,ცვლილებები_საბიუჯ.!F1213)</f>
        <v>0</v>
      </c>
      <c r="F569" s="35">
        <f>SUM('დამტკ._ბიუჯ. '!F569,ცვლილებები_საბიუჯ.!G1213)</f>
        <v>0</v>
      </c>
      <c r="G569" s="35">
        <f>SUM('დამტკ._ბიუჯ. '!G569,ცვლილებები_საბიუჯ.!H1213)</f>
        <v>0</v>
      </c>
      <c r="H569" s="35">
        <f>SUM('დამტკ._ბიუჯ. '!H569,ცვლილებები_საბიუჯ.!I1213)</f>
        <v>0</v>
      </c>
      <c r="I569" s="30">
        <f t="shared" si="130"/>
        <v>0</v>
      </c>
      <c r="J569" s="30">
        <f t="shared" si="131"/>
        <v>0</v>
      </c>
      <c r="L569" s="35"/>
      <c r="M569" s="35"/>
      <c r="N569" s="35"/>
    </row>
    <row r="570" spans="1:14" ht="18" hidden="1" x14ac:dyDescent="0.25">
      <c r="A570" s="5" t="str">
        <f t="shared" si="126"/>
        <v>b</v>
      </c>
      <c r="B570" s="11" t="s">
        <v>1</v>
      </c>
      <c r="C570" s="16" t="s">
        <v>133</v>
      </c>
      <c r="D570" s="39">
        <f>SUM('დამტკ._ბიუჯ. '!D570,ცვლილებები_საბიუჯ.!E1214)</f>
        <v>0</v>
      </c>
      <c r="E570" s="35">
        <f>SUM('დამტკ._ბიუჯ. '!E570,ცვლილებები_საბიუჯ.!F1214)</f>
        <v>0</v>
      </c>
      <c r="F570" s="35">
        <f>SUM('დამტკ._ბიუჯ. '!F570,ცვლილებები_საბიუჯ.!G1214)</f>
        <v>0</v>
      </c>
      <c r="G570" s="35">
        <f>SUM('დამტკ._ბიუჯ. '!G570,ცვლილებები_საბიუჯ.!H1214)</f>
        <v>0</v>
      </c>
      <c r="H570" s="35">
        <f>SUM('დამტკ._ბიუჯ. '!H570,ცვლილებები_საბიუჯ.!I1214)</f>
        <v>0</v>
      </c>
      <c r="I570" s="30">
        <f t="shared" si="130"/>
        <v>0</v>
      </c>
      <c r="J570" s="30">
        <f t="shared" si="131"/>
        <v>0</v>
      </c>
      <c r="L570" s="35"/>
      <c r="M570" s="35"/>
      <c r="N570" s="35"/>
    </row>
    <row r="571" spans="1:14" ht="18" hidden="1" x14ac:dyDescent="0.25">
      <c r="A571" s="5" t="str">
        <f t="shared" si="126"/>
        <v>b</v>
      </c>
      <c r="B571" s="11" t="s">
        <v>1</v>
      </c>
      <c r="C571" s="16" t="s">
        <v>134</v>
      </c>
      <c r="D571" s="39">
        <f>SUM('დამტკ._ბიუჯ. '!D571,ცვლილებები_საბიუჯ.!E1215)</f>
        <v>0</v>
      </c>
      <c r="E571" s="35">
        <f>SUM('დამტკ._ბიუჯ. '!E571,ცვლილებები_საბიუჯ.!F1215)</f>
        <v>0</v>
      </c>
      <c r="F571" s="35">
        <f>SUM('დამტკ._ბიუჯ. '!F571,ცვლილებები_საბიუჯ.!G1215)</f>
        <v>0</v>
      </c>
      <c r="G571" s="35">
        <f>SUM('დამტკ._ბიუჯ. '!G571,ცვლილებები_საბიუჯ.!H1215)</f>
        <v>0</v>
      </c>
      <c r="H571" s="35">
        <f>SUM('დამტკ._ბიუჯ. '!H571,ცვლილებები_საბიუჯ.!I1215)</f>
        <v>0</v>
      </c>
      <c r="I571" s="30">
        <f t="shared" si="130"/>
        <v>0</v>
      </c>
      <c r="J571" s="30">
        <f t="shared" si="131"/>
        <v>0</v>
      </c>
      <c r="L571" s="35"/>
      <c r="M571" s="35"/>
      <c r="N571" s="35"/>
    </row>
    <row r="572" spans="1:14" ht="18" hidden="1" x14ac:dyDescent="0.25">
      <c r="A572" s="5" t="str">
        <f t="shared" si="126"/>
        <v>b</v>
      </c>
      <c r="B572" s="11" t="s">
        <v>1</v>
      </c>
      <c r="C572" s="16" t="s">
        <v>135</v>
      </c>
      <c r="D572" s="39">
        <f>SUM('დამტკ._ბიუჯ. '!D572,ცვლილებები_საბიუჯ.!E1216)</f>
        <v>0</v>
      </c>
      <c r="E572" s="35">
        <f>SUM('დამტკ._ბიუჯ. '!E572,ცვლილებები_საბიუჯ.!F1216)</f>
        <v>0</v>
      </c>
      <c r="F572" s="35">
        <f>SUM('დამტკ._ბიუჯ. '!F572,ცვლილებები_საბიუჯ.!G1216)</f>
        <v>0</v>
      </c>
      <c r="G572" s="35">
        <f>SUM('დამტკ._ბიუჯ. '!G572,ცვლილებები_საბიუჯ.!H1216)</f>
        <v>0</v>
      </c>
      <c r="H572" s="35">
        <f>SUM('დამტკ._ბიუჯ. '!H572,ცვლილებები_საბიუჯ.!I1216)</f>
        <v>0</v>
      </c>
      <c r="I572" s="30">
        <f t="shared" si="130"/>
        <v>0</v>
      </c>
      <c r="J572" s="30">
        <f t="shared" si="131"/>
        <v>0</v>
      </c>
      <c r="L572" s="35">
        <f>L573+L574</f>
        <v>0</v>
      </c>
      <c r="M572" s="35">
        <f t="shared" ref="M572:N572" si="141">M573+M574</f>
        <v>0</v>
      </c>
      <c r="N572" s="35">
        <f t="shared" si="141"/>
        <v>0</v>
      </c>
    </row>
    <row r="573" spans="1:14" hidden="1" x14ac:dyDescent="0.25">
      <c r="A573" s="5" t="str">
        <f t="shared" si="126"/>
        <v>b</v>
      </c>
      <c r="B573" s="19"/>
      <c r="C573" s="21" t="s">
        <v>209</v>
      </c>
      <c r="D573" s="40">
        <f>SUM('დამტკ._ბიუჯ. '!D573,ცვლილებები_საბიუჯ.!E1217)</f>
        <v>0</v>
      </c>
      <c r="E573" s="20">
        <f>SUM('დამტკ._ბიუჯ. '!E573,ცვლილებები_საბიუჯ.!F1217)</f>
        <v>0</v>
      </c>
      <c r="F573" s="20">
        <f>SUM('დამტკ._ბიუჯ. '!F573,ცვლილებები_საბიუჯ.!G1217)</f>
        <v>0</v>
      </c>
      <c r="G573" s="20">
        <f>SUM('დამტკ._ბიუჯ. '!G573,ცვლილებები_საბიუჯ.!H1217)</f>
        <v>0</v>
      </c>
      <c r="H573" s="20">
        <f>SUM('დამტკ._ბიუჯ. '!H573,ცვლილებები_საბიუჯ.!I1217)</f>
        <v>0</v>
      </c>
      <c r="I573" s="31">
        <f t="shared" si="130"/>
        <v>0</v>
      </c>
      <c r="J573" s="31">
        <f t="shared" si="131"/>
        <v>0</v>
      </c>
      <c r="L573" s="20"/>
      <c r="M573" s="20"/>
      <c r="N573" s="20"/>
    </row>
    <row r="574" spans="1:14" hidden="1" x14ac:dyDescent="0.25">
      <c r="A574" s="5" t="str">
        <f t="shared" si="126"/>
        <v>b</v>
      </c>
      <c r="B574" s="19"/>
      <c r="C574" s="21" t="s">
        <v>210</v>
      </c>
      <c r="D574" s="40">
        <f>SUM('დამტკ._ბიუჯ. '!D574,ცვლილებები_საბიუჯ.!E1218)</f>
        <v>0</v>
      </c>
      <c r="E574" s="20">
        <f>SUM('დამტკ._ბიუჯ. '!E574,ცვლილებები_საბიუჯ.!F1218)</f>
        <v>0</v>
      </c>
      <c r="F574" s="20">
        <f>SUM('დამტკ._ბიუჯ. '!F574,ცვლილებები_საბიუჯ.!G1218)</f>
        <v>0</v>
      </c>
      <c r="G574" s="20">
        <f>SUM('დამტკ._ბიუჯ. '!G574,ცვლილებები_საბიუჯ.!H1218)</f>
        <v>0</v>
      </c>
      <c r="H574" s="20">
        <f>SUM('დამტკ._ბიუჯ. '!H574,ცვლილებები_საბიუჯ.!I1218)</f>
        <v>0</v>
      </c>
      <c r="I574" s="31">
        <f t="shared" si="130"/>
        <v>0</v>
      </c>
      <c r="J574" s="31">
        <f t="shared" si="131"/>
        <v>0</v>
      </c>
      <c r="L574" s="20"/>
      <c r="M574" s="20"/>
      <c r="N574" s="20"/>
    </row>
    <row r="575" spans="1:14" ht="18" hidden="1" x14ac:dyDescent="0.25">
      <c r="A575" s="5" t="str">
        <f t="shared" si="126"/>
        <v>b</v>
      </c>
      <c r="B575" s="11" t="s">
        <v>1</v>
      </c>
      <c r="C575" s="15" t="s">
        <v>136</v>
      </c>
      <c r="D575" s="37">
        <f>SUM('დამტკ._ბიუჯ. '!D575,ცვლილებები_საბიუჯ.!E1219)</f>
        <v>0</v>
      </c>
      <c r="E575" s="14">
        <f>SUM('დამტკ._ბიუჯ. '!E575,ცვლილებები_საბიუჯ.!F1219)</f>
        <v>0</v>
      </c>
      <c r="F575" s="14">
        <f>SUM('დამტკ._ბიუჯ. '!F575,ცვლილებები_საბიუჯ.!G1219)</f>
        <v>0</v>
      </c>
      <c r="G575" s="14">
        <f>SUM('დამტკ._ბიუჯ. '!G575,ცვლილებები_საბიუჯ.!H1219)</f>
        <v>0</v>
      </c>
      <c r="H575" s="14">
        <f>SUM('დამტკ._ბიუჯ. '!H575,ცვლილებები_საბიუჯ.!I1219)</f>
        <v>0</v>
      </c>
      <c r="I575" s="33">
        <f t="shared" si="130"/>
        <v>0</v>
      </c>
      <c r="J575" s="33">
        <f t="shared" si="131"/>
        <v>0</v>
      </c>
      <c r="L575" s="14"/>
      <c r="M575" s="14"/>
      <c r="N575" s="14"/>
    </row>
    <row r="576" spans="1:14" ht="18" hidden="1" x14ac:dyDescent="0.25">
      <c r="A576" s="5" t="str">
        <f t="shared" si="126"/>
        <v>b</v>
      </c>
      <c r="B576" s="11" t="s">
        <v>1</v>
      </c>
      <c r="C576" s="15" t="s">
        <v>137</v>
      </c>
      <c r="D576" s="37">
        <f>SUM('დამტკ._ბიუჯ. '!D576,ცვლილებები_საბიუჯ.!E1220)</f>
        <v>0</v>
      </c>
      <c r="E576" s="14">
        <f>SUM('დამტკ._ბიუჯ. '!E576,ცვლილებები_საბიუჯ.!F1220)</f>
        <v>0</v>
      </c>
      <c r="F576" s="14">
        <f>SUM('დამტკ._ბიუჯ. '!F576,ცვლილებები_საბიუჯ.!G1220)</f>
        <v>0</v>
      </c>
      <c r="G576" s="14">
        <f>SUM('დამტკ._ბიუჯ. '!G576,ცვლილებები_საბიუჯ.!H1220)</f>
        <v>0</v>
      </c>
      <c r="H576" s="14">
        <f>SUM('დამტკ._ბიუჯ. '!H576,ცვლილებები_საბიუჯ.!I1220)</f>
        <v>0</v>
      </c>
      <c r="I576" s="33">
        <f t="shared" si="130"/>
        <v>0</v>
      </c>
      <c r="J576" s="33">
        <f t="shared" si="131"/>
        <v>0</v>
      </c>
      <c r="L576" s="14"/>
      <c r="M576" s="14"/>
      <c r="N576" s="14"/>
    </row>
    <row r="577" spans="1:14" ht="18" hidden="1" x14ac:dyDescent="0.25">
      <c r="A577" s="5" t="str">
        <f t="shared" ref="A577:A640" si="142">IF((D577+E577+F577+H577+G577)&gt;0,"a","b")</f>
        <v>b</v>
      </c>
      <c r="B577" s="11" t="s">
        <v>1</v>
      </c>
      <c r="C577" s="15" t="s">
        <v>138</v>
      </c>
      <c r="D577" s="37">
        <f>SUM('დამტკ._ბიუჯ. '!D577,ცვლილებები_საბიუჯ.!E1221)</f>
        <v>0</v>
      </c>
      <c r="E577" s="14">
        <f>SUM('დამტკ._ბიუჯ. '!E577,ცვლილებები_საბიუჯ.!F1221)</f>
        <v>0</v>
      </c>
      <c r="F577" s="14">
        <f>SUM('დამტკ._ბიუჯ. '!F577,ცვლილებები_საბიუჯ.!G1221)</f>
        <v>0</v>
      </c>
      <c r="G577" s="14">
        <f>SUM('დამტკ._ბიუჯ. '!G577,ცვლილებები_საბიუჯ.!H1221)</f>
        <v>0</v>
      </c>
      <c r="H577" s="14">
        <f>SUM('დამტკ._ბიუჯ. '!H577,ცვლილებები_საბიუჯ.!I1221)</f>
        <v>0</v>
      </c>
      <c r="I577" s="33">
        <f t="shared" si="130"/>
        <v>0</v>
      </c>
      <c r="J577" s="33">
        <f t="shared" si="131"/>
        <v>0</v>
      </c>
      <c r="L577" s="14"/>
      <c r="M577" s="14"/>
      <c r="N577" s="14"/>
    </row>
    <row r="578" spans="1:14" ht="36" hidden="1" x14ac:dyDescent="0.25">
      <c r="A578" s="5" t="e">
        <f t="shared" si="142"/>
        <v>#REF!</v>
      </c>
      <c r="B578" s="22" t="s">
        <v>83</v>
      </c>
      <c r="C578" s="23" t="s">
        <v>110</v>
      </c>
      <c r="D578" s="36" t="e">
        <f>SUM('დამტკ._ბიუჯ. '!#REF!,ცვლილებები_საბიუჯ.!E1222)</f>
        <v>#REF!</v>
      </c>
      <c r="E578" s="30" t="e">
        <f>SUM('დამტკ._ბიუჯ. '!#REF!,ცვლილებები_საბიუჯ.!F1222)</f>
        <v>#REF!</v>
      </c>
      <c r="F578" s="30" t="e">
        <f>SUM('დამტკ._ბიუჯ. '!#REF!,ცვლილებები_საბიუჯ.!G1222)</f>
        <v>#REF!</v>
      </c>
      <c r="G578" s="30" t="e">
        <f>SUM('დამტკ._ბიუჯ. '!#REF!,ცვლილებები_საბიუჯ.!H1222)</f>
        <v>#REF!</v>
      </c>
      <c r="H578" s="30" t="e">
        <f>SUM('დამტკ._ბიუჯ. '!#REF!,ცვლილებები_საბიუჯ.!I1222)</f>
        <v>#REF!</v>
      </c>
      <c r="I578" s="30" t="e">
        <f t="shared" si="130"/>
        <v>#REF!</v>
      </c>
      <c r="J578" s="30" t="e">
        <f t="shared" si="131"/>
        <v>#REF!</v>
      </c>
      <c r="K578" s="4" t="s">
        <v>208</v>
      </c>
      <c r="L578" s="41">
        <f t="shared" ref="L578:N578" si="143">L579+L589+L590+L591</f>
        <v>3562.5</v>
      </c>
      <c r="M578" s="41">
        <f t="shared" si="143"/>
        <v>75492</v>
      </c>
      <c r="N578" s="41">
        <f t="shared" si="143"/>
        <v>0</v>
      </c>
    </row>
    <row r="579" spans="1:14" ht="18" hidden="1" x14ac:dyDescent="0.25">
      <c r="A579" s="5" t="e">
        <f t="shared" si="142"/>
        <v>#REF!</v>
      </c>
      <c r="B579" s="32" t="s">
        <v>1</v>
      </c>
      <c r="C579" s="25" t="s">
        <v>128</v>
      </c>
      <c r="D579" s="37" t="e">
        <f>SUM('დამტკ._ბიუჯ. '!#REF!,ცვლილებები_საბიუჯ.!E1223)</f>
        <v>#REF!</v>
      </c>
      <c r="E579" s="33" t="e">
        <f>SUM('დამტკ._ბიუჯ. '!#REF!,ცვლილებები_საბიუჯ.!F1223)</f>
        <v>#REF!</v>
      </c>
      <c r="F579" s="33" t="e">
        <f>SUM('დამტკ._ბიუჯ. '!#REF!,ცვლილებები_საბიუჯ.!G1223)</f>
        <v>#REF!</v>
      </c>
      <c r="G579" s="33" t="e">
        <f>SUM('დამტკ._ბიუჯ. '!#REF!,ცვლილებები_საბიუჯ.!H1223)</f>
        <v>#REF!</v>
      </c>
      <c r="H579" s="33" t="e">
        <f>SUM('დამტკ._ბიუჯ. '!#REF!,ცვლილებები_საბიუჯ.!I1223)</f>
        <v>#REF!</v>
      </c>
      <c r="I579" s="33" t="e">
        <f t="shared" si="130"/>
        <v>#REF!</v>
      </c>
      <c r="J579" s="33" t="e">
        <f t="shared" si="131"/>
        <v>#REF!</v>
      </c>
      <c r="K579" s="4" t="s">
        <v>208</v>
      </c>
      <c r="L579" s="14">
        <f t="shared" ref="L579:N579" si="144">L580+L581+L582+L583+L584+L585+L586</f>
        <v>3562.5</v>
      </c>
      <c r="M579" s="14">
        <f t="shared" si="144"/>
        <v>7500</v>
      </c>
      <c r="N579" s="14">
        <f t="shared" si="144"/>
        <v>0</v>
      </c>
    </row>
    <row r="580" spans="1:14" ht="18" hidden="1" x14ac:dyDescent="0.25">
      <c r="A580" s="5" t="e">
        <f t="shared" si="142"/>
        <v>#REF!</v>
      </c>
      <c r="B580" s="24" t="s">
        <v>1</v>
      </c>
      <c r="C580" s="26" t="s">
        <v>129</v>
      </c>
      <c r="D580" s="36" t="e">
        <f>SUM('დამტკ._ბიუჯ. '!#REF!,ცვლილებები_საბიუჯ.!E1224)</f>
        <v>#REF!</v>
      </c>
      <c r="E580" s="30" t="e">
        <f>SUM('დამტკ._ბიუჯ. '!#REF!,ცვლილებები_საბიუჯ.!F1224)</f>
        <v>#REF!</v>
      </c>
      <c r="F580" s="30" t="e">
        <f>SUM('დამტკ._ბიუჯ. '!#REF!,ცვლილებები_საბიუჯ.!G1224)</f>
        <v>#REF!</v>
      </c>
      <c r="G580" s="30" t="e">
        <f>SUM('დამტკ._ბიუჯ. '!#REF!,ცვლილებები_საბიუჯ.!H1224)</f>
        <v>#REF!</v>
      </c>
      <c r="H580" s="30" t="e">
        <f>SUM('დამტკ._ბიუჯ. '!#REF!,ცვლილებები_საბიუჯ.!I1224)</f>
        <v>#REF!</v>
      </c>
      <c r="I580" s="30" t="e">
        <f t="shared" si="130"/>
        <v>#REF!</v>
      </c>
      <c r="J580" s="30" t="e">
        <f t="shared" si="131"/>
        <v>#REF!</v>
      </c>
      <c r="K580" s="4" t="s">
        <v>208</v>
      </c>
      <c r="L580" s="35"/>
      <c r="M580" s="35"/>
      <c r="N580" s="35"/>
    </row>
    <row r="581" spans="1:14" ht="18" hidden="1" x14ac:dyDescent="0.25">
      <c r="A581" s="5" t="e">
        <f t="shared" si="142"/>
        <v>#REF!</v>
      </c>
      <c r="B581" s="24" t="s">
        <v>1</v>
      </c>
      <c r="C581" s="26" t="s">
        <v>130</v>
      </c>
      <c r="D581" s="36" t="e">
        <f>SUM('დამტკ._ბიუჯ. '!#REF!,ცვლილებები_საბიუჯ.!E1225)</f>
        <v>#REF!</v>
      </c>
      <c r="E581" s="30" t="e">
        <f>SUM('დამტკ._ბიუჯ. '!#REF!,ცვლილებები_საბიუჯ.!F1225)</f>
        <v>#REF!</v>
      </c>
      <c r="F581" s="30" t="e">
        <f>SUM('დამტკ._ბიუჯ. '!#REF!,ცვლილებები_საბიუჯ.!G1225)</f>
        <v>#REF!</v>
      </c>
      <c r="G581" s="30" t="e">
        <f>SUM('დამტკ._ბიუჯ. '!#REF!,ცვლილებები_საბიუჯ.!H1225)</f>
        <v>#REF!</v>
      </c>
      <c r="H581" s="30" t="e">
        <f>SUM('დამტკ._ბიუჯ. '!#REF!,ცვლილებები_საბიუჯ.!I1225)</f>
        <v>#REF!</v>
      </c>
      <c r="I581" s="30" t="e">
        <f t="shared" si="130"/>
        <v>#REF!</v>
      </c>
      <c r="J581" s="30" t="e">
        <f t="shared" si="131"/>
        <v>#REF!</v>
      </c>
      <c r="K581" s="4" t="s">
        <v>208</v>
      </c>
      <c r="L581" s="35">
        <v>3562.5</v>
      </c>
      <c r="M581" s="35">
        <v>7500</v>
      </c>
      <c r="N581" s="35"/>
    </row>
    <row r="582" spans="1:14" ht="18" hidden="1" x14ac:dyDescent="0.25">
      <c r="A582" s="5" t="e">
        <f t="shared" si="142"/>
        <v>#REF!</v>
      </c>
      <c r="B582" s="24" t="s">
        <v>1</v>
      </c>
      <c r="C582" s="26" t="s">
        <v>131</v>
      </c>
      <c r="D582" s="36" t="e">
        <f>SUM('დამტკ._ბიუჯ. '!#REF!,ცვლილებები_საბიუჯ.!E1226)</f>
        <v>#REF!</v>
      </c>
      <c r="E582" s="30" t="e">
        <f>SUM('დამტკ._ბიუჯ. '!#REF!,ცვლილებები_საბიუჯ.!F1226)</f>
        <v>#REF!</v>
      </c>
      <c r="F582" s="30" t="e">
        <f>SUM('დამტკ._ბიუჯ. '!#REF!,ცვლილებები_საბიუჯ.!G1226)</f>
        <v>#REF!</v>
      </c>
      <c r="G582" s="30" t="e">
        <f>SUM('დამტკ._ბიუჯ. '!#REF!,ცვლილებები_საბიუჯ.!H1226)</f>
        <v>#REF!</v>
      </c>
      <c r="H582" s="30" t="e">
        <f>SUM('დამტკ._ბიუჯ. '!#REF!,ცვლილებები_საბიუჯ.!I1226)</f>
        <v>#REF!</v>
      </c>
      <c r="I582" s="30" t="e">
        <f t="shared" si="130"/>
        <v>#REF!</v>
      </c>
      <c r="J582" s="30" t="e">
        <f t="shared" si="131"/>
        <v>#REF!</v>
      </c>
      <c r="K582" s="4" t="s">
        <v>208</v>
      </c>
      <c r="L582" s="35"/>
      <c r="M582" s="35"/>
      <c r="N582" s="35"/>
    </row>
    <row r="583" spans="1:14" ht="18" hidden="1" x14ac:dyDescent="0.25">
      <c r="A583" s="5" t="e">
        <f t="shared" si="142"/>
        <v>#REF!</v>
      </c>
      <c r="B583" s="24" t="s">
        <v>1</v>
      </c>
      <c r="C583" s="27" t="s">
        <v>132</v>
      </c>
      <c r="D583" s="36" t="e">
        <f>SUM('დამტკ._ბიუჯ. '!#REF!,ცვლილებები_საბიუჯ.!E1227)</f>
        <v>#REF!</v>
      </c>
      <c r="E583" s="30" t="e">
        <f>SUM('დამტკ._ბიუჯ. '!#REF!,ცვლილებები_საბიუჯ.!F1227)</f>
        <v>#REF!</v>
      </c>
      <c r="F583" s="30" t="e">
        <f>SUM('დამტკ._ბიუჯ. '!#REF!,ცვლილებები_საბიუჯ.!G1227)</f>
        <v>#REF!</v>
      </c>
      <c r="G583" s="30" t="e">
        <f>SUM('დამტკ._ბიუჯ. '!#REF!,ცვლილებები_საბიუჯ.!H1227)</f>
        <v>#REF!</v>
      </c>
      <c r="H583" s="30" t="e">
        <f>SUM('დამტკ._ბიუჯ. '!#REF!,ცვლილებები_საბიუჯ.!I1227)</f>
        <v>#REF!</v>
      </c>
      <c r="I583" s="30" t="e">
        <f t="shared" si="130"/>
        <v>#REF!</v>
      </c>
      <c r="J583" s="30" t="e">
        <f t="shared" si="131"/>
        <v>#REF!</v>
      </c>
      <c r="K583" s="4" t="s">
        <v>208</v>
      </c>
      <c r="L583" s="35"/>
      <c r="M583" s="35"/>
      <c r="N583" s="35"/>
    </row>
    <row r="584" spans="1:14" ht="18" hidden="1" x14ac:dyDescent="0.25">
      <c r="A584" s="5" t="e">
        <f t="shared" si="142"/>
        <v>#REF!</v>
      </c>
      <c r="B584" s="24" t="s">
        <v>1</v>
      </c>
      <c r="C584" s="27" t="s">
        <v>133</v>
      </c>
      <c r="D584" s="36" t="e">
        <f>SUM('დამტკ._ბიუჯ. '!#REF!,ცვლილებები_საბიუჯ.!E1228)</f>
        <v>#REF!</v>
      </c>
      <c r="E584" s="30" t="e">
        <f>SUM('დამტკ._ბიუჯ. '!#REF!,ცვლილებები_საბიუჯ.!F1228)</f>
        <v>#REF!</v>
      </c>
      <c r="F584" s="30" t="e">
        <f>SUM('დამტკ._ბიუჯ. '!#REF!,ცვლილებები_საბიუჯ.!G1228)</f>
        <v>#REF!</v>
      </c>
      <c r="G584" s="30" t="e">
        <f>SUM('დამტკ._ბიუჯ. '!#REF!,ცვლილებები_საბიუჯ.!H1228)</f>
        <v>#REF!</v>
      </c>
      <c r="H584" s="30" t="e">
        <f>SUM('დამტკ._ბიუჯ. '!#REF!,ცვლილებები_საბიუჯ.!I1228)</f>
        <v>#REF!</v>
      </c>
      <c r="I584" s="30" t="e">
        <f t="shared" si="130"/>
        <v>#REF!</v>
      </c>
      <c r="J584" s="30" t="e">
        <f t="shared" si="131"/>
        <v>#REF!</v>
      </c>
      <c r="K584" s="4" t="s">
        <v>208</v>
      </c>
      <c r="L584" s="35"/>
      <c r="M584" s="35"/>
      <c r="N584" s="35"/>
    </row>
    <row r="585" spans="1:14" ht="18" hidden="1" x14ac:dyDescent="0.25">
      <c r="A585" s="5" t="e">
        <f t="shared" si="142"/>
        <v>#REF!</v>
      </c>
      <c r="B585" s="24" t="s">
        <v>1</v>
      </c>
      <c r="C585" s="27" t="s">
        <v>134</v>
      </c>
      <c r="D585" s="36" t="e">
        <f>SUM('დამტკ._ბიუჯ. '!#REF!,ცვლილებები_საბიუჯ.!E1229)</f>
        <v>#REF!</v>
      </c>
      <c r="E585" s="30" t="e">
        <f>SUM('დამტკ._ბიუჯ. '!#REF!,ცვლილებები_საბიუჯ.!F1229)</f>
        <v>#REF!</v>
      </c>
      <c r="F585" s="30" t="e">
        <f>SUM('დამტკ._ბიუჯ. '!#REF!,ცვლილებები_საბიუჯ.!G1229)</f>
        <v>#REF!</v>
      </c>
      <c r="G585" s="30" t="e">
        <f>SUM('დამტკ._ბიუჯ. '!#REF!,ცვლილებები_საბიუჯ.!H1229)</f>
        <v>#REF!</v>
      </c>
      <c r="H585" s="30" t="e">
        <f>SUM('დამტკ._ბიუჯ. '!#REF!,ცვლილებები_საბიუჯ.!I1229)</f>
        <v>#REF!</v>
      </c>
      <c r="I585" s="30" t="e">
        <f t="shared" si="130"/>
        <v>#REF!</v>
      </c>
      <c r="J585" s="30" t="e">
        <f t="shared" si="131"/>
        <v>#REF!</v>
      </c>
      <c r="K585" s="4" t="s">
        <v>208</v>
      </c>
      <c r="L585" s="35"/>
      <c r="M585" s="35"/>
      <c r="N585" s="35"/>
    </row>
    <row r="586" spans="1:14" ht="18" hidden="1" x14ac:dyDescent="0.25">
      <c r="A586" s="5" t="e">
        <f t="shared" si="142"/>
        <v>#REF!</v>
      </c>
      <c r="B586" s="24" t="s">
        <v>1</v>
      </c>
      <c r="C586" s="27" t="s">
        <v>135</v>
      </c>
      <c r="D586" s="36" t="e">
        <f>SUM('დამტკ._ბიუჯ. '!#REF!,ცვლილებები_საბიუჯ.!E1230)</f>
        <v>#REF!</v>
      </c>
      <c r="E586" s="30" t="e">
        <f>SUM('დამტკ._ბიუჯ. '!#REF!,ცვლილებები_საბიუჯ.!F1230)</f>
        <v>#REF!</v>
      </c>
      <c r="F586" s="30" t="e">
        <f>SUM('დამტკ._ბიუჯ. '!#REF!,ცვლილებები_საბიუჯ.!G1230)</f>
        <v>#REF!</v>
      </c>
      <c r="G586" s="30" t="e">
        <f>SUM('დამტკ._ბიუჯ. '!#REF!,ცვლილებები_საბიუჯ.!H1230)</f>
        <v>#REF!</v>
      </c>
      <c r="H586" s="30" t="e">
        <f>SUM('დამტკ._ბიუჯ. '!#REF!,ცვლილებები_საბიუჯ.!I1230)</f>
        <v>#REF!</v>
      </c>
      <c r="I586" s="30" t="e">
        <f t="shared" si="130"/>
        <v>#REF!</v>
      </c>
      <c r="J586" s="30" t="e">
        <f t="shared" si="131"/>
        <v>#REF!</v>
      </c>
      <c r="K586" s="4" t="s">
        <v>208</v>
      </c>
      <c r="L586" s="35">
        <f t="shared" ref="L586:N586" si="145">L587+L588</f>
        <v>0</v>
      </c>
      <c r="M586" s="35">
        <f t="shared" si="145"/>
        <v>0</v>
      </c>
      <c r="N586" s="35">
        <f t="shared" si="145"/>
        <v>0</v>
      </c>
    </row>
    <row r="587" spans="1:14" hidden="1" x14ac:dyDescent="0.25">
      <c r="A587" s="5" t="e">
        <f t="shared" si="142"/>
        <v>#REF!</v>
      </c>
      <c r="B587" s="28"/>
      <c r="C587" s="29" t="s">
        <v>209</v>
      </c>
      <c r="D587" s="38" t="e">
        <f>SUM('დამტკ._ბიუჯ. '!#REF!,ცვლილებები_საბიუჯ.!E1231)</f>
        <v>#REF!</v>
      </c>
      <c r="E587" s="31" t="e">
        <f>SUM('დამტკ._ბიუჯ. '!#REF!,ცვლილებები_საბიუჯ.!F1231)</f>
        <v>#REF!</v>
      </c>
      <c r="F587" s="31" t="e">
        <f>SUM('დამტკ._ბიუჯ. '!#REF!,ცვლილებები_საბიუჯ.!G1231)</f>
        <v>#REF!</v>
      </c>
      <c r="G587" s="31" t="e">
        <f>SUM('დამტკ._ბიუჯ. '!#REF!,ცვლილებები_საბიუჯ.!H1231)</f>
        <v>#REF!</v>
      </c>
      <c r="H587" s="31" t="e">
        <f>SUM('დამტკ._ბიუჯ. '!#REF!,ცვლილებები_საბიუჯ.!I1231)</f>
        <v>#REF!</v>
      </c>
      <c r="I587" s="31" t="e">
        <f t="shared" si="130"/>
        <v>#REF!</v>
      </c>
      <c r="J587" s="31" t="e">
        <f t="shared" si="131"/>
        <v>#REF!</v>
      </c>
      <c r="L587" s="20"/>
      <c r="M587" s="20"/>
      <c r="N587" s="20"/>
    </row>
    <row r="588" spans="1:14" hidden="1" x14ac:dyDescent="0.25">
      <c r="A588" s="5" t="e">
        <f t="shared" si="142"/>
        <v>#REF!</v>
      </c>
      <c r="B588" s="28"/>
      <c r="C588" s="29" t="s">
        <v>210</v>
      </c>
      <c r="D588" s="38" t="e">
        <f>SUM('დამტკ._ბიუჯ. '!#REF!,ცვლილებები_საბიუჯ.!E1232)</f>
        <v>#REF!</v>
      </c>
      <c r="E588" s="31" t="e">
        <f>SUM('დამტკ._ბიუჯ. '!#REF!,ცვლილებები_საბიუჯ.!F1232)</f>
        <v>#REF!</v>
      </c>
      <c r="F588" s="31" t="e">
        <f>SUM('დამტკ._ბიუჯ. '!#REF!,ცვლილებები_საბიუჯ.!G1232)</f>
        <v>#REF!</v>
      </c>
      <c r="G588" s="31" t="e">
        <f>SUM('დამტკ._ბიუჯ. '!#REF!,ცვლილებები_საბიუჯ.!H1232)</f>
        <v>#REF!</v>
      </c>
      <c r="H588" s="31" t="e">
        <f>SUM('დამტკ._ბიუჯ. '!#REF!,ცვლილებები_საბიუჯ.!I1232)</f>
        <v>#REF!</v>
      </c>
      <c r="I588" s="31" t="e">
        <f t="shared" si="130"/>
        <v>#REF!</v>
      </c>
      <c r="J588" s="31" t="e">
        <f t="shared" si="131"/>
        <v>#REF!</v>
      </c>
      <c r="L588" s="20"/>
      <c r="M588" s="20"/>
      <c r="N588" s="20"/>
    </row>
    <row r="589" spans="1:14" ht="18" hidden="1" x14ac:dyDescent="0.25">
      <c r="A589" s="5" t="e">
        <f t="shared" si="142"/>
        <v>#REF!</v>
      </c>
      <c r="B589" s="32" t="s">
        <v>1</v>
      </c>
      <c r="C589" s="25" t="s">
        <v>136</v>
      </c>
      <c r="D589" s="37" t="e">
        <f>SUM('დამტკ._ბიუჯ. '!#REF!,ცვლილებები_საბიუჯ.!E1233)</f>
        <v>#REF!</v>
      </c>
      <c r="E589" s="33" t="e">
        <f>SUM('დამტკ._ბიუჯ. '!#REF!,ცვლილებები_საბიუჯ.!F1233)</f>
        <v>#REF!</v>
      </c>
      <c r="F589" s="33" t="e">
        <f>SUM('დამტკ._ბიუჯ. '!#REF!,ცვლილებები_საბიუჯ.!G1233)</f>
        <v>#REF!</v>
      </c>
      <c r="G589" s="33" t="e">
        <f>SUM('დამტკ._ბიუჯ. '!#REF!,ცვლილებები_საბიუჯ.!H1233)</f>
        <v>#REF!</v>
      </c>
      <c r="H589" s="33" t="e">
        <f>SUM('დამტკ._ბიუჯ. '!#REF!,ცვლილებები_საბიუჯ.!I1233)</f>
        <v>#REF!</v>
      </c>
      <c r="I589" s="33" t="e">
        <f t="shared" si="130"/>
        <v>#REF!</v>
      </c>
      <c r="J589" s="33" t="e">
        <f t="shared" si="131"/>
        <v>#REF!</v>
      </c>
      <c r="K589" s="4" t="s">
        <v>208</v>
      </c>
      <c r="L589" s="14"/>
      <c r="M589" s="14">
        <v>67992</v>
      </c>
      <c r="N589" s="14"/>
    </row>
    <row r="590" spans="1:14" ht="18" hidden="1" x14ac:dyDescent="0.25">
      <c r="A590" s="5" t="e">
        <f t="shared" si="142"/>
        <v>#REF!</v>
      </c>
      <c r="B590" s="32" t="s">
        <v>1</v>
      </c>
      <c r="C590" s="25" t="s">
        <v>137</v>
      </c>
      <c r="D590" s="37" t="e">
        <f>SUM('დამტკ._ბიუჯ. '!#REF!,ცვლილებები_საბიუჯ.!E1234)</f>
        <v>#REF!</v>
      </c>
      <c r="E590" s="33" t="e">
        <f>SUM('დამტკ._ბიუჯ. '!#REF!,ცვლილებები_საბიუჯ.!F1234)</f>
        <v>#REF!</v>
      </c>
      <c r="F590" s="33" t="e">
        <f>SUM('დამტკ._ბიუჯ. '!#REF!,ცვლილებები_საბიუჯ.!G1234)</f>
        <v>#REF!</v>
      </c>
      <c r="G590" s="33" t="e">
        <f>SUM('დამტკ._ბიუჯ. '!#REF!,ცვლილებები_საბიუჯ.!H1234)</f>
        <v>#REF!</v>
      </c>
      <c r="H590" s="33" t="e">
        <f>SUM('დამტკ._ბიუჯ. '!#REF!,ცვლილებები_საბიუჯ.!I1234)</f>
        <v>#REF!</v>
      </c>
      <c r="I590" s="33" t="e">
        <f t="shared" si="130"/>
        <v>#REF!</v>
      </c>
      <c r="J590" s="33" t="e">
        <f t="shared" si="131"/>
        <v>#REF!</v>
      </c>
      <c r="K590" s="4" t="s">
        <v>208</v>
      </c>
      <c r="L590" s="14"/>
      <c r="M590" s="14"/>
      <c r="N590" s="14"/>
    </row>
    <row r="591" spans="1:14" ht="18" hidden="1" x14ac:dyDescent="0.25">
      <c r="A591" s="5" t="e">
        <f t="shared" si="142"/>
        <v>#REF!</v>
      </c>
      <c r="B591" s="32" t="s">
        <v>1</v>
      </c>
      <c r="C591" s="25" t="s">
        <v>138</v>
      </c>
      <c r="D591" s="37" t="e">
        <f>SUM('დამტკ._ბიუჯ. '!#REF!,ცვლილებები_საბიუჯ.!E1235)</f>
        <v>#REF!</v>
      </c>
      <c r="E591" s="33" t="e">
        <f>SUM('დამტკ._ბიუჯ. '!#REF!,ცვლილებები_საბიუჯ.!F1235)</f>
        <v>#REF!</v>
      </c>
      <c r="F591" s="33" t="e">
        <f>SUM('დამტკ._ბიუჯ. '!#REF!,ცვლილებები_საბიუჯ.!G1235)</f>
        <v>#REF!</v>
      </c>
      <c r="G591" s="33" t="e">
        <f>SUM('დამტკ._ბიუჯ. '!#REF!,ცვლილებები_საბიუჯ.!H1235)</f>
        <v>#REF!</v>
      </c>
      <c r="H591" s="33" t="e">
        <f>SUM('დამტკ._ბიუჯ. '!#REF!,ცვლილებები_საბიუჯ.!I1235)</f>
        <v>#REF!</v>
      </c>
      <c r="I591" s="33" t="e">
        <f t="shared" ref="I591:I654" si="146">E591+F591</f>
        <v>#REF!</v>
      </c>
      <c r="J591" s="33" t="e">
        <f t="shared" ref="J591:J654" si="147">E591+F591+G591</f>
        <v>#REF!</v>
      </c>
      <c r="K591" s="4" t="s">
        <v>208</v>
      </c>
      <c r="L591" s="14"/>
      <c r="M591" s="14"/>
      <c r="N591" s="14"/>
    </row>
    <row r="592" spans="1:14" ht="36" hidden="1" x14ac:dyDescent="0.25">
      <c r="A592" s="5" t="e">
        <f t="shared" si="142"/>
        <v>#REF!</v>
      </c>
      <c r="B592" s="22" t="s">
        <v>84</v>
      </c>
      <c r="C592" s="23" t="s">
        <v>111</v>
      </c>
      <c r="D592" s="36" t="e">
        <f>SUM('დამტკ._ბიუჯ. '!#REF!,ცვლილებები_საბიუჯ.!E1236)</f>
        <v>#REF!</v>
      </c>
      <c r="E592" s="30" t="e">
        <f>SUM('დამტკ._ბიუჯ. '!#REF!,ცვლილებები_საბიუჯ.!F1236)</f>
        <v>#REF!</v>
      </c>
      <c r="F592" s="30" t="e">
        <f>SUM('დამტკ._ბიუჯ. '!#REF!,ცვლილებები_საბიუჯ.!G1236)</f>
        <v>#REF!</v>
      </c>
      <c r="G592" s="30" t="e">
        <f>SUM('დამტკ._ბიუჯ. '!#REF!,ცვლილებები_საბიუჯ.!H1236)</f>
        <v>#REF!</v>
      </c>
      <c r="H592" s="30" t="e">
        <f>SUM('დამტკ._ბიუჯ. '!#REF!,ცვლილებები_საბიუჯ.!I1236)</f>
        <v>#REF!</v>
      </c>
      <c r="I592" s="30" t="e">
        <f t="shared" si="146"/>
        <v>#REF!</v>
      </c>
      <c r="J592" s="30" t="e">
        <f t="shared" si="147"/>
        <v>#REF!</v>
      </c>
      <c r="L592" s="30">
        <f t="shared" ref="L592:N592" si="148">L593+L603+L604+L605</f>
        <v>59172.5</v>
      </c>
      <c r="M592" s="30">
        <f t="shared" si="148"/>
        <v>121320</v>
      </c>
      <c r="N592" s="30">
        <f t="shared" si="148"/>
        <v>0</v>
      </c>
    </row>
    <row r="593" spans="1:14" ht="18" hidden="1" x14ac:dyDescent="0.25">
      <c r="A593" s="5" t="e">
        <f t="shared" si="142"/>
        <v>#REF!</v>
      </c>
      <c r="B593" s="32" t="s">
        <v>1</v>
      </c>
      <c r="C593" s="25" t="s">
        <v>128</v>
      </c>
      <c r="D593" s="37" t="e">
        <f>SUM('დამტკ._ბიუჯ. '!#REF!,ცვლილებები_საბიუჯ.!E1237)</f>
        <v>#REF!</v>
      </c>
      <c r="E593" s="33" t="e">
        <f>SUM('დამტკ._ბიუჯ. '!#REF!,ცვლილებები_საბიუჯ.!F1237)</f>
        <v>#REF!</v>
      </c>
      <c r="F593" s="33" t="e">
        <f>SUM('დამტკ._ბიუჯ. '!#REF!,ცვლილებები_საბიუჯ.!G1237)</f>
        <v>#REF!</v>
      </c>
      <c r="G593" s="33" t="e">
        <f>SUM('დამტკ._ბიუჯ. '!#REF!,ცვლილებები_საბიუჯ.!H1237)</f>
        <v>#REF!</v>
      </c>
      <c r="H593" s="33" t="e">
        <f>SUM('დამტკ._ბიუჯ. '!#REF!,ცვლილებები_საბიუჯ.!I1237)</f>
        <v>#REF!</v>
      </c>
      <c r="I593" s="33" t="e">
        <f t="shared" si="146"/>
        <v>#REF!</v>
      </c>
      <c r="J593" s="33" t="e">
        <f t="shared" si="147"/>
        <v>#REF!</v>
      </c>
      <c r="L593" s="33">
        <f t="shared" ref="L593:N593" si="149">L594+L595+L596+L597+L598+L599+L600</f>
        <v>59172.5</v>
      </c>
      <c r="M593" s="33">
        <f t="shared" si="149"/>
        <v>121320</v>
      </c>
      <c r="N593" s="33">
        <f t="shared" si="149"/>
        <v>0</v>
      </c>
    </row>
    <row r="594" spans="1:14" ht="18" hidden="1" x14ac:dyDescent="0.25">
      <c r="A594" s="5" t="e">
        <f t="shared" si="142"/>
        <v>#REF!</v>
      </c>
      <c r="B594" s="24" t="s">
        <v>1</v>
      </c>
      <c r="C594" s="26" t="s">
        <v>129</v>
      </c>
      <c r="D594" s="36" t="e">
        <f>SUM('დამტკ._ბიუჯ. '!#REF!,ცვლილებები_საბიუჯ.!E1238)</f>
        <v>#REF!</v>
      </c>
      <c r="E594" s="30" t="e">
        <f>SUM('დამტკ._ბიუჯ. '!#REF!,ცვლილებები_საბიუჯ.!F1238)</f>
        <v>#REF!</v>
      </c>
      <c r="F594" s="30" t="e">
        <f>SUM('დამტკ._ბიუჯ. '!#REF!,ცვლილებები_საბიუჯ.!G1238)</f>
        <v>#REF!</v>
      </c>
      <c r="G594" s="30" t="e">
        <f>SUM('დამტკ._ბიუჯ. '!#REF!,ცვლილებები_საბიუჯ.!H1238)</f>
        <v>#REF!</v>
      </c>
      <c r="H594" s="30" t="e">
        <f>SUM('დამტკ._ბიუჯ. '!#REF!,ცვლილებები_საბიუჯ.!I1238)</f>
        <v>#REF!</v>
      </c>
      <c r="I594" s="30" t="e">
        <f t="shared" si="146"/>
        <v>#REF!</v>
      </c>
      <c r="J594" s="30" t="e">
        <f t="shared" si="147"/>
        <v>#REF!</v>
      </c>
      <c r="L594" s="30">
        <f t="shared" ref="L594:N605" si="150">L609+L623+L637+L651</f>
        <v>0</v>
      </c>
      <c r="M594" s="30">
        <f t="shared" si="150"/>
        <v>0</v>
      </c>
      <c r="N594" s="30">
        <f t="shared" si="150"/>
        <v>0</v>
      </c>
    </row>
    <row r="595" spans="1:14" ht="18" hidden="1" x14ac:dyDescent="0.25">
      <c r="A595" s="5" t="e">
        <f t="shared" si="142"/>
        <v>#REF!</v>
      </c>
      <c r="B595" s="24" t="s">
        <v>1</v>
      </c>
      <c r="C595" s="26" t="s">
        <v>130</v>
      </c>
      <c r="D595" s="36" t="e">
        <f>SUM('დამტკ._ბიუჯ. '!#REF!,ცვლილებები_საბიუჯ.!E1239)</f>
        <v>#REF!</v>
      </c>
      <c r="E595" s="30" t="e">
        <f>SUM('დამტკ._ბიუჯ. '!#REF!,ცვლილებები_საბიუჯ.!F1239)</f>
        <v>#REF!</v>
      </c>
      <c r="F595" s="30" t="e">
        <f>SUM('დამტკ._ბიუჯ. '!#REF!,ცვლილებები_საბიუჯ.!G1239)</f>
        <v>#REF!</v>
      </c>
      <c r="G595" s="30" t="e">
        <f>SUM('დამტკ._ბიუჯ. '!#REF!,ცვლილებები_საბიუჯ.!H1239)</f>
        <v>#REF!</v>
      </c>
      <c r="H595" s="30" t="e">
        <f>SUM('დამტკ._ბიუჯ. '!#REF!,ცვლილებები_საბიუჯ.!I1239)</f>
        <v>#REF!</v>
      </c>
      <c r="I595" s="30" t="e">
        <f t="shared" si="146"/>
        <v>#REF!</v>
      </c>
      <c r="J595" s="30" t="e">
        <f t="shared" si="147"/>
        <v>#REF!</v>
      </c>
      <c r="L595" s="30">
        <f t="shared" si="150"/>
        <v>59172.5</v>
      </c>
      <c r="M595" s="30">
        <f t="shared" si="150"/>
        <v>117290</v>
      </c>
      <c r="N595" s="30">
        <f t="shared" si="150"/>
        <v>0</v>
      </c>
    </row>
    <row r="596" spans="1:14" ht="18" hidden="1" x14ac:dyDescent="0.25">
      <c r="A596" s="5" t="e">
        <f t="shared" si="142"/>
        <v>#REF!</v>
      </c>
      <c r="B596" s="24" t="s">
        <v>1</v>
      </c>
      <c r="C596" s="26" t="s">
        <v>131</v>
      </c>
      <c r="D596" s="36" t="e">
        <f>SUM('დამტკ._ბიუჯ. '!#REF!,ცვლილებები_საბიუჯ.!E1240)</f>
        <v>#REF!</v>
      </c>
      <c r="E596" s="30" t="e">
        <f>SUM('დამტკ._ბიუჯ. '!#REF!,ცვლილებები_საბიუჯ.!F1240)</f>
        <v>#REF!</v>
      </c>
      <c r="F596" s="30" t="e">
        <f>SUM('დამტკ._ბიუჯ. '!#REF!,ცვლილებები_საბიუჯ.!G1240)</f>
        <v>#REF!</v>
      </c>
      <c r="G596" s="30" t="e">
        <f>SUM('დამტკ._ბიუჯ. '!#REF!,ცვლილებები_საბიუჯ.!H1240)</f>
        <v>#REF!</v>
      </c>
      <c r="H596" s="30" t="e">
        <f>SUM('დამტკ._ბიუჯ. '!#REF!,ცვლილებები_საბიუჯ.!I1240)</f>
        <v>#REF!</v>
      </c>
      <c r="I596" s="30" t="e">
        <f t="shared" si="146"/>
        <v>#REF!</v>
      </c>
      <c r="J596" s="30" t="e">
        <f t="shared" si="147"/>
        <v>#REF!</v>
      </c>
      <c r="L596" s="30">
        <f t="shared" si="150"/>
        <v>0</v>
      </c>
      <c r="M596" s="30">
        <f t="shared" si="150"/>
        <v>0</v>
      </c>
      <c r="N596" s="30">
        <f t="shared" si="150"/>
        <v>0</v>
      </c>
    </row>
    <row r="597" spans="1:14" ht="18" hidden="1" x14ac:dyDescent="0.25">
      <c r="A597" s="5" t="e">
        <f t="shared" si="142"/>
        <v>#REF!</v>
      </c>
      <c r="B597" s="24" t="s">
        <v>1</v>
      </c>
      <c r="C597" s="27" t="s">
        <v>132</v>
      </c>
      <c r="D597" s="36" t="e">
        <f>SUM('დამტკ._ბიუჯ. '!#REF!,ცვლილებები_საბიუჯ.!E1241)</f>
        <v>#REF!</v>
      </c>
      <c r="E597" s="30" t="e">
        <f>SUM('დამტკ._ბიუჯ. '!#REF!,ცვლილებები_საბიუჯ.!F1241)</f>
        <v>#REF!</v>
      </c>
      <c r="F597" s="30" t="e">
        <f>SUM('დამტკ._ბიუჯ. '!#REF!,ცვლილებები_საბიუჯ.!G1241)</f>
        <v>#REF!</v>
      </c>
      <c r="G597" s="30" t="e">
        <f>SUM('დამტკ._ბიუჯ. '!#REF!,ცვლილებები_საბიუჯ.!H1241)</f>
        <v>#REF!</v>
      </c>
      <c r="H597" s="30" t="e">
        <f>SUM('დამტკ._ბიუჯ. '!#REF!,ცვლილებები_საბიუჯ.!I1241)</f>
        <v>#REF!</v>
      </c>
      <c r="I597" s="30" t="e">
        <f t="shared" si="146"/>
        <v>#REF!</v>
      </c>
      <c r="J597" s="30" t="e">
        <f t="shared" si="147"/>
        <v>#REF!</v>
      </c>
      <c r="L597" s="30">
        <f t="shared" si="150"/>
        <v>0</v>
      </c>
      <c r="M597" s="30">
        <f t="shared" si="150"/>
        <v>0</v>
      </c>
      <c r="N597" s="30">
        <f t="shared" si="150"/>
        <v>0</v>
      </c>
    </row>
    <row r="598" spans="1:14" ht="18" hidden="1" x14ac:dyDescent="0.25">
      <c r="A598" s="5" t="e">
        <f t="shared" si="142"/>
        <v>#REF!</v>
      </c>
      <c r="B598" s="24" t="s">
        <v>1</v>
      </c>
      <c r="C598" s="27" t="s">
        <v>133</v>
      </c>
      <c r="D598" s="36" t="e">
        <f>SUM('დამტკ._ბიუჯ. '!#REF!,ცვლილებები_საბიუჯ.!E1242)</f>
        <v>#REF!</v>
      </c>
      <c r="E598" s="30" t="e">
        <f>SUM('დამტკ._ბიუჯ. '!#REF!,ცვლილებები_საბიუჯ.!F1242)</f>
        <v>#REF!</v>
      </c>
      <c r="F598" s="30" t="e">
        <f>SUM('დამტკ._ბიუჯ. '!#REF!,ცვლილებები_საბიუჯ.!G1242)</f>
        <v>#REF!</v>
      </c>
      <c r="G598" s="30" t="e">
        <f>SUM('დამტკ._ბიუჯ. '!#REF!,ცვლილებები_საბიუჯ.!H1242)</f>
        <v>#REF!</v>
      </c>
      <c r="H598" s="30" t="e">
        <f>SUM('დამტკ._ბიუჯ. '!#REF!,ცვლილებები_საბიუჯ.!I1242)</f>
        <v>#REF!</v>
      </c>
      <c r="I598" s="30" t="e">
        <f t="shared" si="146"/>
        <v>#REF!</v>
      </c>
      <c r="J598" s="30" t="e">
        <f t="shared" si="147"/>
        <v>#REF!</v>
      </c>
      <c r="L598" s="30">
        <f t="shared" si="150"/>
        <v>0</v>
      </c>
      <c r="M598" s="30">
        <f t="shared" si="150"/>
        <v>0</v>
      </c>
      <c r="N598" s="30">
        <f t="shared" si="150"/>
        <v>0</v>
      </c>
    </row>
    <row r="599" spans="1:14" ht="18" hidden="1" x14ac:dyDescent="0.25">
      <c r="A599" s="5" t="e">
        <f t="shared" si="142"/>
        <v>#REF!</v>
      </c>
      <c r="B599" s="24" t="s">
        <v>1</v>
      </c>
      <c r="C599" s="27" t="s">
        <v>134</v>
      </c>
      <c r="D599" s="36" t="e">
        <f>SUM('დამტკ._ბიუჯ. '!#REF!,ცვლილებები_საბიუჯ.!E1243)</f>
        <v>#REF!</v>
      </c>
      <c r="E599" s="30" t="e">
        <f>SUM('დამტკ._ბიუჯ. '!#REF!,ცვლილებები_საბიუჯ.!F1243)</f>
        <v>#REF!</v>
      </c>
      <c r="F599" s="30" t="e">
        <f>SUM('დამტკ._ბიუჯ. '!#REF!,ცვლილებები_საბიუჯ.!G1243)</f>
        <v>#REF!</v>
      </c>
      <c r="G599" s="30" t="e">
        <f>SUM('დამტკ._ბიუჯ. '!#REF!,ცვლილებები_საბიუჯ.!H1243)</f>
        <v>#REF!</v>
      </c>
      <c r="H599" s="30" t="e">
        <f>SUM('დამტკ._ბიუჯ. '!#REF!,ცვლილებები_საბიუჯ.!I1243)</f>
        <v>#REF!</v>
      </c>
      <c r="I599" s="30" t="e">
        <f t="shared" si="146"/>
        <v>#REF!</v>
      </c>
      <c r="J599" s="30" t="e">
        <f t="shared" si="147"/>
        <v>#REF!</v>
      </c>
      <c r="L599" s="30">
        <f t="shared" si="150"/>
        <v>0</v>
      </c>
      <c r="M599" s="30">
        <f t="shared" si="150"/>
        <v>4030</v>
      </c>
      <c r="N599" s="30">
        <f t="shared" si="150"/>
        <v>0</v>
      </c>
    </row>
    <row r="600" spans="1:14" ht="18" hidden="1" x14ac:dyDescent="0.25">
      <c r="A600" s="5" t="e">
        <f t="shared" si="142"/>
        <v>#REF!</v>
      </c>
      <c r="B600" s="24" t="s">
        <v>1</v>
      </c>
      <c r="C600" s="27" t="s">
        <v>135</v>
      </c>
      <c r="D600" s="36" t="e">
        <f>SUM('დამტკ._ბიუჯ. '!#REF!,ცვლილებები_საბიუჯ.!E1244)</f>
        <v>#REF!</v>
      </c>
      <c r="E600" s="30" t="e">
        <f>SUM('დამტკ._ბიუჯ. '!#REF!,ცვლილებები_საბიუჯ.!F1244)</f>
        <v>#REF!</v>
      </c>
      <c r="F600" s="30" t="e">
        <f>SUM('დამტკ._ბიუჯ. '!#REF!,ცვლილებები_საბიუჯ.!G1244)</f>
        <v>#REF!</v>
      </c>
      <c r="G600" s="30" t="e">
        <f>SUM('დამტკ._ბიუჯ. '!#REF!,ცვლილებები_საბიუჯ.!H1244)</f>
        <v>#REF!</v>
      </c>
      <c r="H600" s="30" t="e">
        <f>SUM('დამტკ._ბიუჯ. '!#REF!,ცვლილებები_საბიუჯ.!I1244)</f>
        <v>#REF!</v>
      </c>
      <c r="I600" s="30" t="e">
        <f t="shared" si="146"/>
        <v>#REF!</v>
      </c>
      <c r="J600" s="30" t="e">
        <f t="shared" si="147"/>
        <v>#REF!</v>
      </c>
      <c r="L600" s="30">
        <f t="shared" si="150"/>
        <v>0</v>
      </c>
      <c r="M600" s="30">
        <f t="shared" si="150"/>
        <v>0</v>
      </c>
      <c r="N600" s="30">
        <f t="shared" si="150"/>
        <v>0</v>
      </c>
    </row>
    <row r="601" spans="1:14" hidden="1" x14ac:dyDescent="0.25">
      <c r="A601" s="5" t="e">
        <f t="shared" si="142"/>
        <v>#REF!</v>
      </c>
      <c r="B601" s="28"/>
      <c r="C601" s="29" t="s">
        <v>209</v>
      </c>
      <c r="D601" s="38" t="e">
        <f>SUM('დამტკ._ბიუჯ. '!#REF!,ცვლილებები_საბიუჯ.!E1245)</f>
        <v>#REF!</v>
      </c>
      <c r="E601" s="31" t="e">
        <f>SUM('დამტკ._ბიუჯ. '!#REF!,ცვლილებები_საბიუჯ.!F1245)</f>
        <v>#REF!</v>
      </c>
      <c r="F601" s="31" t="e">
        <f>SUM('დამტკ._ბიუჯ. '!#REF!,ცვლილებები_საბიუჯ.!G1245)</f>
        <v>#REF!</v>
      </c>
      <c r="G601" s="31" t="e">
        <f>SUM('დამტკ._ბიუჯ. '!#REF!,ცვლილებები_საბიუჯ.!H1245)</f>
        <v>#REF!</v>
      </c>
      <c r="H601" s="31" t="e">
        <f>SUM('დამტკ._ბიუჯ. '!#REF!,ცვლილებები_საბიუჯ.!I1245)</f>
        <v>#REF!</v>
      </c>
      <c r="I601" s="31" t="e">
        <f t="shared" si="146"/>
        <v>#REF!</v>
      </c>
      <c r="J601" s="31" t="e">
        <f t="shared" si="147"/>
        <v>#REF!</v>
      </c>
      <c r="L601" s="31">
        <f t="shared" si="150"/>
        <v>0</v>
      </c>
      <c r="M601" s="31">
        <f t="shared" si="150"/>
        <v>0</v>
      </c>
      <c r="N601" s="31">
        <f t="shared" si="150"/>
        <v>0</v>
      </c>
    </row>
    <row r="602" spans="1:14" hidden="1" x14ac:dyDescent="0.25">
      <c r="A602" s="5" t="e">
        <f t="shared" si="142"/>
        <v>#REF!</v>
      </c>
      <c r="B602" s="28"/>
      <c r="C602" s="29" t="s">
        <v>210</v>
      </c>
      <c r="D602" s="38" t="e">
        <f>SUM('დამტკ._ბიუჯ. '!#REF!,ცვლილებები_საბიუჯ.!E1246)</f>
        <v>#REF!</v>
      </c>
      <c r="E602" s="31" t="e">
        <f>SUM('დამტკ._ბიუჯ. '!#REF!,ცვლილებები_საბიუჯ.!F1246)</f>
        <v>#REF!</v>
      </c>
      <c r="F602" s="31" t="e">
        <f>SUM('დამტკ._ბიუჯ. '!#REF!,ცვლილებები_საბიუჯ.!G1246)</f>
        <v>#REF!</v>
      </c>
      <c r="G602" s="31" t="e">
        <f>SUM('დამტკ._ბიუჯ. '!#REF!,ცვლილებები_საბიუჯ.!H1246)</f>
        <v>#REF!</v>
      </c>
      <c r="H602" s="31" t="e">
        <f>SUM('დამტკ._ბიუჯ. '!#REF!,ცვლილებები_საბიუჯ.!I1246)</f>
        <v>#REF!</v>
      </c>
      <c r="I602" s="31" t="e">
        <f t="shared" si="146"/>
        <v>#REF!</v>
      </c>
      <c r="J602" s="31" t="e">
        <f t="shared" si="147"/>
        <v>#REF!</v>
      </c>
      <c r="L602" s="31">
        <f t="shared" si="150"/>
        <v>0</v>
      </c>
      <c r="M602" s="31">
        <f t="shared" si="150"/>
        <v>0</v>
      </c>
      <c r="N602" s="31">
        <f t="shared" si="150"/>
        <v>0</v>
      </c>
    </row>
    <row r="603" spans="1:14" ht="18" hidden="1" x14ac:dyDescent="0.25">
      <c r="A603" s="5" t="e">
        <f t="shared" si="142"/>
        <v>#REF!</v>
      </c>
      <c r="B603" s="32" t="s">
        <v>1</v>
      </c>
      <c r="C603" s="25" t="s">
        <v>136</v>
      </c>
      <c r="D603" s="37" t="e">
        <f>SUM('დამტკ._ბიუჯ. '!#REF!,ცვლილებები_საბიუჯ.!E1247)</f>
        <v>#REF!</v>
      </c>
      <c r="E603" s="33" t="e">
        <f>SUM('დამტკ._ბიუჯ. '!#REF!,ცვლილებები_საბიუჯ.!F1247)</f>
        <v>#REF!</v>
      </c>
      <c r="F603" s="33" t="e">
        <f>SUM('დამტკ._ბიუჯ. '!#REF!,ცვლილებები_საბიუჯ.!G1247)</f>
        <v>#REF!</v>
      </c>
      <c r="G603" s="33" t="e">
        <f>SUM('დამტკ._ბიუჯ. '!#REF!,ცვლილებები_საბიუჯ.!H1247)</f>
        <v>#REF!</v>
      </c>
      <c r="H603" s="33" t="e">
        <f>SUM('დამტკ._ბიუჯ. '!#REF!,ცვლილებები_საბიუჯ.!I1247)</f>
        <v>#REF!</v>
      </c>
      <c r="I603" s="33" t="e">
        <f t="shared" si="146"/>
        <v>#REF!</v>
      </c>
      <c r="J603" s="33" t="e">
        <f t="shared" si="147"/>
        <v>#REF!</v>
      </c>
      <c r="L603" s="33">
        <f t="shared" si="150"/>
        <v>0</v>
      </c>
      <c r="M603" s="33">
        <f t="shared" si="150"/>
        <v>0</v>
      </c>
      <c r="N603" s="33">
        <f t="shared" si="150"/>
        <v>0</v>
      </c>
    </row>
    <row r="604" spans="1:14" ht="18" hidden="1" x14ac:dyDescent="0.25">
      <c r="A604" s="5" t="e">
        <f t="shared" si="142"/>
        <v>#REF!</v>
      </c>
      <c r="B604" s="32" t="s">
        <v>1</v>
      </c>
      <c r="C604" s="25" t="s">
        <v>137</v>
      </c>
      <c r="D604" s="37" t="e">
        <f>SUM('დამტკ._ბიუჯ. '!#REF!,ცვლილებები_საბიუჯ.!E1248)</f>
        <v>#REF!</v>
      </c>
      <c r="E604" s="33" t="e">
        <f>SUM('დამტკ._ბიუჯ. '!#REF!,ცვლილებები_საბიუჯ.!F1248)</f>
        <v>#REF!</v>
      </c>
      <c r="F604" s="33" t="e">
        <f>SUM('დამტკ._ბიუჯ. '!#REF!,ცვლილებები_საბიუჯ.!G1248)</f>
        <v>#REF!</v>
      </c>
      <c r="G604" s="33" t="e">
        <f>SUM('დამტკ._ბიუჯ. '!#REF!,ცვლილებები_საბიუჯ.!H1248)</f>
        <v>#REF!</v>
      </c>
      <c r="H604" s="33" t="e">
        <f>SUM('დამტკ._ბიუჯ. '!#REF!,ცვლილებები_საბიუჯ.!I1248)</f>
        <v>#REF!</v>
      </c>
      <c r="I604" s="33" t="e">
        <f t="shared" si="146"/>
        <v>#REF!</v>
      </c>
      <c r="J604" s="33" t="e">
        <f t="shared" si="147"/>
        <v>#REF!</v>
      </c>
      <c r="L604" s="33">
        <f t="shared" si="150"/>
        <v>0</v>
      </c>
      <c r="M604" s="33">
        <f t="shared" si="150"/>
        <v>0</v>
      </c>
      <c r="N604" s="33">
        <f t="shared" si="150"/>
        <v>0</v>
      </c>
    </row>
    <row r="605" spans="1:14" ht="18" hidden="1" x14ac:dyDescent="0.25">
      <c r="A605" s="5" t="e">
        <f t="shared" si="142"/>
        <v>#REF!</v>
      </c>
      <c r="B605" s="32" t="s">
        <v>1</v>
      </c>
      <c r="C605" s="25" t="s">
        <v>138</v>
      </c>
      <c r="D605" s="37" t="e">
        <f>SUM('დამტკ._ბიუჯ. '!#REF!,ცვლილებები_საბიუჯ.!E1249)</f>
        <v>#REF!</v>
      </c>
      <c r="E605" s="33" t="e">
        <f>SUM('დამტკ._ბიუჯ. '!#REF!,ცვლილებები_საბიუჯ.!F1249)</f>
        <v>#REF!</v>
      </c>
      <c r="F605" s="33" t="e">
        <f>SUM('დამტკ._ბიუჯ. '!#REF!,ცვლილებები_საბიუჯ.!G1249)</f>
        <v>#REF!</v>
      </c>
      <c r="G605" s="33" t="e">
        <f>SUM('დამტკ._ბიუჯ. '!#REF!,ცვლილებები_საბიუჯ.!H1249)</f>
        <v>#REF!</v>
      </c>
      <c r="H605" s="33" t="e">
        <f>SUM('დამტკ._ბიუჯ. '!#REF!,ცვლილებები_საბიუჯ.!I1249)</f>
        <v>#REF!</v>
      </c>
      <c r="I605" s="33" t="e">
        <f t="shared" si="146"/>
        <v>#REF!</v>
      </c>
      <c r="J605" s="33" t="e">
        <f t="shared" si="147"/>
        <v>#REF!</v>
      </c>
      <c r="L605" s="33">
        <f t="shared" si="150"/>
        <v>0</v>
      </c>
      <c r="M605" s="33">
        <f t="shared" si="150"/>
        <v>0</v>
      </c>
      <c r="N605" s="33">
        <f t="shared" si="150"/>
        <v>0</v>
      </c>
    </row>
    <row r="606" spans="1:14" ht="0" hidden="1" customHeight="1" x14ac:dyDescent="0.25">
      <c r="A606" s="5" t="e">
        <f t="shared" si="142"/>
        <v>#REF!</v>
      </c>
      <c r="B606" s="9"/>
      <c r="C606" s="10"/>
      <c r="D606" s="41" t="e">
        <f>SUM('დამტკ._ბიუჯ. '!#REF!,ცვლილებები_საბიუჯ.!E1250)</f>
        <v>#REF!</v>
      </c>
      <c r="E606" s="13" t="e">
        <f>SUM('დამტკ._ბიუჯ. '!#REF!,ცვლილებები_საბიუჯ.!F1250)</f>
        <v>#REF!</v>
      </c>
      <c r="F606" s="13" t="e">
        <f>SUM('დამტკ._ბიუჯ. '!#REF!,ცვლილებები_საბიუჯ.!G1250)</f>
        <v>#REF!</v>
      </c>
      <c r="G606" s="13" t="e">
        <f>SUM('დამტკ._ბიუჯ. '!#REF!,ცვლილებები_საბიუჯ.!H1250)</f>
        <v>#REF!</v>
      </c>
      <c r="H606" s="13" t="e">
        <f>SUM('დამტკ._ბიუჯ. '!#REF!,ცვლილებები_საბიუჯ.!I1250)</f>
        <v>#REF!</v>
      </c>
      <c r="I606" s="30" t="e">
        <f t="shared" si="146"/>
        <v>#REF!</v>
      </c>
      <c r="J606" s="30" t="e">
        <f t="shared" si="147"/>
        <v>#REF!</v>
      </c>
      <c r="L606" s="13"/>
      <c r="M606" s="13"/>
      <c r="N606" s="13"/>
    </row>
    <row r="607" spans="1:14" ht="36" hidden="1" x14ac:dyDescent="0.25">
      <c r="A607" s="5" t="e">
        <f t="shared" si="142"/>
        <v>#REF!</v>
      </c>
      <c r="B607" s="22" t="s">
        <v>100</v>
      </c>
      <c r="C607" s="23" t="s">
        <v>101</v>
      </c>
      <c r="D607" s="41" t="e">
        <f>SUM('დამტკ._ბიუჯ. '!#REF!,ცვლილებები_საბიუჯ.!E1251)</f>
        <v>#REF!</v>
      </c>
      <c r="E607" s="41" t="e">
        <f>SUM('დამტკ._ბიუჯ. '!#REF!,ცვლილებები_საბიუჯ.!F1251)</f>
        <v>#REF!</v>
      </c>
      <c r="F607" s="41" t="e">
        <f>SUM('დამტკ._ბიუჯ. '!#REF!,ცვლილებები_საბიუჯ.!G1251)</f>
        <v>#REF!</v>
      </c>
      <c r="G607" s="41" t="e">
        <f>SUM('დამტკ._ბიუჯ. '!#REF!,ცვლილებები_საბიუჯ.!H1251)</f>
        <v>#REF!</v>
      </c>
      <c r="H607" s="41" t="e">
        <f>SUM('დამტკ._ბიუჯ. '!#REF!,ცვლილებები_საბიუჯ.!I1251)</f>
        <v>#REF!</v>
      </c>
      <c r="I607" s="33" t="e">
        <f t="shared" si="146"/>
        <v>#REF!</v>
      </c>
      <c r="J607" s="33" t="e">
        <f t="shared" si="147"/>
        <v>#REF!</v>
      </c>
      <c r="L607" s="41">
        <f t="shared" ref="L607:N607" si="151">L608+L618+L619+L620</f>
        <v>0</v>
      </c>
      <c r="M607" s="41">
        <f t="shared" si="151"/>
        <v>0</v>
      </c>
      <c r="N607" s="41">
        <f t="shared" si="151"/>
        <v>0</v>
      </c>
    </row>
    <row r="608" spans="1:14" ht="18" hidden="1" x14ac:dyDescent="0.25">
      <c r="A608" s="5" t="e">
        <f t="shared" si="142"/>
        <v>#REF!</v>
      </c>
      <c r="B608" s="34" t="s">
        <v>1</v>
      </c>
      <c r="C608" s="15" t="s">
        <v>128</v>
      </c>
      <c r="D608" s="37" t="e">
        <f>SUM('დამტკ._ბიუჯ. '!#REF!,ცვლილებები_საბიუჯ.!E1252)</f>
        <v>#REF!</v>
      </c>
      <c r="E608" s="14" t="e">
        <f>SUM('დამტკ._ბიუჯ. '!#REF!,ცვლილებები_საბიუჯ.!F1252)</f>
        <v>#REF!</v>
      </c>
      <c r="F608" s="14" t="e">
        <f>SUM('დამტკ._ბიუჯ. '!#REF!,ცვლილებები_საბიუჯ.!G1252)</f>
        <v>#REF!</v>
      </c>
      <c r="G608" s="14" t="e">
        <f>SUM('დამტკ._ბიუჯ. '!#REF!,ცვლილებები_საბიუჯ.!H1252)</f>
        <v>#REF!</v>
      </c>
      <c r="H608" s="14" t="e">
        <f>SUM('დამტკ._ბიუჯ. '!#REF!,ცვლილებები_საბიუჯ.!I1252)</f>
        <v>#REF!</v>
      </c>
      <c r="I608" s="30" t="e">
        <f t="shared" si="146"/>
        <v>#REF!</v>
      </c>
      <c r="J608" s="30" t="e">
        <f t="shared" si="147"/>
        <v>#REF!</v>
      </c>
      <c r="L608" s="14">
        <f t="shared" ref="L608:N608" si="152">L609+L610+L611+L612+L613+L614+L615</f>
        <v>0</v>
      </c>
      <c r="M608" s="14">
        <f t="shared" si="152"/>
        <v>0</v>
      </c>
      <c r="N608" s="14">
        <f t="shared" si="152"/>
        <v>0</v>
      </c>
    </row>
    <row r="609" spans="1:14" ht="18" hidden="1" x14ac:dyDescent="0.25">
      <c r="A609" s="5" t="e">
        <f t="shared" si="142"/>
        <v>#REF!</v>
      </c>
      <c r="B609" s="11" t="s">
        <v>1</v>
      </c>
      <c r="C609" s="12" t="s">
        <v>129</v>
      </c>
      <c r="D609" s="39" t="e">
        <f>SUM('დამტკ._ბიუჯ. '!#REF!,ცვლილებები_საბიუჯ.!E1253)</f>
        <v>#REF!</v>
      </c>
      <c r="E609" s="35" t="e">
        <f>SUM('დამტკ._ბიუჯ. '!#REF!,ცვლილებები_საბიუჯ.!F1253)</f>
        <v>#REF!</v>
      </c>
      <c r="F609" s="35" t="e">
        <f>SUM('დამტკ._ბიუჯ. '!#REF!,ცვლილებები_საბიუჯ.!G1253)</f>
        <v>#REF!</v>
      </c>
      <c r="G609" s="35" t="e">
        <f>SUM('დამტკ._ბიუჯ. '!#REF!,ცვლილებები_საბიუჯ.!H1253)</f>
        <v>#REF!</v>
      </c>
      <c r="H609" s="35" t="e">
        <f>SUM('დამტკ._ბიუჯ. '!#REF!,ცვლილებები_საბიუჯ.!I1253)</f>
        <v>#REF!</v>
      </c>
      <c r="I609" s="30" t="e">
        <f t="shared" si="146"/>
        <v>#REF!</v>
      </c>
      <c r="J609" s="30" t="e">
        <f t="shared" si="147"/>
        <v>#REF!</v>
      </c>
      <c r="L609" s="35"/>
      <c r="M609" s="35"/>
      <c r="N609" s="35"/>
    </row>
    <row r="610" spans="1:14" ht="18" hidden="1" x14ac:dyDescent="0.25">
      <c r="A610" s="5" t="e">
        <f t="shared" si="142"/>
        <v>#REF!</v>
      </c>
      <c r="B610" s="11" t="s">
        <v>1</v>
      </c>
      <c r="C610" s="12" t="s">
        <v>130</v>
      </c>
      <c r="D610" s="39" t="e">
        <f>SUM('დამტკ._ბიუჯ. '!#REF!,ცვლილებები_საბიუჯ.!E1254)</f>
        <v>#REF!</v>
      </c>
      <c r="E610" s="35" t="e">
        <f>SUM('დამტკ._ბიუჯ. '!#REF!,ცვლილებები_საბიუჯ.!F1254)</f>
        <v>#REF!</v>
      </c>
      <c r="F610" s="35" t="e">
        <f>SUM('დამტკ._ბიუჯ. '!#REF!,ცვლილებები_საბიუჯ.!G1254)</f>
        <v>#REF!</v>
      </c>
      <c r="G610" s="35" t="e">
        <f>SUM('დამტკ._ბიუჯ. '!#REF!,ცვლილებები_საბიუჯ.!H1254)</f>
        <v>#REF!</v>
      </c>
      <c r="H610" s="35" t="e">
        <f>SUM('დამტკ._ბიუჯ. '!#REF!,ცვლილებები_საბიუჯ.!I1254)</f>
        <v>#REF!</v>
      </c>
      <c r="I610" s="30" t="e">
        <f t="shared" si="146"/>
        <v>#REF!</v>
      </c>
      <c r="J610" s="30" t="e">
        <f t="shared" si="147"/>
        <v>#REF!</v>
      </c>
      <c r="L610" s="35"/>
      <c r="M610" s="35"/>
      <c r="N610" s="35"/>
    </row>
    <row r="611" spans="1:14" ht="18" hidden="1" x14ac:dyDescent="0.25">
      <c r="A611" s="5" t="e">
        <f t="shared" si="142"/>
        <v>#REF!</v>
      </c>
      <c r="B611" s="11" t="s">
        <v>1</v>
      </c>
      <c r="C611" s="12" t="s">
        <v>131</v>
      </c>
      <c r="D611" s="39" t="e">
        <f>SUM('დამტკ._ბიუჯ. '!#REF!,ცვლილებები_საბიუჯ.!E1255)</f>
        <v>#REF!</v>
      </c>
      <c r="E611" s="35" t="e">
        <f>SUM('დამტკ._ბიუჯ. '!#REF!,ცვლილებები_საბიუჯ.!F1255)</f>
        <v>#REF!</v>
      </c>
      <c r="F611" s="35" t="e">
        <f>SUM('დამტკ._ბიუჯ. '!#REF!,ცვლილებები_საბიუჯ.!G1255)</f>
        <v>#REF!</v>
      </c>
      <c r="G611" s="35" t="e">
        <f>SUM('დამტკ._ბიუჯ. '!#REF!,ცვლილებები_საბიუჯ.!H1255)</f>
        <v>#REF!</v>
      </c>
      <c r="H611" s="35" t="e">
        <f>SUM('დამტკ._ბიუჯ. '!#REF!,ცვლილებები_საბიუჯ.!I1255)</f>
        <v>#REF!</v>
      </c>
      <c r="I611" s="30" t="e">
        <f t="shared" si="146"/>
        <v>#REF!</v>
      </c>
      <c r="J611" s="30" t="e">
        <f t="shared" si="147"/>
        <v>#REF!</v>
      </c>
      <c r="L611" s="35"/>
      <c r="M611" s="35"/>
      <c r="N611" s="35"/>
    </row>
    <row r="612" spans="1:14" ht="18" hidden="1" x14ac:dyDescent="0.25">
      <c r="A612" s="5" t="e">
        <f t="shared" si="142"/>
        <v>#REF!</v>
      </c>
      <c r="B612" s="11" t="s">
        <v>1</v>
      </c>
      <c r="C612" s="16" t="s">
        <v>132</v>
      </c>
      <c r="D612" s="39" t="e">
        <f>SUM('დამტკ._ბიუჯ. '!#REF!,ცვლილებები_საბიუჯ.!E1256)</f>
        <v>#REF!</v>
      </c>
      <c r="E612" s="35" t="e">
        <f>SUM('დამტკ._ბიუჯ. '!#REF!,ცვლილებები_საბიუჯ.!F1256)</f>
        <v>#REF!</v>
      </c>
      <c r="F612" s="35" t="e">
        <f>SUM('დამტკ._ბიუჯ. '!#REF!,ცვლილებები_საბიუჯ.!G1256)</f>
        <v>#REF!</v>
      </c>
      <c r="G612" s="35" t="e">
        <f>SUM('დამტკ._ბიუჯ. '!#REF!,ცვლილებები_საბიუჯ.!H1256)</f>
        <v>#REF!</v>
      </c>
      <c r="H612" s="35" t="e">
        <f>SUM('დამტკ._ბიუჯ. '!#REF!,ცვლილებები_საბიუჯ.!I1256)</f>
        <v>#REF!</v>
      </c>
      <c r="I612" s="30" t="e">
        <f t="shared" si="146"/>
        <v>#REF!</v>
      </c>
      <c r="J612" s="30" t="e">
        <f t="shared" si="147"/>
        <v>#REF!</v>
      </c>
      <c r="L612" s="35"/>
      <c r="M612" s="35"/>
      <c r="N612" s="35"/>
    </row>
    <row r="613" spans="1:14" ht="18" hidden="1" x14ac:dyDescent="0.25">
      <c r="A613" s="5" t="e">
        <f t="shared" si="142"/>
        <v>#REF!</v>
      </c>
      <c r="B613" s="11" t="s">
        <v>1</v>
      </c>
      <c r="C613" s="16" t="s">
        <v>133</v>
      </c>
      <c r="D613" s="39" t="e">
        <f>SUM('დამტკ._ბიუჯ. '!#REF!,ცვლილებები_საბიუჯ.!E1257)</f>
        <v>#REF!</v>
      </c>
      <c r="E613" s="35" t="e">
        <f>SUM('დამტკ._ბიუჯ. '!#REF!,ცვლილებები_საბიუჯ.!F1257)</f>
        <v>#REF!</v>
      </c>
      <c r="F613" s="35" t="e">
        <f>SUM('დამტკ._ბიუჯ. '!#REF!,ცვლილებები_საბიუჯ.!G1257)</f>
        <v>#REF!</v>
      </c>
      <c r="G613" s="35" t="e">
        <f>SUM('დამტკ._ბიუჯ. '!#REF!,ცვლილებები_საბიუჯ.!H1257)</f>
        <v>#REF!</v>
      </c>
      <c r="H613" s="35" t="e">
        <f>SUM('დამტკ._ბიუჯ. '!#REF!,ცვლილებები_საბიუჯ.!I1257)</f>
        <v>#REF!</v>
      </c>
      <c r="I613" s="30" t="e">
        <f t="shared" si="146"/>
        <v>#REF!</v>
      </c>
      <c r="J613" s="30" t="e">
        <f t="shared" si="147"/>
        <v>#REF!</v>
      </c>
      <c r="L613" s="35"/>
      <c r="M613" s="35"/>
      <c r="N613" s="35"/>
    </row>
    <row r="614" spans="1:14" ht="18" hidden="1" x14ac:dyDescent="0.25">
      <c r="A614" s="5" t="e">
        <f t="shared" si="142"/>
        <v>#REF!</v>
      </c>
      <c r="B614" s="11" t="s">
        <v>1</v>
      </c>
      <c r="C614" s="16" t="s">
        <v>134</v>
      </c>
      <c r="D614" s="39" t="e">
        <f>SUM('დამტკ._ბიუჯ. '!#REF!,ცვლილებები_საბიუჯ.!E1258)</f>
        <v>#REF!</v>
      </c>
      <c r="E614" s="35" t="e">
        <f>SUM('დამტკ._ბიუჯ. '!#REF!,ცვლილებები_საბიუჯ.!F1258)</f>
        <v>#REF!</v>
      </c>
      <c r="F614" s="35" t="e">
        <f>SUM('დამტკ._ბიუჯ. '!#REF!,ცვლილებები_საბიუჯ.!G1258)</f>
        <v>#REF!</v>
      </c>
      <c r="G614" s="35" t="e">
        <f>SUM('დამტკ._ბიუჯ. '!#REF!,ცვლილებები_საბიუჯ.!H1258)</f>
        <v>#REF!</v>
      </c>
      <c r="H614" s="35" t="e">
        <f>SUM('დამტკ._ბიუჯ. '!#REF!,ცვლილებები_საბიუჯ.!I1258)</f>
        <v>#REF!</v>
      </c>
      <c r="I614" s="30" t="e">
        <f t="shared" si="146"/>
        <v>#REF!</v>
      </c>
      <c r="J614" s="30" t="e">
        <f t="shared" si="147"/>
        <v>#REF!</v>
      </c>
      <c r="L614" s="35"/>
      <c r="M614" s="35"/>
      <c r="N614" s="35"/>
    </row>
    <row r="615" spans="1:14" ht="18" hidden="1" x14ac:dyDescent="0.25">
      <c r="A615" s="5" t="e">
        <f t="shared" si="142"/>
        <v>#REF!</v>
      </c>
      <c r="B615" s="11" t="s">
        <v>1</v>
      </c>
      <c r="C615" s="16" t="s">
        <v>135</v>
      </c>
      <c r="D615" s="39" t="e">
        <f>SUM('დამტკ._ბიუჯ. '!#REF!,ცვლილებები_საბიუჯ.!E1259)</f>
        <v>#REF!</v>
      </c>
      <c r="E615" s="35" t="e">
        <f>SUM('დამტკ._ბიუჯ. '!#REF!,ცვლილებები_საბიუჯ.!F1259)</f>
        <v>#REF!</v>
      </c>
      <c r="F615" s="35" t="e">
        <f>SUM('დამტკ._ბიუჯ. '!#REF!,ცვლილებები_საბიუჯ.!G1259)</f>
        <v>#REF!</v>
      </c>
      <c r="G615" s="35" t="e">
        <f>SUM('დამტკ._ბიუჯ. '!#REF!,ცვლილებები_საბიუჯ.!H1259)</f>
        <v>#REF!</v>
      </c>
      <c r="H615" s="35" t="e">
        <f>SUM('დამტკ._ბიუჯ. '!#REF!,ცვლილებები_საბიუჯ.!I1259)</f>
        <v>#REF!</v>
      </c>
      <c r="I615" s="31" t="e">
        <f t="shared" si="146"/>
        <v>#REF!</v>
      </c>
      <c r="J615" s="31" t="e">
        <f t="shared" si="147"/>
        <v>#REF!</v>
      </c>
      <c r="L615" s="35">
        <f t="shared" ref="L615:N615" si="153">L616+L617</f>
        <v>0</v>
      </c>
      <c r="M615" s="35">
        <f t="shared" si="153"/>
        <v>0</v>
      </c>
      <c r="N615" s="35">
        <f t="shared" si="153"/>
        <v>0</v>
      </c>
    </row>
    <row r="616" spans="1:14" hidden="1" x14ac:dyDescent="0.25">
      <c r="A616" s="5" t="e">
        <f t="shared" si="142"/>
        <v>#REF!</v>
      </c>
      <c r="B616" s="19"/>
      <c r="C616" s="21" t="s">
        <v>209</v>
      </c>
      <c r="D616" s="40" t="e">
        <f>SUM('დამტკ._ბიუჯ. '!#REF!,ცვლილებები_საბიუჯ.!E1260)</f>
        <v>#REF!</v>
      </c>
      <c r="E616" s="20" t="e">
        <f>SUM('დამტკ._ბიუჯ. '!#REF!,ცვლილებები_საბიუჯ.!F1260)</f>
        <v>#REF!</v>
      </c>
      <c r="F616" s="20" t="e">
        <f>SUM('დამტკ._ბიუჯ. '!#REF!,ცვლილებები_საბიუჯ.!G1260)</f>
        <v>#REF!</v>
      </c>
      <c r="G616" s="20" t="e">
        <f>SUM('დამტკ._ბიუჯ. '!#REF!,ცვლილებები_საბიუჯ.!H1260)</f>
        <v>#REF!</v>
      </c>
      <c r="H616" s="20" t="e">
        <f>SUM('დამტკ._ბიუჯ. '!#REF!,ცვლილებები_საბიუჯ.!I1260)</f>
        <v>#REF!</v>
      </c>
      <c r="I616" s="31" t="e">
        <f t="shared" si="146"/>
        <v>#REF!</v>
      </c>
      <c r="J616" s="31" t="e">
        <f t="shared" si="147"/>
        <v>#REF!</v>
      </c>
      <c r="L616" s="20"/>
      <c r="M616" s="20"/>
      <c r="N616" s="20"/>
    </row>
    <row r="617" spans="1:14" ht="15.75" hidden="1" x14ac:dyDescent="0.25">
      <c r="A617" s="5" t="e">
        <f t="shared" si="142"/>
        <v>#REF!</v>
      </c>
      <c r="B617" s="19"/>
      <c r="C617" s="21" t="s">
        <v>210</v>
      </c>
      <c r="D617" s="40" t="e">
        <f>SUM('დამტკ._ბიუჯ. '!#REF!,ცვლილებები_საბიუჯ.!E1261)</f>
        <v>#REF!</v>
      </c>
      <c r="E617" s="20" t="e">
        <f>SUM('დამტკ._ბიუჯ. '!#REF!,ცვლილებები_საბიუჯ.!F1261)</f>
        <v>#REF!</v>
      </c>
      <c r="F617" s="20" t="e">
        <f>SUM('დამტკ._ბიუჯ. '!#REF!,ცვლილებები_საბიუჯ.!G1261)</f>
        <v>#REF!</v>
      </c>
      <c r="G617" s="20" t="e">
        <f>SUM('დამტკ._ბიუჯ. '!#REF!,ცვლილებები_საბიუჯ.!H1261)</f>
        <v>#REF!</v>
      </c>
      <c r="H617" s="20" t="e">
        <f>SUM('დამტკ._ბიუჯ. '!#REF!,ცვლილებები_საბიუჯ.!I1261)</f>
        <v>#REF!</v>
      </c>
      <c r="I617" s="33" t="e">
        <f t="shared" si="146"/>
        <v>#REF!</v>
      </c>
      <c r="J617" s="33" t="e">
        <f t="shared" si="147"/>
        <v>#REF!</v>
      </c>
      <c r="L617" s="20"/>
      <c r="M617" s="20"/>
      <c r="N617" s="20"/>
    </row>
    <row r="618" spans="1:14" ht="18" hidden="1" x14ac:dyDescent="0.25">
      <c r="A618" s="5" t="e">
        <f t="shared" si="142"/>
        <v>#REF!</v>
      </c>
      <c r="B618" s="11" t="s">
        <v>1</v>
      </c>
      <c r="C618" s="15" t="s">
        <v>136</v>
      </c>
      <c r="D618" s="37" t="e">
        <f>SUM('დამტკ._ბიუჯ. '!#REF!,ცვლილებები_საბიუჯ.!E1262)</f>
        <v>#REF!</v>
      </c>
      <c r="E618" s="14" t="e">
        <f>SUM('დამტკ._ბიუჯ. '!#REF!,ცვლილებები_საბიუჯ.!F1262)</f>
        <v>#REF!</v>
      </c>
      <c r="F618" s="14" t="e">
        <f>SUM('დამტკ._ბიუჯ. '!#REF!,ცვლილებები_საბიუჯ.!G1262)</f>
        <v>#REF!</v>
      </c>
      <c r="G618" s="14" t="e">
        <f>SUM('დამტკ._ბიუჯ. '!#REF!,ცვლილებები_საბიუჯ.!H1262)</f>
        <v>#REF!</v>
      </c>
      <c r="H618" s="14" t="e">
        <f>SUM('დამტკ._ბიუჯ. '!#REF!,ცვლილებები_საბიუჯ.!I1262)</f>
        <v>#REF!</v>
      </c>
      <c r="I618" s="33" t="e">
        <f t="shared" si="146"/>
        <v>#REF!</v>
      </c>
      <c r="J618" s="33" t="e">
        <f t="shared" si="147"/>
        <v>#REF!</v>
      </c>
      <c r="L618" s="14"/>
      <c r="M618" s="14"/>
      <c r="N618" s="14"/>
    </row>
    <row r="619" spans="1:14" ht="18" hidden="1" x14ac:dyDescent="0.25">
      <c r="A619" s="5" t="e">
        <f t="shared" si="142"/>
        <v>#REF!</v>
      </c>
      <c r="B619" s="11" t="s">
        <v>1</v>
      </c>
      <c r="C619" s="15" t="s">
        <v>137</v>
      </c>
      <c r="D619" s="37" t="e">
        <f>SUM('დამტკ._ბიუჯ. '!#REF!,ცვლილებები_საბიუჯ.!E1263)</f>
        <v>#REF!</v>
      </c>
      <c r="E619" s="14" t="e">
        <f>SUM('დამტკ._ბიუჯ. '!#REF!,ცვლილებები_საბიუჯ.!F1263)</f>
        <v>#REF!</v>
      </c>
      <c r="F619" s="14" t="e">
        <f>SUM('დამტკ._ბიუჯ. '!#REF!,ცვლილებები_საბიუჯ.!G1263)</f>
        <v>#REF!</v>
      </c>
      <c r="G619" s="14" t="e">
        <f>SUM('დამტკ._ბიუჯ. '!#REF!,ცვლილებები_საბიუჯ.!H1263)</f>
        <v>#REF!</v>
      </c>
      <c r="H619" s="14" t="e">
        <f>SUM('დამტკ._ბიუჯ. '!#REF!,ცვლილებები_საბიუჯ.!I1263)</f>
        <v>#REF!</v>
      </c>
      <c r="I619" s="33" t="e">
        <f t="shared" si="146"/>
        <v>#REF!</v>
      </c>
      <c r="J619" s="33" t="e">
        <f t="shared" si="147"/>
        <v>#REF!</v>
      </c>
      <c r="L619" s="14"/>
      <c r="M619" s="14"/>
      <c r="N619" s="14"/>
    </row>
    <row r="620" spans="1:14" ht="18" hidden="1" x14ac:dyDescent="0.25">
      <c r="A620" s="5" t="e">
        <f t="shared" si="142"/>
        <v>#REF!</v>
      </c>
      <c r="B620" s="11" t="s">
        <v>1</v>
      </c>
      <c r="C620" s="15" t="s">
        <v>138</v>
      </c>
      <c r="D620" s="37" t="e">
        <f>SUM('დამტკ._ბიუჯ. '!#REF!,ცვლილებები_საბიუჯ.!E1264)</f>
        <v>#REF!</v>
      </c>
      <c r="E620" s="14" t="e">
        <f>SUM('დამტკ._ბიუჯ. '!#REF!,ცვლილებები_საბიუჯ.!F1264)</f>
        <v>#REF!</v>
      </c>
      <c r="F620" s="14" t="e">
        <f>SUM('დამტკ._ბიუჯ. '!#REF!,ცვლილებები_საბიუჯ.!G1264)</f>
        <v>#REF!</v>
      </c>
      <c r="G620" s="14" t="e">
        <f>SUM('დამტკ._ბიუჯ. '!#REF!,ცვლილებები_საბიუჯ.!H1264)</f>
        <v>#REF!</v>
      </c>
      <c r="H620" s="14" t="e">
        <f>SUM('დამტკ._ბიუჯ. '!#REF!,ცვლილებები_საბიუჯ.!I1264)</f>
        <v>#REF!</v>
      </c>
      <c r="I620" s="30" t="e">
        <f t="shared" si="146"/>
        <v>#REF!</v>
      </c>
      <c r="J620" s="30" t="e">
        <f t="shared" si="147"/>
        <v>#REF!</v>
      </c>
      <c r="L620" s="14"/>
      <c r="M620" s="14"/>
      <c r="N620" s="14"/>
    </row>
    <row r="621" spans="1:14" ht="36" hidden="1" x14ac:dyDescent="0.25">
      <c r="A621" s="5" t="e">
        <f t="shared" si="142"/>
        <v>#REF!</v>
      </c>
      <c r="B621" s="22" t="s">
        <v>102</v>
      </c>
      <c r="C621" s="23" t="s">
        <v>103</v>
      </c>
      <c r="D621" s="41" t="e">
        <f>SUM('დამტკ._ბიუჯ. '!#REF!,ცვლილებები_საბიუჯ.!E1265)</f>
        <v>#REF!</v>
      </c>
      <c r="E621" s="41" t="e">
        <f>SUM('დამტკ._ბიუჯ. '!#REF!,ცვლილებები_საბიუჯ.!F1265)</f>
        <v>#REF!</v>
      </c>
      <c r="F621" s="41" t="e">
        <f>SUM('დამტკ._ბიუჯ. '!#REF!,ცვლილებები_საბიუჯ.!G1265)</f>
        <v>#REF!</v>
      </c>
      <c r="G621" s="41" t="e">
        <f>SUM('დამტკ._ბიუჯ. '!#REF!,ცვლილებები_საბიუჯ.!H1265)</f>
        <v>#REF!</v>
      </c>
      <c r="H621" s="41" t="e">
        <f>SUM('დამტკ._ბიუჯ. '!#REF!,ცვლილებები_საბიუჯ.!I1265)</f>
        <v>#REF!</v>
      </c>
      <c r="I621" s="33" t="e">
        <f t="shared" si="146"/>
        <v>#REF!</v>
      </c>
      <c r="J621" s="33" t="e">
        <f t="shared" si="147"/>
        <v>#REF!</v>
      </c>
      <c r="K621" s="4" t="s">
        <v>205</v>
      </c>
      <c r="L621" s="41">
        <f t="shared" ref="L621:N621" si="154">L622+L632+L633+L634</f>
        <v>31530</v>
      </c>
      <c r="M621" s="41">
        <f t="shared" si="154"/>
        <v>63490</v>
      </c>
      <c r="N621" s="41">
        <f t="shared" si="154"/>
        <v>0</v>
      </c>
    </row>
    <row r="622" spans="1:14" ht="18" hidden="1" x14ac:dyDescent="0.25">
      <c r="A622" s="5" t="e">
        <f t="shared" si="142"/>
        <v>#REF!</v>
      </c>
      <c r="B622" s="34" t="s">
        <v>1</v>
      </c>
      <c r="C622" s="15" t="s">
        <v>128</v>
      </c>
      <c r="D622" s="37" t="e">
        <f>SUM('დამტკ._ბიუჯ. '!#REF!,ცვლილებები_საბიუჯ.!E1266)</f>
        <v>#REF!</v>
      </c>
      <c r="E622" s="14" t="e">
        <f>SUM('დამტკ._ბიუჯ. '!#REF!,ცვლილებები_საბიუჯ.!F1266)</f>
        <v>#REF!</v>
      </c>
      <c r="F622" s="14" t="e">
        <f>SUM('დამტკ._ბიუჯ. '!#REF!,ცვლილებები_საბიუჯ.!G1266)</f>
        <v>#REF!</v>
      </c>
      <c r="G622" s="14" t="e">
        <f>SUM('დამტკ._ბიუჯ. '!#REF!,ცვლილებები_საბიუჯ.!H1266)</f>
        <v>#REF!</v>
      </c>
      <c r="H622" s="14" t="e">
        <f>SUM('დამტკ._ბიუჯ. '!#REF!,ცვლილებები_საბიუჯ.!I1266)</f>
        <v>#REF!</v>
      </c>
      <c r="I622" s="30" t="e">
        <f t="shared" si="146"/>
        <v>#REF!</v>
      </c>
      <c r="J622" s="30" t="e">
        <f t="shared" si="147"/>
        <v>#REF!</v>
      </c>
      <c r="K622" s="4" t="s">
        <v>205</v>
      </c>
      <c r="L622" s="14">
        <f t="shared" ref="L622:N622" si="155">L623+L624+L625+L626+L627+L628+L629</f>
        <v>31530</v>
      </c>
      <c r="M622" s="14">
        <f t="shared" si="155"/>
        <v>63490</v>
      </c>
      <c r="N622" s="14">
        <f t="shared" si="155"/>
        <v>0</v>
      </c>
    </row>
    <row r="623" spans="1:14" ht="18" hidden="1" x14ac:dyDescent="0.25">
      <c r="A623" s="5" t="e">
        <f t="shared" si="142"/>
        <v>#REF!</v>
      </c>
      <c r="B623" s="11" t="s">
        <v>1</v>
      </c>
      <c r="C623" s="12" t="s">
        <v>129</v>
      </c>
      <c r="D623" s="39" t="e">
        <f>SUM('დამტკ._ბიუჯ. '!#REF!,ცვლილებები_საბიუჯ.!E1267)</f>
        <v>#REF!</v>
      </c>
      <c r="E623" s="35" t="e">
        <f>SUM('დამტკ._ბიუჯ. '!#REF!,ცვლილებები_საბიუჯ.!F1267)</f>
        <v>#REF!</v>
      </c>
      <c r="F623" s="35" t="e">
        <f>SUM('დამტკ._ბიუჯ. '!#REF!,ცვლილებები_საბიუჯ.!G1267)</f>
        <v>#REF!</v>
      </c>
      <c r="G623" s="35" t="e">
        <f>SUM('დამტკ._ბიუჯ. '!#REF!,ცვლილებები_საბიუჯ.!H1267)</f>
        <v>#REF!</v>
      </c>
      <c r="H623" s="35" t="e">
        <f>SUM('დამტკ._ბიუჯ. '!#REF!,ცვლილებები_საბიუჯ.!I1267)</f>
        <v>#REF!</v>
      </c>
      <c r="I623" s="30" t="e">
        <f t="shared" si="146"/>
        <v>#REF!</v>
      </c>
      <c r="J623" s="30" t="e">
        <f t="shared" si="147"/>
        <v>#REF!</v>
      </c>
      <c r="K623" s="4" t="s">
        <v>205</v>
      </c>
      <c r="L623" s="35"/>
      <c r="M623" s="35"/>
      <c r="N623" s="35"/>
    </row>
    <row r="624" spans="1:14" ht="18" hidden="1" x14ac:dyDescent="0.25">
      <c r="A624" s="5" t="e">
        <f t="shared" si="142"/>
        <v>#REF!</v>
      </c>
      <c r="B624" s="11" t="s">
        <v>1</v>
      </c>
      <c r="C624" s="12" t="s">
        <v>130</v>
      </c>
      <c r="D624" s="39" t="e">
        <f>SUM('დამტკ._ბიუჯ. '!#REF!,ცვლილებები_საბიუჯ.!E1268)</f>
        <v>#REF!</v>
      </c>
      <c r="E624" s="35" t="e">
        <f>SUM('დამტკ._ბიუჯ. '!#REF!,ცვლილებები_საბიუჯ.!F1268)</f>
        <v>#REF!</v>
      </c>
      <c r="F624" s="35" t="e">
        <f>SUM('დამტკ._ბიუჯ. '!#REF!,ცვლილებები_საბიუჯ.!G1268)</f>
        <v>#REF!</v>
      </c>
      <c r="G624" s="35" t="e">
        <f>SUM('დამტკ._ბიუჯ. '!#REF!,ცვლილებები_საბიუჯ.!H1268)</f>
        <v>#REF!</v>
      </c>
      <c r="H624" s="35" t="e">
        <f>SUM('დამტკ._ბიუჯ. '!#REF!,ცვლილებები_საბიუჯ.!I1268)</f>
        <v>#REF!</v>
      </c>
      <c r="I624" s="30" t="e">
        <f t="shared" si="146"/>
        <v>#REF!</v>
      </c>
      <c r="J624" s="30" t="e">
        <f t="shared" si="147"/>
        <v>#REF!</v>
      </c>
      <c r="K624" s="4" t="s">
        <v>205</v>
      </c>
      <c r="L624" s="35">
        <v>31530</v>
      </c>
      <c r="M624" s="35">
        <v>61085</v>
      </c>
      <c r="N624" s="35"/>
    </row>
    <row r="625" spans="1:14" ht="18" hidden="1" x14ac:dyDescent="0.25">
      <c r="A625" s="5" t="e">
        <f t="shared" si="142"/>
        <v>#REF!</v>
      </c>
      <c r="B625" s="11" t="s">
        <v>1</v>
      </c>
      <c r="C625" s="12" t="s">
        <v>131</v>
      </c>
      <c r="D625" s="39" t="e">
        <f>SUM('დამტკ._ბიუჯ. '!#REF!,ცვლილებები_საბიუჯ.!E1269)</f>
        <v>#REF!</v>
      </c>
      <c r="E625" s="35" t="e">
        <f>SUM('დამტკ._ბიუჯ. '!#REF!,ცვლილებები_საბიუჯ.!F1269)</f>
        <v>#REF!</v>
      </c>
      <c r="F625" s="35" t="e">
        <f>SUM('დამტკ._ბიუჯ. '!#REF!,ცვლილებები_საბიუჯ.!G1269)</f>
        <v>#REF!</v>
      </c>
      <c r="G625" s="35" t="e">
        <f>SUM('დამტკ._ბიუჯ. '!#REF!,ცვლილებები_საბიუჯ.!H1269)</f>
        <v>#REF!</v>
      </c>
      <c r="H625" s="35" t="e">
        <f>SUM('დამტკ._ბიუჯ. '!#REF!,ცვლილებები_საბიუჯ.!I1269)</f>
        <v>#REF!</v>
      </c>
      <c r="I625" s="30" t="e">
        <f t="shared" si="146"/>
        <v>#REF!</v>
      </c>
      <c r="J625" s="30" t="e">
        <f t="shared" si="147"/>
        <v>#REF!</v>
      </c>
      <c r="K625" s="4" t="s">
        <v>205</v>
      </c>
      <c r="L625" s="35"/>
      <c r="M625" s="35"/>
      <c r="N625" s="35"/>
    </row>
    <row r="626" spans="1:14" ht="18" hidden="1" x14ac:dyDescent="0.25">
      <c r="A626" s="5" t="e">
        <f t="shared" si="142"/>
        <v>#REF!</v>
      </c>
      <c r="B626" s="11" t="s">
        <v>1</v>
      </c>
      <c r="C626" s="16" t="s">
        <v>132</v>
      </c>
      <c r="D626" s="39" t="e">
        <f>SUM('დამტკ._ბიუჯ. '!#REF!,ცვლილებები_საბიუჯ.!E1270)</f>
        <v>#REF!</v>
      </c>
      <c r="E626" s="35" t="e">
        <f>SUM('დამტკ._ბიუჯ. '!#REF!,ცვლილებები_საბიუჯ.!F1270)</f>
        <v>#REF!</v>
      </c>
      <c r="F626" s="35" t="e">
        <f>SUM('დამტკ._ბიუჯ. '!#REF!,ცვლილებები_საბიუჯ.!G1270)</f>
        <v>#REF!</v>
      </c>
      <c r="G626" s="35" t="e">
        <f>SUM('დამტკ._ბიუჯ. '!#REF!,ცვლილებები_საბიუჯ.!H1270)</f>
        <v>#REF!</v>
      </c>
      <c r="H626" s="35" t="e">
        <f>SUM('დამტკ._ბიუჯ. '!#REF!,ცვლილებები_საბიუჯ.!I1270)</f>
        <v>#REF!</v>
      </c>
      <c r="I626" s="30" t="e">
        <f t="shared" si="146"/>
        <v>#REF!</v>
      </c>
      <c r="J626" s="30" t="e">
        <f t="shared" si="147"/>
        <v>#REF!</v>
      </c>
      <c r="K626" s="4" t="s">
        <v>205</v>
      </c>
      <c r="L626" s="35"/>
      <c r="M626" s="35"/>
      <c r="N626" s="35"/>
    </row>
    <row r="627" spans="1:14" ht="18" hidden="1" x14ac:dyDescent="0.25">
      <c r="A627" s="5" t="e">
        <f t="shared" si="142"/>
        <v>#REF!</v>
      </c>
      <c r="B627" s="11" t="s">
        <v>1</v>
      </c>
      <c r="C627" s="16" t="s">
        <v>133</v>
      </c>
      <c r="D627" s="39" t="e">
        <f>SUM('დამტკ._ბიუჯ. '!#REF!,ცვლილებები_საბიუჯ.!E1271)</f>
        <v>#REF!</v>
      </c>
      <c r="E627" s="35" t="e">
        <f>SUM('დამტკ._ბიუჯ. '!#REF!,ცვლილებები_საბიუჯ.!F1271)</f>
        <v>#REF!</v>
      </c>
      <c r="F627" s="35" t="e">
        <f>SUM('დამტკ._ბიუჯ. '!#REF!,ცვლილებები_საბიუჯ.!G1271)</f>
        <v>#REF!</v>
      </c>
      <c r="G627" s="35" t="e">
        <f>SUM('დამტკ._ბიუჯ. '!#REF!,ცვლილებები_საბიუჯ.!H1271)</f>
        <v>#REF!</v>
      </c>
      <c r="H627" s="35" t="e">
        <f>SUM('დამტკ._ბიუჯ. '!#REF!,ცვლილებები_საბიუჯ.!I1271)</f>
        <v>#REF!</v>
      </c>
      <c r="I627" s="30" t="e">
        <f t="shared" si="146"/>
        <v>#REF!</v>
      </c>
      <c r="J627" s="30" t="e">
        <f t="shared" si="147"/>
        <v>#REF!</v>
      </c>
      <c r="K627" s="4" t="s">
        <v>205</v>
      </c>
      <c r="L627" s="35"/>
      <c r="M627" s="35"/>
      <c r="N627" s="35"/>
    </row>
    <row r="628" spans="1:14" ht="18" hidden="1" x14ac:dyDescent="0.25">
      <c r="A628" s="5" t="e">
        <f t="shared" si="142"/>
        <v>#REF!</v>
      </c>
      <c r="B628" s="11" t="s">
        <v>1</v>
      </c>
      <c r="C628" s="16" t="s">
        <v>134</v>
      </c>
      <c r="D628" s="39" t="e">
        <f>SUM('დამტკ._ბიუჯ. '!#REF!,ცვლილებები_საბიუჯ.!E1272)</f>
        <v>#REF!</v>
      </c>
      <c r="E628" s="35" t="e">
        <f>SUM('დამტკ._ბიუჯ. '!#REF!,ცვლილებები_საბიუჯ.!F1272)</f>
        <v>#REF!</v>
      </c>
      <c r="F628" s="35" t="e">
        <f>SUM('დამტკ._ბიუჯ. '!#REF!,ცვლილებები_საბიუჯ.!G1272)</f>
        <v>#REF!</v>
      </c>
      <c r="G628" s="35" t="e">
        <f>SUM('დამტკ._ბიუჯ. '!#REF!,ცვლილებები_საბიუჯ.!H1272)</f>
        <v>#REF!</v>
      </c>
      <c r="H628" s="35" t="e">
        <f>SUM('დამტკ._ბიუჯ. '!#REF!,ცვლილებები_საბიუჯ.!I1272)</f>
        <v>#REF!</v>
      </c>
      <c r="I628" s="30" t="e">
        <f t="shared" si="146"/>
        <v>#REF!</v>
      </c>
      <c r="J628" s="30" t="e">
        <f t="shared" si="147"/>
        <v>#REF!</v>
      </c>
      <c r="K628" s="4" t="s">
        <v>205</v>
      </c>
      <c r="L628" s="35"/>
      <c r="M628" s="35">
        <v>2405</v>
      </c>
      <c r="N628" s="35"/>
    </row>
    <row r="629" spans="1:14" ht="18" hidden="1" x14ac:dyDescent="0.25">
      <c r="A629" s="5" t="e">
        <f t="shared" si="142"/>
        <v>#REF!</v>
      </c>
      <c r="B629" s="11" t="s">
        <v>1</v>
      </c>
      <c r="C629" s="16" t="s">
        <v>135</v>
      </c>
      <c r="D629" s="39" t="e">
        <f>SUM('დამტკ._ბიუჯ. '!#REF!,ცვლილებები_საბიუჯ.!E1273)</f>
        <v>#REF!</v>
      </c>
      <c r="E629" s="35" t="e">
        <f>SUM('დამტკ._ბიუჯ. '!#REF!,ცვლილებები_საბიუჯ.!F1273)</f>
        <v>#REF!</v>
      </c>
      <c r="F629" s="35" t="e">
        <f>SUM('დამტკ._ბიუჯ. '!#REF!,ცვლილებები_საბიუჯ.!G1273)</f>
        <v>#REF!</v>
      </c>
      <c r="G629" s="35" t="e">
        <f>SUM('დამტკ._ბიუჯ. '!#REF!,ცვლილებები_საბიუჯ.!H1273)</f>
        <v>#REF!</v>
      </c>
      <c r="H629" s="35" t="e">
        <f>SUM('დამტკ._ბიუჯ. '!#REF!,ცვლილებები_საბიუჯ.!I1273)</f>
        <v>#REF!</v>
      </c>
      <c r="I629" s="31" t="e">
        <f t="shared" si="146"/>
        <v>#REF!</v>
      </c>
      <c r="J629" s="31" t="e">
        <f t="shared" si="147"/>
        <v>#REF!</v>
      </c>
      <c r="K629" s="4" t="s">
        <v>205</v>
      </c>
      <c r="L629" s="35">
        <f t="shared" ref="L629:N629" si="156">L630+L631</f>
        <v>0</v>
      </c>
      <c r="M629" s="35">
        <f t="shared" si="156"/>
        <v>0</v>
      </c>
      <c r="N629" s="35">
        <f t="shared" si="156"/>
        <v>0</v>
      </c>
    </row>
    <row r="630" spans="1:14" hidden="1" x14ac:dyDescent="0.25">
      <c r="A630" s="5" t="e">
        <f t="shared" si="142"/>
        <v>#REF!</v>
      </c>
      <c r="B630" s="19"/>
      <c r="C630" s="21" t="s">
        <v>209</v>
      </c>
      <c r="D630" s="40" t="e">
        <f>SUM('დამტკ._ბიუჯ. '!#REF!,ცვლილებები_საბიუჯ.!E1274)</f>
        <v>#REF!</v>
      </c>
      <c r="E630" s="20" t="e">
        <f>SUM('დამტკ._ბიუჯ. '!#REF!,ცვლილებები_საბიუჯ.!F1274)</f>
        <v>#REF!</v>
      </c>
      <c r="F630" s="20" t="e">
        <f>SUM('დამტკ._ბიუჯ. '!#REF!,ცვლილებები_საბიუჯ.!G1274)</f>
        <v>#REF!</v>
      </c>
      <c r="G630" s="20" t="e">
        <f>SUM('დამტკ._ბიუჯ. '!#REF!,ცვლილებები_საბიუჯ.!H1274)</f>
        <v>#REF!</v>
      </c>
      <c r="H630" s="20" t="e">
        <f>SUM('დამტკ._ბიუჯ. '!#REF!,ცვლილებები_საბიუჯ.!I1274)</f>
        <v>#REF!</v>
      </c>
      <c r="I630" s="31" t="e">
        <f t="shared" si="146"/>
        <v>#REF!</v>
      </c>
      <c r="J630" s="31" t="e">
        <f t="shared" si="147"/>
        <v>#REF!</v>
      </c>
      <c r="L630" s="20"/>
      <c r="M630" s="20"/>
      <c r="N630" s="20"/>
    </row>
    <row r="631" spans="1:14" ht="15.75" hidden="1" x14ac:dyDescent="0.25">
      <c r="A631" s="5" t="e">
        <f t="shared" si="142"/>
        <v>#REF!</v>
      </c>
      <c r="B631" s="19"/>
      <c r="C631" s="21" t="s">
        <v>210</v>
      </c>
      <c r="D631" s="40" t="e">
        <f>SUM('დამტკ._ბიუჯ. '!#REF!,ცვლილებები_საბიუჯ.!E1275)</f>
        <v>#REF!</v>
      </c>
      <c r="E631" s="20" t="e">
        <f>SUM('დამტკ._ბიუჯ. '!#REF!,ცვლილებები_საბიუჯ.!F1275)</f>
        <v>#REF!</v>
      </c>
      <c r="F631" s="20" t="e">
        <f>SUM('დამტკ._ბიუჯ. '!#REF!,ცვლილებები_საბიუჯ.!G1275)</f>
        <v>#REF!</v>
      </c>
      <c r="G631" s="20" t="e">
        <f>SUM('დამტკ._ბიუჯ. '!#REF!,ცვლილებები_საბიუჯ.!H1275)</f>
        <v>#REF!</v>
      </c>
      <c r="H631" s="20" t="e">
        <f>SUM('დამტკ._ბიუჯ. '!#REF!,ცვლილებები_საბიუჯ.!I1275)</f>
        <v>#REF!</v>
      </c>
      <c r="I631" s="33" t="e">
        <f t="shared" si="146"/>
        <v>#REF!</v>
      </c>
      <c r="J631" s="33" t="e">
        <f t="shared" si="147"/>
        <v>#REF!</v>
      </c>
      <c r="L631" s="20"/>
      <c r="M631" s="20"/>
      <c r="N631" s="20"/>
    </row>
    <row r="632" spans="1:14" ht="18" hidden="1" x14ac:dyDescent="0.25">
      <c r="A632" s="5" t="e">
        <f t="shared" si="142"/>
        <v>#REF!</v>
      </c>
      <c r="B632" s="11" t="s">
        <v>1</v>
      </c>
      <c r="C632" s="15" t="s">
        <v>136</v>
      </c>
      <c r="D632" s="37" t="e">
        <f>SUM('დამტკ._ბიუჯ. '!#REF!,ცვლილებები_საბიუჯ.!E1276)</f>
        <v>#REF!</v>
      </c>
      <c r="E632" s="14" t="e">
        <f>SUM('დამტკ._ბიუჯ. '!#REF!,ცვლილებები_საბიუჯ.!F1276)</f>
        <v>#REF!</v>
      </c>
      <c r="F632" s="14" t="e">
        <f>SUM('დამტკ._ბიუჯ. '!#REF!,ცვლილებები_საბიუჯ.!G1276)</f>
        <v>#REF!</v>
      </c>
      <c r="G632" s="14" t="e">
        <f>SUM('დამტკ._ბიუჯ. '!#REF!,ცვლილებები_საბიუჯ.!H1276)</f>
        <v>#REF!</v>
      </c>
      <c r="H632" s="14" t="e">
        <f>SUM('დამტკ._ბიუჯ. '!#REF!,ცვლილებები_საბიუჯ.!I1276)</f>
        <v>#REF!</v>
      </c>
      <c r="I632" s="33" t="e">
        <f t="shared" si="146"/>
        <v>#REF!</v>
      </c>
      <c r="J632" s="33" t="e">
        <f t="shared" si="147"/>
        <v>#REF!</v>
      </c>
      <c r="K632" s="4" t="s">
        <v>205</v>
      </c>
      <c r="L632" s="14"/>
      <c r="M632" s="14"/>
      <c r="N632" s="14"/>
    </row>
    <row r="633" spans="1:14" ht="18" hidden="1" x14ac:dyDescent="0.25">
      <c r="A633" s="5" t="e">
        <f t="shared" si="142"/>
        <v>#REF!</v>
      </c>
      <c r="B633" s="11" t="s">
        <v>1</v>
      </c>
      <c r="C633" s="15" t="s">
        <v>137</v>
      </c>
      <c r="D633" s="37" t="e">
        <f>SUM('დამტკ._ბიუჯ. '!#REF!,ცვლილებები_საბიუჯ.!E1277)</f>
        <v>#REF!</v>
      </c>
      <c r="E633" s="14" t="e">
        <f>SUM('დამტკ._ბიუჯ. '!#REF!,ცვლილებები_საბიუჯ.!F1277)</f>
        <v>#REF!</v>
      </c>
      <c r="F633" s="14" t="e">
        <f>SUM('დამტკ._ბიუჯ. '!#REF!,ცვლილებები_საბიუჯ.!G1277)</f>
        <v>#REF!</v>
      </c>
      <c r="G633" s="14" t="e">
        <f>SUM('დამტკ._ბიუჯ. '!#REF!,ცვლილებები_საბიუჯ.!H1277)</f>
        <v>#REF!</v>
      </c>
      <c r="H633" s="14" t="e">
        <f>SUM('დამტკ._ბიუჯ. '!#REF!,ცვლილებები_საბიუჯ.!I1277)</f>
        <v>#REF!</v>
      </c>
      <c r="I633" s="33" t="e">
        <f t="shared" si="146"/>
        <v>#REF!</v>
      </c>
      <c r="J633" s="33" t="e">
        <f t="shared" si="147"/>
        <v>#REF!</v>
      </c>
      <c r="K633" s="4" t="s">
        <v>205</v>
      </c>
      <c r="L633" s="14"/>
      <c r="M633" s="14"/>
      <c r="N633" s="14"/>
    </row>
    <row r="634" spans="1:14" ht="18" hidden="1" x14ac:dyDescent="0.25">
      <c r="A634" s="5" t="e">
        <f t="shared" si="142"/>
        <v>#REF!</v>
      </c>
      <c r="B634" s="11" t="s">
        <v>1</v>
      </c>
      <c r="C634" s="15" t="s">
        <v>138</v>
      </c>
      <c r="D634" s="37" t="e">
        <f>SUM('დამტკ._ბიუჯ. '!#REF!,ცვლილებები_საბიუჯ.!E1278)</f>
        <v>#REF!</v>
      </c>
      <c r="E634" s="14" t="e">
        <f>SUM('დამტკ._ბიუჯ. '!#REF!,ცვლილებები_საბიუჯ.!F1278)</f>
        <v>#REF!</v>
      </c>
      <c r="F634" s="14" t="e">
        <f>SUM('დამტკ._ბიუჯ. '!#REF!,ცვლილებები_საბიუჯ.!G1278)</f>
        <v>#REF!</v>
      </c>
      <c r="G634" s="14" t="e">
        <f>SUM('დამტკ._ბიუჯ. '!#REF!,ცვლილებები_საბიუჯ.!H1278)</f>
        <v>#REF!</v>
      </c>
      <c r="H634" s="14" t="e">
        <f>SUM('დამტკ._ბიუჯ. '!#REF!,ცვლილებები_საბიუჯ.!I1278)</f>
        <v>#REF!</v>
      </c>
      <c r="I634" s="30" t="e">
        <f t="shared" si="146"/>
        <v>#REF!</v>
      </c>
      <c r="J634" s="30" t="e">
        <f t="shared" si="147"/>
        <v>#REF!</v>
      </c>
      <c r="K634" s="4" t="s">
        <v>205</v>
      </c>
      <c r="L634" s="14"/>
      <c r="M634" s="14"/>
      <c r="N634" s="14"/>
    </row>
    <row r="635" spans="1:14" ht="18" hidden="1" x14ac:dyDescent="0.25">
      <c r="A635" s="5" t="e">
        <f t="shared" si="142"/>
        <v>#REF!</v>
      </c>
      <c r="B635" s="22" t="s">
        <v>104</v>
      </c>
      <c r="C635" s="23" t="s">
        <v>105</v>
      </c>
      <c r="D635" s="41" t="e">
        <f>SUM('დამტკ._ბიუჯ. '!#REF!,ცვლილებები_საბიუჯ.!E1279)</f>
        <v>#REF!</v>
      </c>
      <c r="E635" s="41" t="e">
        <f>SUM('დამტკ._ბიუჯ. '!#REF!,ცვლილებები_საბიუჯ.!F1279)</f>
        <v>#REF!</v>
      </c>
      <c r="F635" s="41" t="e">
        <f>SUM('დამტკ._ბიუჯ. '!#REF!,ცვლილებები_საბიუჯ.!G1279)</f>
        <v>#REF!</v>
      </c>
      <c r="G635" s="41" t="e">
        <f>SUM('დამტკ._ბიუჯ. '!#REF!,ცვლილებები_საბიუჯ.!H1279)</f>
        <v>#REF!</v>
      </c>
      <c r="H635" s="41" t="e">
        <f>SUM('დამტკ._ბიუჯ. '!#REF!,ცვლილებები_საბიუჯ.!I1279)</f>
        <v>#REF!</v>
      </c>
      <c r="I635" s="33" t="e">
        <f t="shared" si="146"/>
        <v>#REF!</v>
      </c>
      <c r="J635" s="33" t="e">
        <f t="shared" si="147"/>
        <v>#REF!</v>
      </c>
      <c r="K635" s="4" t="s">
        <v>208</v>
      </c>
      <c r="L635" s="41">
        <f t="shared" ref="L635:N635" si="157">L636+L646+L647+L648</f>
        <v>27642.5</v>
      </c>
      <c r="M635" s="41">
        <f t="shared" si="157"/>
        <v>57830</v>
      </c>
      <c r="N635" s="41">
        <f t="shared" si="157"/>
        <v>0</v>
      </c>
    </row>
    <row r="636" spans="1:14" ht="18" hidden="1" x14ac:dyDescent="0.25">
      <c r="A636" s="5" t="e">
        <f t="shared" si="142"/>
        <v>#REF!</v>
      </c>
      <c r="B636" s="34" t="s">
        <v>1</v>
      </c>
      <c r="C636" s="15" t="s">
        <v>128</v>
      </c>
      <c r="D636" s="37" t="e">
        <f>SUM('დამტკ._ბიუჯ. '!#REF!,ცვლილებები_საბიუჯ.!E1280)</f>
        <v>#REF!</v>
      </c>
      <c r="E636" s="14" t="e">
        <f>SUM('დამტკ._ბიუჯ. '!#REF!,ცვლილებები_საბიუჯ.!F1280)</f>
        <v>#REF!</v>
      </c>
      <c r="F636" s="14" t="e">
        <f>SUM('დამტკ._ბიუჯ. '!#REF!,ცვლილებები_საბიუჯ.!G1280)</f>
        <v>#REF!</v>
      </c>
      <c r="G636" s="14" t="e">
        <f>SUM('დამტკ._ბიუჯ. '!#REF!,ცვლილებები_საბიუჯ.!H1280)</f>
        <v>#REF!</v>
      </c>
      <c r="H636" s="14" t="e">
        <f>SUM('დამტკ._ბიუჯ. '!#REF!,ცვლილებები_საბიუჯ.!I1280)</f>
        <v>#REF!</v>
      </c>
      <c r="I636" s="30" t="e">
        <f t="shared" si="146"/>
        <v>#REF!</v>
      </c>
      <c r="J636" s="30" t="e">
        <f t="shared" si="147"/>
        <v>#REF!</v>
      </c>
      <c r="K636" s="4" t="s">
        <v>208</v>
      </c>
      <c r="L636" s="14">
        <f t="shared" ref="L636:N636" si="158">L637+L638+L639+L640+L641+L642+L643</f>
        <v>27642.5</v>
      </c>
      <c r="M636" s="14">
        <f t="shared" si="158"/>
        <v>57830</v>
      </c>
      <c r="N636" s="14">
        <f t="shared" si="158"/>
        <v>0</v>
      </c>
    </row>
    <row r="637" spans="1:14" ht="18" hidden="1" x14ac:dyDescent="0.25">
      <c r="A637" s="5" t="e">
        <f t="shared" si="142"/>
        <v>#REF!</v>
      </c>
      <c r="B637" s="11" t="s">
        <v>1</v>
      </c>
      <c r="C637" s="12" t="s">
        <v>129</v>
      </c>
      <c r="D637" s="39" t="e">
        <f>SUM('დამტკ._ბიუჯ. '!#REF!,ცვლილებები_საბიუჯ.!E1281)</f>
        <v>#REF!</v>
      </c>
      <c r="E637" s="35" t="e">
        <f>SUM('დამტკ._ბიუჯ. '!#REF!,ცვლილებები_საბიუჯ.!F1281)</f>
        <v>#REF!</v>
      </c>
      <c r="F637" s="35" t="e">
        <f>SUM('დამტკ._ბიუჯ. '!#REF!,ცვლილებები_საბიუჯ.!G1281)</f>
        <v>#REF!</v>
      </c>
      <c r="G637" s="35" t="e">
        <f>SUM('დამტკ._ბიუჯ. '!#REF!,ცვლილებები_საბიუჯ.!H1281)</f>
        <v>#REF!</v>
      </c>
      <c r="H637" s="35" t="e">
        <f>SUM('დამტკ._ბიუჯ. '!#REF!,ცვლილებები_საბიუჯ.!I1281)</f>
        <v>#REF!</v>
      </c>
      <c r="I637" s="30" t="e">
        <f t="shared" si="146"/>
        <v>#REF!</v>
      </c>
      <c r="J637" s="30" t="e">
        <f t="shared" si="147"/>
        <v>#REF!</v>
      </c>
      <c r="K637" s="4" t="s">
        <v>208</v>
      </c>
      <c r="L637" s="35"/>
      <c r="M637" s="35"/>
      <c r="N637" s="35"/>
    </row>
    <row r="638" spans="1:14" ht="18" hidden="1" x14ac:dyDescent="0.25">
      <c r="A638" s="5" t="e">
        <f t="shared" si="142"/>
        <v>#REF!</v>
      </c>
      <c r="B638" s="11" t="s">
        <v>1</v>
      </c>
      <c r="C638" s="12" t="s">
        <v>130</v>
      </c>
      <c r="D638" s="39" t="e">
        <f>SUM('დამტკ._ბიუჯ. '!#REF!,ცვლილებები_საბიუჯ.!E1282)</f>
        <v>#REF!</v>
      </c>
      <c r="E638" s="35" t="e">
        <f>SUM('დამტკ._ბიუჯ. '!#REF!,ცვლილებები_საბიუჯ.!F1282)</f>
        <v>#REF!</v>
      </c>
      <c r="F638" s="35" t="e">
        <f>SUM('დამტკ._ბიუჯ. '!#REF!,ცვლილებები_საბიუჯ.!G1282)</f>
        <v>#REF!</v>
      </c>
      <c r="G638" s="35" t="e">
        <f>SUM('დამტკ._ბიუჯ. '!#REF!,ცვლილებები_საბიუჯ.!H1282)</f>
        <v>#REF!</v>
      </c>
      <c r="H638" s="35" t="e">
        <f>SUM('დამტკ._ბიუჯ. '!#REF!,ცვლილებები_საბიუჯ.!I1282)</f>
        <v>#REF!</v>
      </c>
      <c r="I638" s="30" t="e">
        <f t="shared" si="146"/>
        <v>#REF!</v>
      </c>
      <c r="J638" s="30" t="e">
        <f t="shared" si="147"/>
        <v>#REF!</v>
      </c>
      <c r="K638" s="4" t="s">
        <v>208</v>
      </c>
      <c r="L638" s="35">
        <v>27642.5</v>
      </c>
      <c r="M638" s="35">
        <v>56205</v>
      </c>
      <c r="N638" s="35"/>
    </row>
    <row r="639" spans="1:14" ht="18" hidden="1" x14ac:dyDescent="0.25">
      <c r="A639" s="5" t="e">
        <f t="shared" si="142"/>
        <v>#REF!</v>
      </c>
      <c r="B639" s="11" t="s">
        <v>1</v>
      </c>
      <c r="C639" s="12" t="s">
        <v>131</v>
      </c>
      <c r="D639" s="39" t="e">
        <f>SUM('დამტკ._ბიუჯ. '!#REF!,ცვლილებები_საბიუჯ.!E1283)</f>
        <v>#REF!</v>
      </c>
      <c r="E639" s="35" t="e">
        <f>SUM('დამტკ._ბიუჯ. '!#REF!,ცვლილებები_საბიუჯ.!F1283)</f>
        <v>#REF!</v>
      </c>
      <c r="F639" s="35" t="e">
        <f>SUM('დამტკ._ბიუჯ. '!#REF!,ცვლილებები_საბიუჯ.!G1283)</f>
        <v>#REF!</v>
      </c>
      <c r="G639" s="35" t="e">
        <f>SUM('დამტკ._ბიუჯ. '!#REF!,ცვლილებები_საბიუჯ.!H1283)</f>
        <v>#REF!</v>
      </c>
      <c r="H639" s="35" t="e">
        <f>SUM('დამტკ._ბიუჯ. '!#REF!,ცვლილებები_საბიუჯ.!I1283)</f>
        <v>#REF!</v>
      </c>
      <c r="I639" s="30" t="e">
        <f t="shared" si="146"/>
        <v>#REF!</v>
      </c>
      <c r="J639" s="30" t="e">
        <f t="shared" si="147"/>
        <v>#REF!</v>
      </c>
      <c r="K639" s="4" t="s">
        <v>208</v>
      </c>
      <c r="L639" s="35"/>
      <c r="M639" s="35"/>
      <c r="N639" s="35"/>
    </row>
    <row r="640" spans="1:14" ht="18" hidden="1" x14ac:dyDescent="0.25">
      <c r="A640" s="5" t="e">
        <f t="shared" si="142"/>
        <v>#REF!</v>
      </c>
      <c r="B640" s="11" t="s">
        <v>1</v>
      </c>
      <c r="C640" s="16" t="s">
        <v>132</v>
      </c>
      <c r="D640" s="39" t="e">
        <f>SUM('დამტკ._ბიუჯ. '!#REF!,ცვლილებები_საბიუჯ.!E1284)</f>
        <v>#REF!</v>
      </c>
      <c r="E640" s="35" t="e">
        <f>SUM('დამტკ._ბიუჯ. '!#REF!,ცვლილებები_საბიუჯ.!F1284)</f>
        <v>#REF!</v>
      </c>
      <c r="F640" s="35" t="e">
        <f>SUM('დამტკ._ბიუჯ. '!#REF!,ცვლილებები_საბიუჯ.!G1284)</f>
        <v>#REF!</v>
      </c>
      <c r="G640" s="35" t="e">
        <f>SUM('დამტკ._ბიუჯ. '!#REF!,ცვლილებები_საბიუჯ.!H1284)</f>
        <v>#REF!</v>
      </c>
      <c r="H640" s="35" t="e">
        <f>SUM('დამტკ._ბიუჯ. '!#REF!,ცვლილებები_საბიუჯ.!I1284)</f>
        <v>#REF!</v>
      </c>
      <c r="I640" s="30" t="e">
        <f t="shared" si="146"/>
        <v>#REF!</v>
      </c>
      <c r="J640" s="30" t="e">
        <f t="shared" si="147"/>
        <v>#REF!</v>
      </c>
      <c r="K640" s="4" t="s">
        <v>208</v>
      </c>
      <c r="L640" s="35"/>
      <c r="M640" s="35"/>
      <c r="N640" s="35"/>
    </row>
    <row r="641" spans="1:14" ht="18" hidden="1" x14ac:dyDescent="0.25">
      <c r="A641" s="5" t="e">
        <f t="shared" ref="A641:A662" si="159">IF((D641+E641+F641+H641+G641)&gt;0,"a","b")</f>
        <v>#REF!</v>
      </c>
      <c r="B641" s="11" t="s">
        <v>1</v>
      </c>
      <c r="C641" s="16" t="s">
        <v>133</v>
      </c>
      <c r="D641" s="39" t="e">
        <f>SUM('დამტკ._ბიუჯ. '!#REF!,ცვლილებები_საბიუჯ.!E1285)</f>
        <v>#REF!</v>
      </c>
      <c r="E641" s="35" t="e">
        <f>SUM('დამტკ._ბიუჯ. '!#REF!,ცვლილებები_საბიუჯ.!F1285)</f>
        <v>#REF!</v>
      </c>
      <c r="F641" s="35" t="e">
        <f>SUM('დამტკ._ბიუჯ. '!#REF!,ცვლილებები_საბიუჯ.!G1285)</f>
        <v>#REF!</v>
      </c>
      <c r="G641" s="35" t="e">
        <f>SUM('დამტკ._ბიუჯ. '!#REF!,ცვლილებები_საბიუჯ.!H1285)</f>
        <v>#REF!</v>
      </c>
      <c r="H641" s="35" t="e">
        <f>SUM('დამტკ._ბიუჯ. '!#REF!,ცვლილებები_საბიუჯ.!I1285)</f>
        <v>#REF!</v>
      </c>
      <c r="I641" s="30" t="e">
        <f t="shared" si="146"/>
        <v>#REF!</v>
      </c>
      <c r="J641" s="30" t="e">
        <f t="shared" si="147"/>
        <v>#REF!</v>
      </c>
      <c r="K641" s="4" t="s">
        <v>208</v>
      </c>
      <c r="L641" s="35"/>
      <c r="M641" s="35"/>
      <c r="N641" s="35"/>
    </row>
    <row r="642" spans="1:14" ht="18" hidden="1" x14ac:dyDescent="0.25">
      <c r="A642" s="5" t="e">
        <f t="shared" si="159"/>
        <v>#REF!</v>
      </c>
      <c r="B642" s="11" t="s">
        <v>1</v>
      </c>
      <c r="C642" s="16" t="s">
        <v>134</v>
      </c>
      <c r="D642" s="39" t="e">
        <f>SUM('დამტკ._ბიუჯ. '!#REF!,ცვლილებები_საბიუჯ.!E1286)</f>
        <v>#REF!</v>
      </c>
      <c r="E642" s="35" t="e">
        <f>SUM('დამტკ._ბიუჯ. '!#REF!,ცვლილებები_საბიუჯ.!F1286)</f>
        <v>#REF!</v>
      </c>
      <c r="F642" s="35" t="e">
        <f>SUM('დამტკ._ბიუჯ. '!#REF!,ცვლილებები_საბიუჯ.!G1286)</f>
        <v>#REF!</v>
      </c>
      <c r="G642" s="35" t="e">
        <f>SUM('დამტკ._ბიუჯ. '!#REF!,ცვლილებები_საბიუჯ.!H1286)</f>
        <v>#REF!</v>
      </c>
      <c r="H642" s="35" t="e">
        <f>SUM('დამტკ._ბიუჯ. '!#REF!,ცვლილებები_საბიუჯ.!I1286)</f>
        <v>#REF!</v>
      </c>
      <c r="I642" s="30" t="e">
        <f t="shared" si="146"/>
        <v>#REF!</v>
      </c>
      <c r="J642" s="30" t="e">
        <f t="shared" si="147"/>
        <v>#REF!</v>
      </c>
      <c r="K642" s="4" t="s">
        <v>208</v>
      </c>
      <c r="L642" s="35"/>
      <c r="M642" s="35">
        <v>1625</v>
      </c>
      <c r="N642" s="35"/>
    </row>
    <row r="643" spans="1:14" ht="18" hidden="1" x14ac:dyDescent="0.25">
      <c r="A643" s="5" t="e">
        <f t="shared" si="159"/>
        <v>#REF!</v>
      </c>
      <c r="B643" s="11" t="s">
        <v>1</v>
      </c>
      <c r="C643" s="16" t="s">
        <v>135</v>
      </c>
      <c r="D643" s="39" t="e">
        <f>SUM('დამტკ._ბიუჯ. '!#REF!,ცვლილებები_საბიუჯ.!E1287)</f>
        <v>#REF!</v>
      </c>
      <c r="E643" s="35" t="e">
        <f>SUM('დამტკ._ბიუჯ. '!#REF!,ცვლილებები_საბიუჯ.!F1287)</f>
        <v>#REF!</v>
      </c>
      <c r="F643" s="35" t="e">
        <f>SUM('დამტკ._ბიუჯ. '!#REF!,ცვლილებები_საბიუჯ.!G1287)</f>
        <v>#REF!</v>
      </c>
      <c r="G643" s="35" t="e">
        <f>SUM('დამტკ._ბიუჯ. '!#REF!,ცვლილებები_საბიუჯ.!H1287)</f>
        <v>#REF!</v>
      </c>
      <c r="H643" s="35" t="e">
        <f>SUM('დამტკ._ბიუჯ. '!#REF!,ცვლილებები_საბიუჯ.!I1287)</f>
        <v>#REF!</v>
      </c>
      <c r="I643" s="31" t="e">
        <f t="shared" si="146"/>
        <v>#REF!</v>
      </c>
      <c r="J643" s="31" t="e">
        <f t="shared" si="147"/>
        <v>#REF!</v>
      </c>
      <c r="K643" s="4" t="s">
        <v>208</v>
      </c>
      <c r="L643" s="35">
        <f t="shared" ref="L643:N643" si="160">L644+L645</f>
        <v>0</v>
      </c>
      <c r="M643" s="35">
        <f t="shared" si="160"/>
        <v>0</v>
      </c>
      <c r="N643" s="35">
        <f t="shared" si="160"/>
        <v>0</v>
      </c>
    </row>
    <row r="644" spans="1:14" hidden="1" x14ac:dyDescent="0.25">
      <c r="A644" s="5" t="e">
        <f t="shared" si="159"/>
        <v>#REF!</v>
      </c>
      <c r="B644" s="19"/>
      <c r="C644" s="21" t="s">
        <v>209</v>
      </c>
      <c r="D644" s="40" t="e">
        <f>SUM('დამტკ._ბიუჯ. '!#REF!,ცვლილებები_საბიუჯ.!E1288)</f>
        <v>#REF!</v>
      </c>
      <c r="E644" s="20" t="e">
        <f>SUM('დამტკ._ბიუჯ. '!#REF!,ცვლილებები_საბიუჯ.!F1288)</f>
        <v>#REF!</v>
      </c>
      <c r="F644" s="20" t="e">
        <f>SUM('დამტკ._ბიუჯ. '!#REF!,ცვლილებები_საბიუჯ.!G1288)</f>
        <v>#REF!</v>
      </c>
      <c r="G644" s="20" t="e">
        <f>SUM('დამტკ._ბიუჯ. '!#REF!,ცვლილებები_საბიუჯ.!H1288)</f>
        <v>#REF!</v>
      </c>
      <c r="H644" s="20" t="e">
        <f>SUM('დამტკ._ბიუჯ. '!#REF!,ცვლილებები_საბიუჯ.!I1288)</f>
        <v>#REF!</v>
      </c>
      <c r="I644" s="31" t="e">
        <f t="shared" si="146"/>
        <v>#REF!</v>
      </c>
      <c r="J644" s="31" t="e">
        <f t="shared" si="147"/>
        <v>#REF!</v>
      </c>
      <c r="K644" s="4" t="s">
        <v>208</v>
      </c>
      <c r="L644" s="20"/>
      <c r="M644" s="20"/>
      <c r="N644" s="20"/>
    </row>
    <row r="645" spans="1:14" ht="15.75" hidden="1" x14ac:dyDescent="0.25">
      <c r="A645" s="5" t="e">
        <f t="shared" si="159"/>
        <v>#REF!</v>
      </c>
      <c r="B645" s="19"/>
      <c r="C645" s="21" t="s">
        <v>210</v>
      </c>
      <c r="D645" s="40" t="e">
        <f>SUM('დამტკ._ბიუჯ. '!#REF!,ცვლილებები_საბიუჯ.!E1289)</f>
        <v>#REF!</v>
      </c>
      <c r="E645" s="20" t="e">
        <f>SUM('დამტკ._ბიუჯ. '!#REF!,ცვლილებები_საბიუჯ.!F1289)</f>
        <v>#REF!</v>
      </c>
      <c r="F645" s="20" t="e">
        <f>SUM('დამტკ._ბიუჯ. '!#REF!,ცვლილებები_საბიუჯ.!G1289)</f>
        <v>#REF!</v>
      </c>
      <c r="G645" s="20" t="e">
        <f>SUM('დამტკ._ბიუჯ. '!#REF!,ცვლილებები_საბიუჯ.!H1289)</f>
        <v>#REF!</v>
      </c>
      <c r="H645" s="20" t="e">
        <f>SUM('დამტკ._ბიუჯ. '!#REF!,ცვლილებები_საბიუჯ.!I1289)</f>
        <v>#REF!</v>
      </c>
      <c r="I645" s="33" t="e">
        <f t="shared" si="146"/>
        <v>#REF!</v>
      </c>
      <c r="J645" s="33" t="e">
        <f t="shared" si="147"/>
        <v>#REF!</v>
      </c>
      <c r="K645" s="4" t="s">
        <v>208</v>
      </c>
      <c r="L645" s="20"/>
      <c r="M645" s="20"/>
      <c r="N645" s="20"/>
    </row>
    <row r="646" spans="1:14" ht="18" hidden="1" x14ac:dyDescent="0.25">
      <c r="A646" s="5" t="e">
        <f t="shared" si="159"/>
        <v>#REF!</v>
      </c>
      <c r="B646" s="11" t="s">
        <v>1</v>
      </c>
      <c r="C646" s="15" t="s">
        <v>136</v>
      </c>
      <c r="D646" s="37" t="e">
        <f>SUM('დამტკ._ბიუჯ. '!#REF!,ცვლილებები_საბიუჯ.!E1290)</f>
        <v>#REF!</v>
      </c>
      <c r="E646" s="14" t="e">
        <f>SUM('დამტკ._ბიუჯ. '!#REF!,ცვლილებები_საბიუჯ.!F1290)</f>
        <v>#REF!</v>
      </c>
      <c r="F646" s="14" t="e">
        <f>SUM('დამტკ._ბიუჯ. '!#REF!,ცვლილებები_საბიუჯ.!G1290)</f>
        <v>#REF!</v>
      </c>
      <c r="G646" s="14" t="e">
        <f>SUM('დამტკ._ბიუჯ. '!#REF!,ცვლილებები_საბიუჯ.!H1290)</f>
        <v>#REF!</v>
      </c>
      <c r="H646" s="14" t="e">
        <f>SUM('დამტკ._ბიუჯ. '!#REF!,ცვლილებები_საბიუჯ.!I1290)</f>
        <v>#REF!</v>
      </c>
      <c r="I646" s="33" t="e">
        <f t="shared" si="146"/>
        <v>#REF!</v>
      </c>
      <c r="J646" s="33" t="e">
        <f t="shared" si="147"/>
        <v>#REF!</v>
      </c>
      <c r="K646" s="4" t="s">
        <v>208</v>
      </c>
      <c r="L646" s="14"/>
      <c r="M646" s="14"/>
      <c r="N646" s="14"/>
    </row>
    <row r="647" spans="1:14" ht="18" hidden="1" x14ac:dyDescent="0.25">
      <c r="A647" s="5" t="e">
        <f t="shared" si="159"/>
        <v>#REF!</v>
      </c>
      <c r="B647" s="11" t="s">
        <v>1</v>
      </c>
      <c r="C647" s="15" t="s">
        <v>137</v>
      </c>
      <c r="D647" s="37" t="e">
        <f>SUM('დამტკ._ბიუჯ. '!#REF!,ცვლილებები_საბიუჯ.!E1291)</f>
        <v>#REF!</v>
      </c>
      <c r="E647" s="14" t="e">
        <f>SUM('დამტკ._ბიუჯ. '!#REF!,ცვლილებები_საბიუჯ.!F1291)</f>
        <v>#REF!</v>
      </c>
      <c r="F647" s="14" t="e">
        <f>SUM('დამტკ._ბიუჯ. '!#REF!,ცვლილებები_საბიუჯ.!G1291)</f>
        <v>#REF!</v>
      </c>
      <c r="G647" s="14" t="e">
        <f>SUM('დამტკ._ბიუჯ. '!#REF!,ცვლილებები_საბიუჯ.!H1291)</f>
        <v>#REF!</v>
      </c>
      <c r="H647" s="14" t="e">
        <f>SUM('დამტკ._ბიუჯ. '!#REF!,ცვლილებები_საბიუჯ.!I1291)</f>
        <v>#REF!</v>
      </c>
      <c r="I647" s="33" t="e">
        <f t="shared" si="146"/>
        <v>#REF!</v>
      </c>
      <c r="J647" s="33" t="e">
        <f t="shared" si="147"/>
        <v>#REF!</v>
      </c>
      <c r="K647" s="4" t="s">
        <v>208</v>
      </c>
      <c r="L647" s="14"/>
      <c r="M647" s="14"/>
      <c r="N647" s="14"/>
    </row>
    <row r="648" spans="1:14" ht="18" hidden="1" x14ac:dyDescent="0.25">
      <c r="A648" s="5" t="e">
        <f t="shared" si="159"/>
        <v>#REF!</v>
      </c>
      <c r="B648" s="11" t="s">
        <v>1</v>
      </c>
      <c r="C648" s="15" t="s">
        <v>138</v>
      </c>
      <c r="D648" s="37" t="e">
        <f>SUM('დამტკ._ბიუჯ. '!#REF!,ცვლილებები_საბიუჯ.!E1292)</f>
        <v>#REF!</v>
      </c>
      <c r="E648" s="14" t="e">
        <f>SUM('დამტკ._ბიუჯ. '!#REF!,ცვლილებები_საბიუჯ.!F1292)</f>
        <v>#REF!</v>
      </c>
      <c r="F648" s="14" t="e">
        <f>SUM('დამტკ._ბიუჯ. '!#REF!,ცვლილებები_საბიუჯ.!G1292)</f>
        <v>#REF!</v>
      </c>
      <c r="G648" s="14" t="e">
        <f>SUM('დამტკ._ბიუჯ. '!#REF!,ცვლილებები_საბიუჯ.!H1292)</f>
        <v>#REF!</v>
      </c>
      <c r="H648" s="14" t="e">
        <f>SUM('დამტკ._ბიუჯ. '!#REF!,ცვლილებები_საბიუჯ.!I1292)</f>
        <v>#REF!</v>
      </c>
      <c r="I648" s="30" t="e">
        <f t="shared" si="146"/>
        <v>#REF!</v>
      </c>
      <c r="J648" s="30" t="e">
        <f t="shared" si="147"/>
        <v>#REF!</v>
      </c>
      <c r="K648" s="4" t="s">
        <v>208</v>
      </c>
      <c r="L648" s="14"/>
      <c r="M648" s="14"/>
      <c r="N648" s="14"/>
    </row>
    <row r="649" spans="1:14" ht="54" hidden="1" x14ac:dyDescent="0.25">
      <c r="A649" s="5" t="e">
        <f t="shared" si="159"/>
        <v>#REF!</v>
      </c>
      <c r="B649" s="22" t="s">
        <v>106</v>
      </c>
      <c r="C649" s="23" t="s">
        <v>107</v>
      </c>
      <c r="D649" s="41" t="e">
        <f>SUM('დამტკ._ბიუჯ. '!#REF!,ცვლილებები_საბიუჯ.!E1293)</f>
        <v>#REF!</v>
      </c>
      <c r="E649" s="41" t="e">
        <f>SUM('დამტკ._ბიუჯ. '!#REF!,ცვლილებები_საბიუჯ.!F1293)</f>
        <v>#REF!</v>
      </c>
      <c r="F649" s="41" t="e">
        <f>SUM('დამტკ._ბიუჯ. '!#REF!,ცვლილებები_საბიუჯ.!G1293)</f>
        <v>#REF!</v>
      </c>
      <c r="G649" s="41" t="e">
        <f>SUM('დამტკ._ბიუჯ. '!#REF!,ცვლილებები_საბიუჯ.!H1293)</f>
        <v>#REF!</v>
      </c>
      <c r="H649" s="41" t="e">
        <f>SUM('დამტკ._ბიუჯ. '!#REF!,ცვლილებები_საბიუჯ.!I1293)</f>
        <v>#REF!</v>
      </c>
      <c r="I649" s="33" t="e">
        <f t="shared" si="146"/>
        <v>#REF!</v>
      </c>
      <c r="J649" s="33" t="e">
        <f t="shared" si="147"/>
        <v>#REF!</v>
      </c>
      <c r="K649" s="4" t="s">
        <v>205</v>
      </c>
      <c r="L649" s="41">
        <f t="shared" ref="L649:N649" si="161">L650+L660+L661+L662</f>
        <v>0</v>
      </c>
      <c r="M649" s="41">
        <f t="shared" si="161"/>
        <v>0</v>
      </c>
      <c r="N649" s="41">
        <f t="shared" si="161"/>
        <v>0</v>
      </c>
    </row>
    <row r="650" spans="1:14" ht="18" hidden="1" x14ac:dyDescent="0.25">
      <c r="A650" s="5" t="e">
        <f t="shared" si="159"/>
        <v>#REF!</v>
      </c>
      <c r="B650" s="34" t="s">
        <v>1</v>
      </c>
      <c r="C650" s="15" t="s">
        <v>128</v>
      </c>
      <c r="D650" s="37" t="e">
        <f>SUM('დამტკ._ბიუჯ. '!#REF!,ცვლილებები_საბიუჯ.!E1294)</f>
        <v>#REF!</v>
      </c>
      <c r="E650" s="14" t="e">
        <f>SUM('დამტკ._ბიუჯ. '!#REF!,ცვლილებები_საბიუჯ.!F1294)</f>
        <v>#REF!</v>
      </c>
      <c r="F650" s="14" t="e">
        <f>SUM('დამტკ._ბიუჯ. '!#REF!,ცვლილებები_საბიუჯ.!G1294)</f>
        <v>#REF!</v>
      </c>
      <c r="G650" s="14" t="e">
        <f>SUM('დამტკ._ბიუჯ. '!#REF!,ცვლილებები_საბიუჯ.!H1294)</f>
        <v>#REF!</v>
      </c>
      <c r="H650" s="14" t="e">
        <f>SUM('დამტკ._ბიუჯ. '!#REF!,ცვლილებები_საბიუჯ.!I1294)</f>
        <v>#REF!</v>
      </c>
      <c r="I650" s="30" t="e">
        <f t="shared" si="146"/>
        <v>#REF!</v>
      </c>
      <c r="J650" s="30" t="e">
        <f t="shared" si="147"/>
        <v>#REF!</v>
      </c>
      <c r="K650" s="4" t="s">
        <v>205</v>
      </c>
      <c r="L650" s="14">
        <f t="shared" ref="L650:N650" si="162">L651+L652+L653+L654+L655+L656+L657</f>
        <v>0</v>
      </c>
      <c r="M650" s="14">
        <f t="shared" si="162"/>
        <v>0</v>
      </c>
      <c r="N650" s="14">
        <f t="shared" si="162"/>
        <v>0</v>
      </c>
    </row>
    <row r="651" spans="1:14" ht="18" hidden="1" x14ac:dyDescent="0.25">
      <c r="A651" s="5" t="e">
        <f t="shared" si="159"/>
        <v>#REF!</v>
      </c>
      <c r="B651" s="11" t="s">
        <v>1</v>
      </c>
      <c r="C651" s="12" t="s">
        <v>129</v>
      </c>
      <c r="D651" s="39" t="e">
        <f>SUM('დამტკ._ბიუჯ. '!#REF!,ცვლილებები_საბიუჯ.!E1295)</f>
        <v>#REF!</v>
      </c>
      <c r="E651" s="35" t="e">
        <f>SUM('დამტკ._ბიუჯ. '!#REF!,ცვლილებები_საბიუჯ.!F1295)</f>
        <v>#REF!</v>
      </c>
      <c r="F651" s="35" t="e">
        <f>SUM('დამტკ._ბიუჯ. '!#REF!,ცვლილებები_საბიუჯ.!G1295)</f>
        <v>#REF!</v>
      </c>
      <c r="G651" s="35" t="e">
        <f>SUM('დამტკ._ბიუჯ. '!#REF!,ცვლილებები_საბიუჯ.!H1295)</f>
        <v>#REF!</v>
      </c>
      <c r="H651" s="35" t="e">
        <f>SUM('დამტკ._ბიუჯ. '!#REF!,ცვლილებები_საბიუჯ.!I1295)</f>
        <v>#REF!</v>
      </c>
      <c r="I651" s="30" t="e">
        <f t="shared" si="146"/>
        <v>#REF!</v>
      </c>
      <c r="J651" s="30" t="e">
        <f t="shared" si="147"/>
        <v>#REF!</v>
      </c>
      <c r="K651" s="4" t="s">
        <v>205</v>
      </c>
      <c r="L651" s="35"/>
      <c r="M651" s="35"/>
      <c r="N651" s="35"/>
    </row>
    <row r="652" spans="1:14" ht="18" hidden="1" x14ac:dyDescent="0.25">
      <c r="A652" s="5" t="e">
        <f t="shared" si="159"/>
        <v>#REF!</v>
      </c>
      <c r="B652" s="11" t="s">
        <v>1</v>
      </c>
      <c r="C652" s="12" t="s">
        <v>130</v>
      </c>
      <c r="D652" s="39" t="e">
        <f>SUM('დამტკ._ბიუჯ. '!#REF!,ცვლილებები_საბიუჯ.!E1296)</f>
        <v>#REF!</v>
      </c>
      <c r="E652" s="35" t="e">
        <f>SUM('დამტკ._ბიუჯ. '!#REF!,ცვლილებები_საბიუჯ.!F1296)</f>
        <v>#REF!</v>
      </c>
      <c r="F652" s="35" t="e">
        <f>SUM('დამტკ._ბიუჯ. '!#REF!,ცვლილებები_საბიუჯ.!G1296)</f>
        <v>#REF!</v>
      </c>
      <c r="G652" s="35" t="e">
        <f>SUM('დამტკ._ბიუჯ. '!#REF!,ცვლილებები_საბიუჯ.!H1296)</f>
        <v>#REF!</v>
      </c>
      <c r="H652" s="35" t="e">
        <f>SUM('დამტკ._ბიუჯ. '!#REF!,ცვლილებები_საბიუჯ.!I1296)</f>
        <v>#REF!</v>
      </c>
      <c r="I652" s="30" t="e">
        <f t="shared" si="146"/>
        <v>#REF!</v>
      </c>
      <c r="J652" s="30" t="e">
        <f t="shared" si="147"/>
        <v>#REF!</v>
      </c>
      <c r="K652" s="4" t="s">
        <v>205</v>
      </c>
      <c r="L652" s="35"/>
      <c r="M652" s="35"/>
      <c r="N652" s="35"/>
    </row>
    <row r="653" spans="1:14" ht="18" hidden="1" x14ac:dyDescent="0.25">
      <c r="A653" s="5" t="e">
        <f t="shared" si="159"/>
        <v>#REF!</v>
      </c>
      <c r="B653" s="11" t="s">
        <v>1</v>
      </c>
      <c r="C653" s="12" t="s">
        <v>131</v>
      </c>
      <c r="D653" s="39" t="e">
        <f>SUM('დამტკ._ბიუჯ. '!#REF!,ცვლილებები_საბიუჯ.!E1297)</f>
        <v>#REF!</v>
      </c>
      <c r="E653" s="35" t="e">
        <f>SUM('დამტკ._ბიუჯ. '!#REF!,ცვლილებები_საბიუჯ.!F1297)</f>
        <v>#REF!</v>
      </c>
      <c r="F653" s="35" t="e">
        <f>SUM('დამტკ._ბიუჯ. '!#REF!,ცვლილებები_საბიუჯ.!G1297)</f>
        <v>#REF!</v>
      </c>
      <c r="G653" s="35" t="e">
        <f>SUM('დამტკ._ბიუჯ. '!#REF!,ცვლილებები_საბიუჯ.!H1297)</f>
        <v>#REF!</v>
      </c>
      <c r="H653" s="35" t="e">
        <f>SUM('დამტკ._ბიუჯ. '!#REF!,ცვლილებები_საბიუჯ.!I1297)</f>
        <v>#REF!</v>
      </c>
      <c r="I653" s="30" t="e">
        <f t="shared" si="146"/>
        <v>#REF!</v>
      </c>
      <c r="J653" s="30" t="e">
        <f t="shared" si="147"/>
        <v>#REF!</v>
      </c>
      <c r="K653" s="4" t="s">
        <v>205</v>
      </c>
      <c r="L653" s="35"/>
      <c r="M653" s="35"/>
      <c r="N653" s="35"/>
    </row>
    <row r="654" spans="1:14" ht="18" hidden="1" x14ac:dyDescent="0.25">
      <c r="A654" s="5" t="e">
        <f t="shared" si="159"/>
        <v>#REF!</v>
      </c>
      <c r="B654" s="11" t="s">
        <v>1</v>
      </c>
      <c r="C654" s="16" t="s">
        <v>132</v>
      </c>
      <c r="D654" s="39" t="e">
        <f>SUM('დამტკ._ბიუჯ. '!#REF!,ცვლილებები_საბიუჯ.!E1298)</f>
        <v>#REF!</v>
      </c>
      <c r="E654" s="35" t="e">
        <f>SUM('დამტკ._ბიუჯ. '!#REF!,ცვლილებები_საბიუჯ.!F1298)</f>
        <v>#REF!</v>
      </c>
      <c r="F654" s="35" t="e">
        <f>SUM('დამტკ._ბიუჯ. '!#REF!,ცვლილებები_საბიუჯ.!G1298)</f>
        <v>#REF!</v>
      </c>
      <c r="G654" s="35" t="e">
        <f>SUM('დამტკ._ბიუჯ. '!#REF!,ცვლილებები_საბიუჯ.!H1298)</f>
        <v>#REF!</v>
      </c>
      <c r="H654" s="35" t="e">
        <f>SUM('დამტკ._ბიუჯ. '!#REF!,ცვლილებები_საბიუჯ.!I1298)</f>
        <v>#REF!</v>
      </c>
      <c r="I654" s="30" t="e">
        <f t="shared" si="146"/>
        <v>#REF!</v>
      </c>
      <c r="J654" s="30" t="e">
        <f t="shared" si="147"/>
        <v>#REF!</v>
      </c>
      <c r="K654" s="4" t="s">
        <v>205</v>
      </c>
      <c r="L654" s="35"/>
      <c r="M654" s="35"/>
      <c r="N654" s="35"/>
    </row>
    <row r="655" spans="1:14" ht="18" hidden="1" x14ac:dyDescent="0.25">
      <c r="A655" s="5" t="e">
        <f t="shared" si="159"/>
        <v>#REF!</v>
      </c>
      <c r="B655" s="11" t="s">
        <v>1</v>
      </c>
      <c r="C655" s="16" t="s">
        <v>133</v>
      </c>
      <c r="D655" s="39" t="e">
        <f>SUM('დამტკ._ბიუჯ. '!#REF!,ცვლილებები_საბიუჯ.!E1299)</f>
        <v>#REF!</v>
      </c>
      <c r="E655" s="35" t="e">
        <f>SUM('დამტკ._ბიუჯ. '!#REF!,ცვლილებები_საბიუჯ.!F1299)</f>
        <v>#REF!</v>
      </c>
      <c r="F655" s="35" t="e">
        <f>SUM('დამტკ._ბიუჯ. '!#REF!,ცვლილებები_საბიუჯ.!G1299)</f>
        <v>#REF!</v>
      </c>
      <c r="G655" s="35" t="e">
        <f>SUM('დამტკ._ბიუჯ. '!#REF!,ცვლილებები_საბიუჯ.!H1299)</f>
        <v>#REF!</v>
      </c>
      <c r="H655" s="35" t="e">
        <f>SUM('დამტკ._ბიუჯ. '!#REF!,ცვლილებები_საბიუჯ.!I1299)</f>
        <v>#REF!</v>
      </c>
      <c r="I655" s="30" t="e">
        <f t="shared" ref="I655:I662" si="163">E655+F655</f>
        <v>#REF!</v>
      </c>
      <c r="J655" s="30" t="e">
        <f t="shared" ref="J655:J662" si="164">E655+F655+G655</f>
        <v>#REF!</v>
      </c>
      <c r="K655" s="4" t="s">
        <v>205</v>
      </c>
      <c r="L655" s="35"/>
      <c r="M655" s="35"/>
      <c r="N655" s="35"/>
    </row>
    <row r="656" spans="1:14" ht="18" hidden="1" x14ac:dyDescent="0.25">
      <c r="A656" s="5" t="e">
        <f t="shared" si="159"/>
        <v>#REF!</v>
      </c>
      <c r="B656" s="11" t="s">
        <v>1</v>
      </c>
      <c r="C656" s="16" t="s">
        <v>134</v>
      </c>
      <c r="D656" s="39" t="e">
        <f>SUM('დამტკ._ბიუჯ. '!#REF!,ცვლილებები_საბიუჯ.!E1300)</f>
        <v>#REF!</v>
      </c>
      <c r="E656" s="35" t="e">
        <f>SUM('დამტკ._ბიუჯ. '!#REF!,ცვლილებები_საბიუჯ.!F1300)</f>
        <v>#REF!</v>
      </c>
      <c r="F656" s="35" t="e">
        <f>SUM('დამტკ._ბიუჯ. '!#REF!,ცვლილებები_საბიუჯ.!G1300)</f>
        <v>#REF!</v>
      </c>
      <c r="G656" s="35" t="e">
        <f>SUM('დამტკ._ბიუჯ. '!#REF!,ცვლილებები_საბიუჯ.!H1300)</f>
        <v>#REF!</v>
      </c>
      <c r="H656" s="35" t="e">
        <f>SUM('დამტკ._ბიუჯ. '!#REF!,ცვლილებები_საბიუჯ.!I1300)</f>
        <v>#REF!</v>
      </c>
      <c r="I656" s="30" t="e">
        <f t="shared" si="163"/>
        <v>#REF!</v>
      </c>
      <c r="J656" s="30" t="e">
        <f t="shared" si="164"/>
        <v>#REF!</v>
      </c>
      <c r="K656" s="4" t="s">
        <v>205</v>
      </c>
      <c r="L656" s="35"/>
      <c r="M656" s="35"/>
      <c r="N656" s="35"/>
    </row>
    <row r="657" spans="1:14" ht="18" hidden="1" x14ac:dyDescent="0.25">
      <c r="A657" s="5" t="e">
        <f t="shared" si="159"/>
        <v>#REF!</v>
      </c>
      <c r="B657" s="11" t="s">
        <v>1</v>
      </c>
      <c r="C657" s="16" t="s">
        <v>135</v>
      </c>
      <c r="D657" s="39" t="e">
        <f>SUM('დამტკ._ბიუჯ. '!#REF!,ცვლილებები_საბიუჯ.!E1301)</f>
        <v>#REF!</v>
      </c>
      <c r="E657" s="35" t="e">
        <f>SUM('დამტკ._ბიუჯ. '!#REF!,ცვლილებები_საბიუჯ.!F1301)</f>
        <v>#REF!</v>
      </c>
      <c r="F657" s="35" t="e">
        <f>SUM('დამტკ._ბიუჯ. '!#REF!,ცვლილებები_საბიუჯ.!G1301)</f>
        <v>#REF!</v>
      </c>
      <c r="G657" s="35" t="e">
        <f>SUM('დამტკ._ბიუჯ. '!#REF!,ცვლილებები_საბიუჯ.!H1301)</f>
        <v>#REF!</v>
      </c>
      <c r="H657" s="35" t="e">
        <f>SUM('დამტკ._ბიუჯ. '!#REF!,ცვლილებები_საბიუჯ.!I1301)</f>
        <v>#REF!</v>
      </c>
      <c r="I657" s="31" t="e">
        <f t="shared" si="163"/>
        <v>#REF!</v>
      </c>
      <c r="J657" s="31" t="e">
        <f t="shared" si="164"/>
        <v>#REF!</v>
      </c>
      <c r="K657" s="4" t="s">
        <v>205</v>
      </c>
      <c r="L657" s="35">
        <f t="shared" ref="L657:N657" si="165">L658+L659</f>
        <v>0</v>
      </c>
      <c r="M657" s="35">
        <f t="shared" si="165"/>
        <v>0</v>
      </c>
      <c r="N657" s="35">
        <f t="shared" si="165"/>
        <v>0</v>
      </c>
    </row>
    <row r="658" spans="1:14" hidden="1" x14ac:dyDescent="0.25">
      <c r="A658" s="5" t="e">
        <f t="shared" si="159"/>
        <v>#REF!</v>
      </c>
      <c r="B658" s="19"/>
      <c r="C658" s="21" t="s">
        <v>209</v>
      </c>
      <c r="D658" s="40" t="e">
        <f>SUM('დამტკ._ბიუჯ. '!#REF!,ცვლილებები_საბიუჯ.!E1302)</f>
        <v>#REF!</v>
      </c>
      <c r="E658" s="20" t="e">
        <f>SUM('დამტკ._ბიუჯ. '!#REF!,ცვლილებები_საბიუჯ.!F1302)</f>
        <v>#REF!</v>
      </c>
      <c r="F658" s="20" t="e">
        <f>SUM('დამტკ._ბიუჯ. '!#REF!,ცვლილებები_საბიუჯ.!G1302)</f>
        <v>#REF!</v>
      </c>
      <c r="G658" s="20" t="e">
        <f>SUM('დამტკ._ბიუჯ. '!#REF!,ცვლილებები_საბიუჯ.!H1302)</f>
        <v>#REF!</v>
      </c>
      <c r="H658" s="20" t="e">
        <f>SUM('დამტკ._ბიუჯ. '!#REF!,ცვლილებები_საბიუჯ.!I1302)</f>
        <v>#REF!</v>
      </c>
      <c r="I658" s="31" t="e">
        <f t="shared" si="163"/>
        <v>#REF!</v>
      </c>
      <c r="J658" s="31" t="e">
        <f t="shared" si="164"/>
        <v>#REF!</v>
      </c>
      <c r="K658" s="4" t="s">
        <v>205</v>
      </c>
      <c r="L658" s="20"/>
      <c r="M658" s="20"/>
      <c r="N658" s="20"/>
    </row>
    <row r="659" spans="1:14" ht="15.75" hidden="1" x14ac:dyDescent="0.25">
      <c r="A659" s="5" t="e">
        <f t="shared" si="159"/>
        <v>#REF!</v>
      </c>
      <c r="B659" s="19"/>
      <c r="C659" s="21" t="s">
        <v>210</v>
      </c>
      <c r="D659" s="40" t="e">
        <f>SUM('დამტკ._ბიუჯ. '!#REF!,ცვლილებები_საბიუჯ.!E1303)</f>
        <v>#REF!</v>
      </c>
      <c r="E659" s="20" t="e">
        <f>SUM('დამტკ._ბიუჯ. '!#REF!,ცვლილებები_საბიუჯ.!F1303)</f>
        <v>#REF!</v>
      </c>
      <c r="F659" s="20" t="e">
        <f>SUM('დამტკ._ბიუჯ. '!#REF!,ცვლილებები_საბიუჯ.!G1303)</f>
        <v>#REF!</v>
      </c>
      <c r="G659" s="20" t="e">
        <f>SUM('დამტკ._ბიუჯ. '!#REF!,ცვლილებები_საბიუჯ.!H1303)</f>
        <v>#REF!</v>
      </c>
      <c r="H659" s="20" t="e">
        <f>SUM('დამტკ._ბიუჯ. '!#REF!,ცვლილებები_საბიუჯ.!I1303)</f>
        <v>#REF!</v>
      </c>
      <c r="I659" s="33" t="e">
        <f t="shared" si="163"/>
        <v>#REF!</v>
      </c>
      <c r="J659" s="33" t="e">
        <f t="shared" si="164"/>
        <v>#REF!</v>
      </c>
      <c r="K659" s="4" t="s">
        <v>205</v>
      </c>
      <c r="L659" s="20"/>
      <c r="M659" s="20"/>
      <c r="N659" s="20"/>
    </row>
    <row r="660" spans="1:14" ht="18" hidden="1" x14ac:dyDescent="0.25">
      <c r="A660" s="5" t="e">
        <f t="shared" si="159"/>
        <v>#REF!</v>
      </c>
      <c r="B660" s="11" t="s">
        <v>1</v>
      </c>
      <c r="C660" s="15" t="s">
        <v>136</v>
      </c>
      <c r="D660" s="37" t="e">
        <f>SUM('დამტკ._ბიუჯ. '!#REF!,ცვლილებები_საბიუჯ.!E1304)</f>
        <v>#REF!</v>
      </c>
      <c r="E660" s="14" t="e">
        <f>SUM('დამტკ._ბიუჯ. '!#REF!,ცვლილებები_საბიუჯ.!F1304)</f>
        <v>#REF!</v>
      </c>
      <c r="F660" s="14" t="e">
        <f>SUM('დამტკ._ბიუჯ. '!#REF!,ცვლილებები_საბიუჯ.!G1304)</f>
        <v>#REF!</v>
      </c>
      <c r="G660" s="14" t="e">
        <f>SUM('დამტკ._ბიუჯ. '!#REF!,ცვლილებები_საბიუჯ.!H1304)</f>
        <v>#REF!</v>
      </c>
      <c r="H660" s="14" t="e">
        <f>SUM('დამტკ._ბიუჯ. '!#REF!,ცვლილებები_საბიუჯ.!I1304)</f>
        <v>#REF!</v>
      </c>
      <c r="I660" s="33" t="e">
        <f t="shared" si="163"/>
        <v>#REF!</v>
      </c>
      <c r="J660" s="33" t="e">
        <f t="shared" si="164"/>
        <v>#REF!</v>
      </c>
      <c r="K660" s="4" t="s">
        <v>205</v>
      </c>
      <c r="L660" s="14"/>
      <c r="M660" s="14"/>
      <c r="N660" s="14"/>
    </row>
    <row r="661" spans="1:14" ht="18" hidden="1" x14ac:dyDescent="0.25">
      <c r="A661" s="5" t="e">
        <f t="shared" si="159"/>
        <v>#REF!</v>
      </c>
      <c r="B661" s="11" t="s">
        <v>1</v>
      </c>
      <c r="C661" s="15" t="s">
        <v>137</v>
      </c>
      <c r="D661" s="37" t="e">
        <f>SUM('დამტკ._ბიუჯ. '!#REF!,ცვლილებები_საბიუჯ.!E1305)</f>
        <v>#REF!</v>
      </c>
      <c r="E661" s="14" t="e">
        <f>SUM('დამტკ._ბიუჯ. '!#REF!,ცვლილებები_საბიუჯ.!F1305)</f>
        <v>#REF!</v>
      </c>
      <c r="F661" s="14" t="e">
        <f>SUM('დამტკ._ბიუჯ. '!#REF!,ცვლილებები_საბიუჯ.!G1305)</f>
        <v>#REF!</v>
      </c>
      <c r="G661" s="14" t="e">
        <f>SUM('დამტკ._ბიუჯ. '!#REF!,ცვლილებები_საბიუჯ.!H1305)</f>
        <v>#REF!</v>
      </c>
      <c r="H661" s="14" t="e">
        <f>SUM('დამტკ._ბიუჯ. '!#REF!,ცვლილებები_საბიუჯ.!I1305)</f>
        <v>#REF!</v>
      </c>
      <c r="I661" s="33" t="e">
        <f t="shared" si="163"/>
        <v>#REF!</v>
      </c>
      <c r="J661" s="33" t="e">
        <f t="shared" si="164"/>
        <v>#REF!</v>
      </c>
      <c r="K661" s="4" t="s">
        <v>205</v>
      </c>
      <c r="L661" s="14"/>
      <c r="M661" s="14"/>
      <c r="N661" s="14"/>
    </row>
    <row r="662" spans="1:14" ht="18" hidden="1" x14ac:dyDescent="0.25">
      <c r="A662" s="5" t="e">
        <f t="shared" si="159"/>
        <v>#REF!</v>
      </c>
      <c r="B662" s="11" t="s">
        <v>1</v>
      </c>
      <c r="C662" s="15" t="s">
        <v>138</v>
      </c>
      <c r="D662" s="37" t="e">
        <f>SUM('დამტკ._ბიუჯ. '!#REF!,ცვლილებები_საბიუჯ.!E1306)</f>
        <v>#REF!</v>
      </c>
      <c r="E662" s="14" t="e">
        <f>SUM('დამტკ._ბიუჯ. '!#REF!,ცვლილებები_საბიუჯ.!F1306)</f>
        <v>#REF!</v>
      </c>
      <c r="F662" s="14" t="e">
        <f>SUM('დამტკ._ბიუჯ. '!#REF!,ცვლილებები_საბიუჯ.!G1306)</f>
        <v>#REF!</v>
      </c>
      <c r="G662" s="14" t="e">
        <f>SUM('დამტკ._ბიუჯ. '!#REF!,ცვლილებები_საბიუჯ.!H1306)</f>
        <v>#REF!</v>
      </c>
      <c r="H662" s="14" t="e">
        <f>SUM('დამტკ._ბიუჯ. '!#REF!,ცვლილებები_საბიუჯ.!I1306)</f>
        <v>#REF!</v>
      </c>
      <c r="I662" s="30" t="e">
        <f t="shared" si="163"/>
        <v>#REF!</v>
      </c>
      <c r="J662" s="30" t="e">
        <f t="shared" si="164"/>
        <v>#REF!</v>
      </c>
      <c r="K662" s="4" t="s">
        <v>205</v>
      </c>
      <c r="L662" s="14"/>
      <c r="M662" s="14"/>
      <c r="N662" s="14"/>
    </row>
  </sheetData>
  <autoFilter ref="A3:L662">
    <filterColumn colId="0">
      <filters>
        <filter val="a"/>
      </filters>
    </filterColumn>
  </autoFilter>
  <mergeCells count="6">
    <mergeCell ref="L2:N2"/>
    <mergeCell ref="B2:B3"/>
    <mergeCell ref="C2:C3"/>
    <mergeCell ref="D2:H2"/>
    <mergeCell ref="I2:I3"/>
    <mergeCell ref="J2:J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6"/>
  <sheetViews>
    <sheetView showGridLines="0" view="pageBreakPreview" zoomScale="80" zoomScaleNormal="100" zoomScaleSheetLayoutView="8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O27" sqref="O27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4" width="21.5703125" style="4" customWidth="1"/>
    <col min="5" max="5" width="17.7109375" style="7" customWidth="1"/>
    <col min="6" max="6" width="16.140625" style="7" customWidth="1"/>
    <col min="7" max="7" width="16" style="7" customWidth="1"/>
    <col min="8" max="8" width="17.5703125" style="7" customWidth="1"/>
    <col min="9" max="11" width="18" style="7" customWidth="1"/>
    <col min="12" max="12" width="19.140625" style="4" customWidth="1"/>
    <col min="13" max="13" width="12" style="4" bestFit="1" customWidth="1"/>
    <col min="14" max="16384" width="8.85546875" style="4"/>
  </cols>
  <sheetData>
    <row r="1" spans="1:11" ht="18" customHeight="1" x14ac:dyDescent="0.25">
      <c r="A1" s="1"/>
      <c r="B1" s="2"/>
      <c r="C1" s="3"/>
      <c r="D1" s="3"/>
      <c r="E1" s="17"/>
      <c r="F1" s="3"/>
      <c r="G1" s="3"/>
      <c r="H1" s="3"/>
      <c r="I1" s="3"/>
      <c r="J1" s="3"/>
      <c r="K1" s="3"/>
    </row>
    <row r="2" spans="1:11" ht="30" customHeight="1" x14ac:dyDescent="0.25">
      <c r="A2" s="1"/>
      <c r="B2" s="71" t="s">
        <v>6</v>
      </c>
      <c r="C2" s="72" t="s">
        <v>0</v>
      </c>
      <c r="D2" s="77" t="s">
        <v>213</v>
      </c>
      <c r="E2" s="73" t="s">
        <v>85</v>
      </c>
      <c r="F2" s="73"/>
      <c r="G2" s="73"/>
      <c r="H2" s="73"/>
      <c r="I2" s="73"/>
      <c r="J2" s="74" t="s">
        <v>211</v>
      </c>
      <c r="K2" s="74" t="s">
        <v>212</v>
      </c>
    </row>
    <row r="3" spans="1:11" ht="41.25" customHeight="1" x14ac:dyDescent="0.25">
      <c r="A3" s="1"/>
      <c r="B3" s="71"/>
      <c r="C3" s="72"/>
      <c r="D3" s="78"/>
      <c r="E3" s="8" t="s">
        <v>86</v>
      </c>
      <c r="F3" s="8" t="s">
        <v>2</v>
      </c>
      <c r="G3" s="8" t="s">
        <v>3</v>
      </c>
      <c r="H3" s="8" t="s">
        <v>4</v>
      </c>
      <c r="I3" s="8" t="s">
        <v>5</v>
      </c>
      <c r="J3" s="75"/>
      <c r="K3" s="75"/>
    </row>
    <row r="4" spans="1:11" ht="69" customHeight="1" x14ac:dyDescent="0.25">
      <c r="A4" s="5" t="str">
        <f>IF((E4+F4+G4+I4+H4)&gt;0,"a","b")</f>
        <v>b</v>
      </c>
      <c r="B4" s="22" t="s">
        <v>7</v>
      </c>
      <c r="C4" s="23" t="s">
        <v>108</v>
      </c>
      <c r="D4" s="23"/>
      <c r="E4" s="36">
        <f t="shared" ref="E4:I12" si="0">E18+E312+E648+E1222+E1236</f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  <c r="I4" s="30">
        <f t="shared" si="0"/>
        <v>0</v>
      </c>
      <c r="J4" s="30">
        <f>F4+G4</f>
        <v>0</v>
      </c>
      <c r="K4" s="30">
        <f>F4+G4+H4</f>
        <v>0</v>
      </c>
    </row>
    <row r="5" spans="1:11" ht="18" x14ac:dyDescent="0.25">
      <c r="A5" s="5" t="str">
        <f t="shared" ref="A5:A68" si="1">IF((E5+F5+G5+I5+H5)&gt;0,"a","b")</f>
        <v>b</v>
      </c>
      <c r="B5" s="32" t="s">
        <v>1</v>
      </c>
      <c r="C5" s="25" t="s">
        <v>128</v>
      </c>
      <c r="D5" s="25"/>
      <c r="E5" s="37">
        <f t="shared" si="0"/>
        <v>0</v>
      </c>
      <c r="F5" s="33">
        <f t="shared" si="0"/>
        <v>0</v>
      </c>
      <c r="G5" s="33">
        <f t="shared" si="0"/>
        <v>0</v>
      </c>
      <c r="H5" s="33">
        <f t="shared" si="0"/>
        <v>0</v>
      </c>
      <c r="I5" s="33">
        <f t="shared" si="0"/>
        <v>0</v>
      </c>
      <c r="J5" s="33">
        <f t="shared" ref="J5:J17" si="2">F5+G5</f>
        <v>0</v>
      </c>
      <c r="K5" s="33">
        <f t="shared" ref="K5:K17" si="3">F5+G5+H5</f>
        <v>0</v>
      </c>
    </row>
    <row r="6" spans="1:11" ht="18" x14ac:dyDescent="0.25">
      <c r="A6" s="5" t="str">
        <f t="shared" si="1"/>
        <v>b</v>
      </c>
      <c r="B6" s="24" t="s">
        <v>1</v>
      </c>
      <c r="C6" s="26" t="s">
        <v>129</v>
      </c>
      <c r="D6" s="26"/>
      <c r="E6" s="36">
        <f t="shared" si="0"/>
        <v>0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2"/>
        <v>0</v>
      </c>
      <c r="K6" s="30">
        <f t="shared" si="3"/>
        <v>0</v>
      </c>
    </row>
    <row r="7" spans="1:11" ht="18" x14ac:dyDescent="0.25">
      <c r="A7" s="5" t="str">
        <f t="shared" si="1"/>
        <v>b</v>
      </c>
      <c r="B7" s="24" t="s">
        <v>1</v>
      </c>
      <c r="C7" s="26" t="s">
        <v>130</v>
      </c>
      <c r="D7" s="26"/>
      <c r="E7" s="36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2"/>
        <v>0</v>
      </c>
      <c r="K7" s="30">
        <f t="shared" si="3"/>
        <v>0</v>
      </c>
    </row>
    <row r="8" spans="1:11" ht="18" x14ac:dyDescent="0.25">
      <c r="A8" s="5" t="str">
        <f t="shared" si="1"/>
        <v>b</v>
      </c>
      <c r="B8" s="24" t="s">
        <v>1</v>
      </c>
      <c r="C8" s="26" t="s">
        <v>131</v>
      </c>
      <c r="D8" s="26"/>
      <c r="E8" s="36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2"/>
        <v>0</v>
      </c>
      <c r="K8" s="30">
        <f t="shared" si="3"/>
        <v>0</v>
      </c>
    </row>
    <row r="9" spans="1:11" ht="18" x14ac:dyDescent="0.25">
      <c r="A9" s="5" t="str">
        <f t="shared" si="1"/>
        <v>b</v>
      </c>
      <c r="B9" s="24" t="s">
        <v>1</v>
      </c>
      <c r="C9" s="27" t="s">
        <v>132</v>
      </c>
      <c r="D9" s="27"/>
      <c r="E9" s="36">
        <f t="shared" si="0"/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2"/>
        <v>0</v>
      </c>
      <c r="K9" s="30">
        <f t="shared" si="3"/>
        <v>0</v>
      </c>
    </row>
    <row r="10" spans="1:11" ht="18" x14ac:dyDescent="0.25">
      <c r="A10" s="5" t="str">
        <f t="shared" si="1"/>
        <v>b</v>
      </c>
      <c r="B10" s="24" t="s">
        <v>1</v>
      </c>
      <c r="C10" s="27" t="s">
        <v>133</v>
      </c>
      <c r="D10" s="27"/>
      <c r="E10" s="36">
        <f t="shared" si="0"/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2"/>
        <v>0</v>
      </c>
      <c r="K10" s="30">
        <f t="shared" si="3"/>
        <v>0</v>
      </c>
    </row>
    <row r="11" spans="1:11" ht="18" x14ac:dyDescent="0.25">
      <c r="A11" s="5" t="str">
        <f t="shared" si="1"/>
        <v>b</v>
      </c>
      <c r="B11" s="24" t="s">
        <v>1</v>
      </c>
      <c r="C11" s="27" t="s">
        <v>134</v>
      </c>
      <c r="D11" s="27"/>
      <c r="E11" s="36">
        <f t="shared" si="0"/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2"/>
        <v>0</v>
      </c>
      <c r="K11" s="30">
        <f t="shared" si="3"/>
        <v>0</v>
      </c>
    </row>
    <row r="12" spans="1:11" ht="18" x14ac:dyDescent="0.25">
      <c r="A12" s="5" t="str">
        <f t="shared" si="1"/>
        <v>b</v>
      </c>
      <c r="B12" s="24" t="s">
        <v>1</v>
      </c>
      <c r="C12" s="27" t="s">
        <v>135</v>
      </c>
      <c r="D12" s="27"/>
      <c r="E12" s="36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2"/>
        <v>0</v>
      </c>
      <c r="K12" s="30">
        <f t="shared" si="3"/>
        <v>0</v>
      </c>
    </row>
    <row r="13" spans="1:11" x14ac:dyDescent="0.25">
      <c r="A13" s="5" t="str">
        <f t="shared" si="1"/>
        <v>b</v>
      </c>
      <c r="B13" s="28"/>
      <c r="C13" s="29" t="s">
        <v>209</v>
      </c>
      <c r="D13" s="29"/>
      <c r="E13" s="38"/>
      <c r="F13" s="31"/>
      <c r="G13" s="31"/>
      <c r="H13" s="31"/>
      <c r="I13" s="31"/>
      <c r="J13" s="31">
        <f t="shared" si="2"/>
        <v>0</v>
      </c>
      <c r="K13" s="31">
        <f t="shared" si="3"/>
        <v>0</v>
      </c>
    </row>
    <row r="14" spans="1:11" x14ac:dyDescent="0.25">
      <c r="A14" s="5" t="str">
        <f t="shared" si="1"/>
        <v>b</v>
      </c>
      <c r="B14" s="28"/>
      <c r="C14" s="29" t="s">
        <v>210</v>
      </c>
      <c r="D14" s="29"/>
      <c r="E14" s="38"/>
      <c r="F14" s="31"/>
      <c r="G14" s="31"/>
      <c r="H14" s="31"/>
      <c r="I14" s="31"/>
      <c r="J14" s="31">
        <f t="shared" si="2"/>
        <v>0</v>
      </c>
      <c r="K14" s="31">
        <f t="shared" si="3"/>
        <v>0</v>
      </c>
    </row>
    <row r="15" spans="1:11" ht="18" x14ac:dyDescent="0.25">
      <c r="A15" s="5" t="str">
        <f t="shared" si="1"/>
        <v>b</v>
      </c>
      <c r="B15" s="32" t="s">
        <v>1</v>
      </c>
      <c r="C15" s="25" t="s">
        <v>136</v>
      </c>
      <c r="D15" s="25"/>
      <c r="E15" s="37">
        <f t="shared" ref="E15:I17" si="4">E29+E323+E659+E1233+E1247</f>
        <v>0</v>
      </c>
      <c r="F15" s="33">
        <f t="shared" si="4"/>
        <v>0</v>
      </c>
      <c r="G15" s="33">
        <f t="shared" si="4"/>
        <v>0</v>
      </c>
      <c r="H15" s="33">
        <f t="shared" si="4"/>
        <v>0</v>
      </c>
      <c r="I15" s="33">
        <f t="shared" si="4"/>
        <v>0</v>
      </c>
      <c r="J15" s="33">
        <f t="shared" si="2"/>
        <v>0</v>
      </c>
      <c r="K15" s="33">
        <f t="shared" si="3"/>
        <v>0</v>
      </c>
    </row>
    <row r="16" spans="1:11" ht="18" x14ac:dyDescent="0.25">
      <c r="A16" s="5" t="str">
        <f t="shared" si="1"/>
        <v>b</v>
      </c>
      <c r="B16" s="32" t="s">
        <v>1</v>
      </c>
      <c r="C16" s="25" t="s">
        <v>137</v>
      </c>
      <c r="D16" s="25"/>
      <c r="E16" s="37">
        <f t="shared" si="4"/>
        <v>0</v>
      </c>
      <c r="F16" s="33">
        <f t="shared" si="4"/>
        <v>0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2"/>
        <v>0</v>
      </c>
      <c r="K16" s="33">
        <f t="shared" si="3"/>
        <v>0</v>
      </c>
    </row>
    <row r="17" spans="1:13" ht="18" x14ac:dyDescent="0.25">
      <c r="A17" s="5" t="str">
        <f t="shared" si="1"/>
        <v>b</v>
      </c>
      <c r="B17" s="32" t="s">
        <v>1</v>
      </c>
      <c r="C17" s="25" t="s">
        <v>138</v>
      </c>
      <c r="D17" s="25"/>
      <c r="E17" s="37">
        <f t="shared" si="4"/>
        <v>0</v>
      </c>
      <c r="F17" s="33">
        <f t="shared" si="4"/>
        <v>0</v>
      </c>
      <c r="G17" s="33">
        <f t="shared" si="4"/>
        <v>0</v>
      </c>
      <c r="H17" s="33">
        <f t="shared" si="4"/>
        <v>0</v>
      </c>
      <c r="I17" s="33">
        <f t="shared" si="4"/>
        <v>0</v>
      </c>
      <c r="J17" s="33">
        <f t="shared" si="2"/>
        <v>0</v>
      </c>
      <c r="K17" s="33">
        <f t="shared" si="3"/>
        <v>0</v>
      </c>
    </row>
    <row r="18" spans="1:13" ht="36" x14ac:dyDescent="0.25">
      <c r="A18" s="5" t="str">
        <f t="shared" si="1"/>
        <v>b</v>
      </c>
      <c r="B18" s="22" t="s">
        <v>8</v>
      </c>
      <c r="C18" s="23" t="s">
        <v>109</v>
      </c>
      <c r="D18" s="23"/>
      <c r="E18" s="36">
        <f t="shared" ref="E18:I31" si="5">E32+E46+E102+E116+E284+E298</f>
        <v>0</v>
      </c>
      <c r="F18" s="30">
        <f t="shared" si="5"/>
        <v>0</v>
      </c>
      <c r="G18" s="30">
        <f t="shared" si="5"/>
        <v>0</v>
      </c>
      <c r="H18" s="30">
        <f t="shared" si="5"/>
        <v>0</v>
      </c>
      <c r="I18" s="30">
        <f t="shared" si="5"/>
        <v>0</v>
      </c>
      <c r="J18" s="30">
        <f>F18+G18</f>
        <v>0</v>
      </c>
      <c r="K18" s="30">
        <f>F18+G18+H18</f>
        <v>0</v>
      </c>
      <c r="M18" s="18"/>
    </row>
    <row r="19" spans="1:13" ht="18" x14ac:dyDescent="0.25">
      <c r="A19" s="5" t="str">
        <f t="shared" si="1"/>
        <v>b</v>
      </c>
      <c r="B19" s="32" t="s">
        <v>1</v>
      </c>
      <c r="C19" s="25" t="s">
        <v>128</v>
      </c>
      <c r="D19" s="25"/>
      <c r="E19" s="37">
        <f t="shared" si="5"/>
        <v>0</v>
      </c>
      <c r="F19" s="33">
        <f t="shared" si="5"/>
        <v>0</v>
      </c>
      <c r="G19" s="33">
        <f t="shared" si="5"/>
        <v>0</v>
      </c>
      <c r="H19" s="33">
        <f t="shared" si="5"/>
        <v>0</v>
      </c>
      <c r="I19" s="33">
        <f t="shared" si="5"/>
        <v>0</v>
      </c>
      <c r="J19" s="33">
        <f t="shared" ref="J19:J82" si="6">F19+G19</f>
        <v>0</v>
      </c>
      <c r="K19" s="33">
        <f t="shared" ref="K19:K82" si="7">F19+G19+H19</f>
        <v>0</v>
      </c>
    </row>
    <row r="20" spans="1:13" ht="18" x14ac:dyDescent="0.25">
      <c r="A20" s="5" t="str">
        <f t="shared" si="1"/>
        <v>b</v>
      </c>
      <c r="B20" s="24" t="s">
        <v>1</v>
      </c>
      <c r="C20" s="26" t="s">
        <v>129</v>
      </c>
      <c r="D20" s="26"/>
      <c r="E20" s="36">
        <f t="shared" si="5"/>
        <v>0</v>
      </c>
      <c r="F20" s="30">
        <f t="shared" si="5"/>
        <v>0</v>
      </c>
      <c r="G20" s="30">
        <f t="shared" si="5"/>
        <v>0</v>
      </c>
      <c r="H20" s="30">
        <f t="shared" si="5"/>
        <v>0</v>
      </c>
      <c r="I20" s="30">
        <f t="shared" si="5"/>
        <v>0</v>
      </c>
      <c r="J20" s="30">
        <f t="shared" si="6"/>
        <v>0</v>
      </c>
      <c r="K20" s="30">
        <f t="shared" si="7"/>
        <v>0</v>
      </c>
    </row>
    <row r="21" spans="1:13" ht="18" x14ac:dyDescent="0.25">
      <c r="A21" s="5" t="str">
        <f t="shared" si="1"/>
        <v>b</v>
      </c>
      <c r="B21" s="24" t="s">
        <v>1</v>
      </c>
      <c r="C21" s="26" t="s">
        <v>130</v>
      </c>
      <c r="D21" s="26"/>
      <c r="E21" s="36">
        <f t="shared" si="5"/>
        <v>0</v>
      </c>
      <c r="F21" s="30">
        <f t="shared" si="5"/>
        <v>0</v>
      </c>
      <c r="G21" s="30">
        <f t="shared" si="5"/>
        <v>0</v>
      </c>
      <c r="H21" s="30">
        <f t="shared" si="5"/>
        <v>0</v>
      </c>
      <c r="I21" s="30">
        <f t="shared" si="5"/>
        <v>0</v>
      </c>
      <c r="J21" s="30">
        <f t="shared" si="6"/>
        <v>0</v>
      </c>
      <c r="K21" s="30">
        <f t="shared" si="7"/>
        <v>0</v>
      </c>
    </row>
    <row r="22" spans="1:13" ht="18" x14ac:dyDescent="0.25">
      <c r="A22" s="5" t="str">
        <f t="shared" si="1"/>
        <v>b</v>
      </c>
      <c r="B22" s="24" t="s">
        <v>1</v>
      </c>
      <c r="C22" s="26" t="s">
        <v>131</v>
      </c>
      <c r="D22" s="26"/>
      <c r="E22" s="36">
        <f t="shared" si="5"/>
        <v>0</v>
      </c>
      <c r="F22" s="30">
        <f t="shared" si="5"/>
        <v>0</v>
      </c>
      <c r="G22" s="30">
        <f t="shared" si="5"/>
        <v>0</v>
      </c>
      <c r="H22" s="30">
        <f t="shared" si="5"/>
        <v>0</v>
      </c>
      <c r="I22" s="30">
        <f t="shared" si="5"/>
        <v>0</v>
      </c>
      <c r="J22" s="30">
        <f t="shared" si="6"/>
        <v>0</v>
      </c>
      <c r="K22" s="30">
        <f t="shared" si="7"/>
        <v>0</v>
      </c>
    </row>
    <row r="23" spans="1:13" ht="18" x14ac:dyDescent="0.25">
      <c r="A23" s="5" t="str">
        <f t="shared" si="1"/>
        <v>b</v>
      </c>
      <c r="B23" s="24" t="s">
        <v>1</v>
      </c>
      <c r="C23" s="27" t="s">
        <v>132</v>
      </c>
      <c r="D23" s="27"/>
      <c r="E23" s="36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  <c r="J23" s="30">
        <f t="shared" si="6"/>
        <v>0</v>
      </c>
      <c r="K23" s="30">
        <f t="shared" si="7"/>
        <v>0</v>
      </c>
    </row>
    <row r="24" spans="1:13" ht="18" x14ac:dyDescent="0.25">
      <c r="A24" s="5" t="str">
        <f t="shared" si="1"/>
        <v>b</v>
      </c>
      <c r="B24" s="24" t="s">
        <v>1</v>
      </c>
      <c r="C24" s="27" t="s">
        <v>133</v>
      </c>
      <c r="D24" s="27"/>
      <c r="E24" s="36">
        <f t="shared" si="5"/>
        <v>0</v>
      </c>
      <c r="F24" s="30">
        <f t="shared" si="5"/>
        <v>0</v>
      </c>
      <c r="G24" s="30">
        <f t="shared" si="5"/>
        <v>0</v>
      </c>
      <c r="H24" s="30">
        <f t="shared" si="5"/>
        <v>0</v>
      </c>
      <c r="I24" s="30">
        <f t="shared" si="5"/>
        <v>0</v>
      </c>
      <c r="J24" s="30">
        <f t="shared" si="6"/>
        <v>0</v>
      </c>
      <c r="K24" s="30">
        <f t="shared" si="7"/>
        <v>0</v>
      </c>
    </row>
    <row r="25" spans="1:13" ht="18" x14ac:dyDescent="0.25">
      <c r="A25" s="5" t="str">
        <f t="shared" si="1"/>
        <v>b</v>
      </c>
      <c r="B25" s="24" t="s">
        <v>1</v>
      </c>
      <c r="C25" s="27" t="s">
        <v>134</v>
      </c>
      <c r="D25" s="27"/>
      <c r="E25" s="36">
        <f t="shared" si="5"/>
        <v>0</v>
      </c>
      <c r="F25" s="30">
        <f t="shared" si="5"/>
        <v>0</v>
      </c>
      <c r="G25" s="30">
        <f t="shared" si="5"/>
        <v>0</v>
      </c>
      <c r="H25" s="30">
        <f t="shared" si="5"/>
        <v>0</v>
      </c>
      <c r="I25" s="30">
        <f t="shared" si="5"/>
        <v>0</v>
      </c>
      <c r="J25" s="30">
        <f t="shared" si="6"/>
        <v>0</v>
      </c>
      <c r="K25" s="30">
        <f t="shared" si="7"/>
        <v>0</v>
      </c>
    </row>
    <row r="26" spans="1:13" ht="18" x14ac:dyDescent="0.25">
      <c r="A26" s="5" t="str">
        <f t="shared" si="1"/>
        <v>b</v>
      </c>
      <c r="B26" s="24" t="s">
        <v>1</v>
      </c>
      <c r="C26" s="27" t="s">
        <v>135</v>
      </c>
      <c r="D26" s="27"/>
      <c r="E26" s="36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  <c r="J26" s="30">
        <f t="shared" si="6"/>
        <v>0</v>
      </c>
      <c r="K26" s="30">
        <f t="shared" si="7"/>
        <v>0</v>
      </c>
    </row>
    <row r="27" spans="1:13" x14ac:dyDescent="0.25">
      <c r="A27" s="5" t="str">
        <f t="shared" si="1"/>
        <v>b</v>
      </c>
      <c r="B27" s="28"/>
      <c r="C27" s="29" t="s">
        <v>209</v>
      </c>
      <c r="D27" s="29"/>
      <c r="E27" s="38">
        <f t="shared" si="5"/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 t="shared" si="5"/>
        <v>0</v>
      </c>
      <c r="J27" s="31">
        <f t="shared" si="6"/>
        <v>0</v>
      </c>
      <c r="K27" s="31">
        <f t="shared" si="7"/>
        <v>0</v>
      </c>
    </row>
    <row r="28" spans="1:13" x14ac:dyDescent="0.25">
      <c r="A28" s="5" t="str">
        <f t="shared" si="1"/>
        <v>b</v>
      </c>
      <c r="B28" s="28"/>
      <c r="C28" s="29" t="s">
        <v>210</v>
      </c>
      <c r="D28" s="29"/>
      <c r="E28" s="38">
        <f t="shared" si="5"/>
        <v>0</v>
      </c>
      <c r="F28" s="31">
        <f t="shared" si="5"/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  <c r="J28" s="31">
        <f t="shared" si="6"/>
        <v>0</v>
      </c>
      <c r="K28" s="31">
        <f t="shared" si="7"/>
        <v>0</v>
      </c>
    </row>
    <row r="29" spans="1:13" ht="18" x14ac:dyDescent="0.25">
      <c r="A29" s="5" t="str">
        <f t="shared" si="1"/>
        <v>b</v>
      </c>
      <c r="B29" s="32" t="s">
        <v>1</v>
      </c>
      <c r="C29" s="25" t="s">
        <v>136</v>
      </c>
      <c r="D29" s="25"/>
      <c r="E29" s="37">
        <f t="shared" si="5"/>
        <v>0</v>
      </c>
      <c r="F29" s="33">
        <f t="shared" si="5"/>
        <v>0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33">
        <f t="shared" si="6"/>
        <v>0</v>
      </c>
      <c r="K29" s="33">
        <f t="shared" si="7"/>
        <v>0</v>
      </c>
    </row>
    <row r="30" spans="1:13" ht="18" x14ac:dyDescent="0.25">
      <c r="A30" s="5" t="str">
        <f t="shared" si="1"/>
        <v>b</v>
      </c>
      <c r="B30" s="32" t="s">
        <v>1</v>
      </c>
      <c r="C30" s="25" t="s">
        <v>137</v>
      </c>
      <c r="D30" s="25"/>
      <c r="E30" s="37">
        <f t="shared" si="5"/>
        <v>0</v>
      </c>
      <c r="F30" s="33">
        <f t="shared" si="5"/>
        <v>0</v>
      </c>
      <c r="G30" s="33">
        <f t="shared" si="5"/>
        <v>0</v>
      </c>
      <c r="H30" s="33">
        <f t="shared" si="5"/>
        <v>0</v>
      </c>
      <c r="I30" s="33">
        <f t="shared" si="5"/>
        <v>0</v>
      </c>
      <c r="J30" s="33">
        <f t="shared" si="6"/>
        <v>0</v>
      </c>
      <c r="K30" s="33">
        <f t="shared" si="7"/>
        <v>0</v>
      </c>
    </row>
    <row r="31" spans="1:13" ht="18" x14ac:dyDescent="0.25">
      <c r="A31" s="5" t="str">
        <f t="shared" si="1"/>
        <v>b</v>
      </c>
      <c r="B31" s="32" t="s">
        <v>1</v>
      </c>
      <c r="C31" s="25" t="s">
        <v>138</v>
      </c>
      <c r="D31" s="25"/>
      <c r="E31" s="37">
        <f t="shared" si="5"/>
        <v>0</v>
      </c>
      <c r="F31" s="33">
        <f t="shared" si="5"/>
        <v>0</v>
      </c>
      <c r="G31" s="33">
        <f t="shared" si="5"/>
        <v>0</v>
      </c>
      <c r="H31" s="33">
        <f t="shared" si="5"/>
        <v>0</v>
      </c>
      <c r="I31" s="33">
        <f t="shared" si="5"/>
        <v>0</v>
      </c>
      <c r="J31" s="33">
        <f t="shared" si="6"/>
        <v>0</v>
      </c>
      <c r="K31" s="33">
        <f t="shared" si="7"/>
        <v>0</v>
      </c>
    </row>
    <row r="32" spans="1:13" ht="54" x14ac:dyDescent="0.25">
      <c r="A32" s="5" t="str">
        <f t="shared" si="1"/>
        <v>b</v>
      </c>
      <c r="B32" s="22" t="s">
        <v>9</v>
      </c>
      <c r="C32" s="23" t="s">
        <v>139</v>
      </c>
      <c r="D32" s="23"/>
      <c r="E32" s="41">
        <f t="shared" ref="E32:E45" si="8">F32+G32+H32+I32</f>
        <v>0</v>
      </c>
      <c r="F32" s="41">
        <f>F33+F43+F44+F45</f>
        <v>0</v>
      </c>
      <c r="G32" s="41">
        <f>G33+G43+G44+G45</f>
        <v>0</v>
      </c>
      <c r="H32" s="41">
        <f>H33+H43+H44+H45</f>
        <v>0</v>
      </c>
      <c r="I32" s="41">
        <f>I33+I43+I44+I45</f>
        <v>0</v>
      </c>
      <c r="J32" s="30">
        <f t="shared" si="6"/>
        <v>0</v>
      </c>
      <c r="K32" s="30">
        <f t="shared" si="7"/>
        <v>0</v>
      </c>
      <c r="L32" s="4" t="s">
        <v>208</v>
      </c>
    </row>
    <row r="33" spans="1:12" ht="18" x14ac:dyDescent="0.25">
      <c r="A33" s="5" t="str">
        <f t="shared" si="1"/>
        <v>b</v>
      </c>
      <c r="B33" s="34" t="s">
        <v>1</v>
      </c>
      <c r="C33" s="15" t="s">
        <v>128</v>
      </c>
      <c r="D33" s="15"/>
      <c r="E33" s="37">
        <f t="shared" si="8"/>
        <v>0</v>
      </c>
      <c r="F33" s="14">
        <f t="shared" ref="F33:I33" si="9">F34+F35+F36+F37+F38+F39+F40</f>
        <v>0</v>
      </c>
      <c r="G33" s="14">
        <f t="shared" si="9"/>
        <v>0</v>
      </c>
      <c r="H33" s="14">
        <f t="shared" si="9"/>
        <v>0</v>
      </c>
      <c r="I33" s="14">
        <f t="shared" si="9"/>
        <v>0</v>
      </c>
      <c r="J33" s="33">
        <f t="shared" si="6"/>
        <v>0</v>
      </c>
      <c r="K33" s="33">
        <f t="shared" si="7"/>
        <v>0</v>
      </c>
      <c r="L33" s="4" t="s">
        <v>208</v>
      </c>
    </row>
    <row r="34" spans="1:12" ht="18" x14ac:dyDescent="0.25">
      <c r="A34" s="5" t="str">
        <f t="shared" si="1"/>
        <v>b</v>
      </c>
      <c r="B34" s="11" t="s">
        <v>1</v>
      </c>
      <c r="C34" s="12" t="s">
        <v>129</v>
      </c>
      <c r="D34" s="12"/>
      <c r="E34" s="39">
        <f t="shared" si="8"/>
        <v>0</v>
      </c>
      <c r="F34" s="35"/>
      <c r="G34" s="35"/>
      <c r="H34" s="35"/>
      <c r="I34" s="35"/>
      <c r="J34" s="30">
        <f t="shared" si="6"/>
        <v>0</v>
      </c>
      <c r="K34" s="30">
        <f t="shared" si="7"/>
        <v>0</v>
      </c>
      <c r="L34" s="4" t="s">
        <v>208</v>
      </c>
    </row>
    <row r="35" spans="1:12" ht="18" x14ac:dyDescent="0.25">
      <c r="A35" s="5" t="str">
        <f t="shared" si="1"/>
        <v>b</v>
      </c>
      <c r="B35" s="11" t="s">
        <v>1</v>
      </c>
      <c r="C35" s="12" t="s">
        <v>130</v>
      </c>
      <c r="D35" s="12"/>
      <c r="E35" s="39">
        <f t="shared" si="8"/>
        <v>0</v>
      </c>
      <c r="F35" s="35"/>
      <c r="G35" s="35"/>
      <c r="H35" s="35"/>
      <c r="I35" s="35"/>
      <c r="J35" s="30">
        <f t="shared" si="6"/>
        <v>0</v>
      </c>
      <c r="K35" s="30">
        <f t="shared" si="7"/>
        <v>0</v>
      </c>
      <c r="L35" s="4" t="s">
        <v>208</v>
      </c>
    </row>
    <row r="36" spans="1:12" ht="18" x14ac:dyDescent="0.25">
      <c r="A36" s="5" t="str">
        <f t="shared" si="1"/>
        <v>b</v>
      </c>
      <c r="B36" s="11" t="s">
        <v>1</v>
      </c>
      <c r="C36" s="12" t="s">
        <v>131</v>
      </c>
      <c r="D36" s="12"/>
      <c r="E36" s="39">
        <f t="shared" si="8"/>
        <v>0</v>
      </c>
      <c r="F36" s="35"/>
      <c r="G36" s="35"/>
      <c r="H36" s="35"/>
      <c r="I36" s="35"/>
      <c r="J36" s="30">
        <f t="shared" si="6"/>
        <v>0</v>
      </c>
      <c r="K36" s="30">
        <f t="shared" si="7"/>
        <v>0</v>
      </c>
      <c r="L36" s="4" t="s">
        <v>208</v>
      </c>
    </row>
    <row r="37" spans="1:12" ht="18" x14ac:dyDescent="0.25">
      <c r="A37" s="5" t="str">
        <f t="shared" si="1"/>
        <v>b</v>
      </c>
      <c r="B37" s="11" t="s">
        <v>1</v>
      </c>
      <c r="C37" s="16" t="s">
        <v>132</v>
      </c>
      <c r="D37" s="16"/>
      <c r="E37" s="39">
        <f t="shared" si="8"/>
        <v>0</v>
      </c>
      <c r="F37" s="35"/>
      <c r="G37" s="35"/>
      <c r="H37" s="35"/>
      <c r="I37" s="35"/>
      <c r="J37" s="30">
        <f t="shared" si="6"/>
        <v>0</v>
      </c>
      <c r="K37" s="30">
        <f t="shared" si="7"/>
        <v>0</v>
      </c>
      <c r="L37" s="4" t="s">
        <v>208</v>
      </c>
    </row>
    <row r="38" spans="1:12" ht="18" x14ac:dyDescent="0.25">
      <c r="A38" s="5" t="str">
        <f t="shared" si="1"/>
        <v>b</v>
      </c>
      <c r="B38" s="11" t="s">
        <v>1</v>
      </c>
      <c r="C38" s="16" t="s">
        <v>133</v>
      </c>
      <c r="D38" s="16"/>
      <c r="E38" s="39">
        <f t="shared" si="8"/>
        <v>0</v>
      </c>
      <c r="F38" s="35"/>
      <c r="G38" s="35"/>
      <c r="H38" s="35"/>
      <c r="I38" s="35"/>
      <c r="J38" s="30">
        <f t="shared" si="6"/>
        <v>0</v>
      </c>
      <c r="K38" s="30">
        <f t="shared" si="7"/>
        <v>0</v>
      </c>
      <c r="L38" s="4" t="s">
        <v>208</v>
      </c>
    </row>
    <row r="39" spans="1:12" ht="18" x14ac:dyDescent="0.25">
      <c r="A39" s="5" t="str">
        <f t="shared" si="1"/>
        <v>b</v>
      </c>
      <c r="B39" s="11" t="s">
        <v>1</v>
      </c>
      <c r="C39" s="16" t="s">
        <v>134</v>
      </c>
      <c r="D39" s="16"/>
      <c r="E39" s="39">
        <f t="shared" si="8"/>
        <v>0</v>
      </c>
      <c r="F39" s="35"/>
      <c r="G39" s="35"/>
      <c r="H39" s="35"/>
      <c r="I39" s="35"/>
      <c r="J39" s="30">
        <f t="shared" si="6"/>
        <v>0</v>
      </c>
      <c r="K39" s="30">
        <f t="shared" si="7"/>
        <v>0</v>
      </c>
      <c r="L39" s="4" t="s">
        <v>208</v>
      </c>
    </row>
    <row r="40" spans="1:12" ht="18" x14ac:dyDescent="0.25">
      <c r="A40" s="5" t="str">
        <f t="shared" si="1"/>
        <v>b</v>
      </c>
      <c r="B40" s="11" t="s">
        <v>1</v>
      </c>
      <c r="C40" s="16" t="s">
        <v>135</v>
      </c>
      <c r="D40" s="16"/>
      <c r="E40" s="39">
        <f t="shared" si="8"/>
        <v>0</v>
      </c>
      <c r="F40" s="35">
        <f>F41+F42</f>
        <v>0</v>
      </c>
      <c r="G40" s="35">
        <f t="shared" ref="G40:I40" si="10">G41+G42</f>
        <v>0</v>
      </c>
      <c r="H40" s="35">
        <f t="shared" si="10"/>
        <v>0</v>
      </c>
      <c r="I40" s="35">
        <f t="shared" si="10"/>
        <v>0</v>
      </c>
      <c r="J40" s="30">
        <f t="shared" si="6"/>
        <v>0</v>
      </c>
      <c r="K40" s="30">
        <f t="shared" si="7"/>
        <v>0</v>
      </c>
      <c r="L40" s="4" t="s">
        <v>208</v>
      </c>
    </row>
    <row r="41" spans="1:12" x14ac:dyDescent="0.25">
      <c r="A41" s="5" t="str">
        <f t="shared" si="1"/>
        <v>b</v>
      </c>
      <c r="B41" s="19"/>
      <c r="C41" s="21" t="s">
        <v>209</v>
      </c>
      <c r="D41" s="21"/>
      <c r="E41" s="40">
        <f t="shared" si="8"/>
        <v>0</v>
      </c>
      <c r="F41" s="20"/>
      <c r="G41" s="20"/>
      <c r="H41" s="20"/>
      <c r="I41" s="20"/>
      <c r="J41" s="31">
        <f t="shared" si="6"/>
        <v>0</v>
      </c>
      <c r="K41" s="31">
        <f t="shared" si="7"/>
        <v>0</v>
      </c>
    </row>
    <row r="42" spans="1:12" x14ac:dyDescent="0.25">
      <c r="A42" s="5" t="str">
        <f t="shared" si="1"/>
        <v>b</v>
      </c>
      <c r="B42" s="19"/>
      <c r="C42" s="21" t="s">
        <v>210</v>
      </c>
      <c r="D42" s="21"/>
      <c r="E42" s="40">
        <f t="shared" si="8"/>
        <v>0</v>
      </c>
      <c r="F42" s="20"/>
      <c r="G42" s="20"/>
      <c r="H42" s="20"/>
      <c r="I42" s="20"/>
      <c r="J42" s="31">
        <f t="shared" si="6"/>
        <v>0</v>
      </c>
      <c r="K42" s="31">
        <f t="shared" si="7"/>
        <v>0</v>
      </c>
    </row>
    <row r="43" spans="1:12" ht="18" x14ac:dyDescent="0.25">
      <c r="A43" s="5" t="str">
        <f t="shared" si="1"/>
        <v>b</v>
      </c>
      <c r="B43" s="11" t="s">
        <v>1</v>
      </c>
      <c r="C43" s="15" t="s">
        <v>136</v>
      </c>
      <c r="D43" s="15"/>
      <c r="E43" s="37">
        <f t="shared" si="8"/>
        <v>0</v>
      </c>
      <c r="F43" s="14"/>
      <c r="G43" s="14"/>
      <c r="H43" s="14"/>
      <c r="I43" s="14"/>
      <c r="J43" s="33">
        <f t="shared" si="6"/>
        <v>0</v>
      </c>
      <c r="K43" s="33">
        <f t="shared" si="7"/>
        <v>0</v>
      </c>
      <c r="L43" s="4" t="s">
        <v>208</v>
      </c>
    </row>
    <row r="44" spans="1:12" ht="18" x14ac:dyDescent="0.25">
      <c r="A44" s="5" t="str">
        <f t="shared" si="1"/>
        <v>b</v>
      </c>
      <c r="B44" s="11" t="s">
        <v>1</v>
      </c>
      <c r="C44" s="15" t="s">
        <v>137</v>
      </c>
      <c r="D44" s="15"/>
      <c r="E44" s="37">
        <f t="shared" si="8"/>
        <v>0</v>
      </c>
      <c r="F44" s="14"/>
      <c r="G44" s="14"/>
      <c r="H44" s="14"/>
      <c r="I44" s="14"/>
      <c r="J44" s="33">
        <f t="shared" si="6"/>
        <v>0</v>
      </c>
      <c r="K44" s="33">
        <f t="shared" si="7"/>
        <v>0</v>
      </c>
      <c r="L44" s="4" t="s">
        <v>208</v>
      </c>
    </row>
    <row r="45" spans="1:12" ht="18" x14ac:dyDescent="0.25">
      <c r="A45" s="5" t="str">
        <f t="shared" si="1"/>
        <v>b</v>
      </c>
      <c r="B45" s="11" t="s">
        <v>1</v>
      </c>
      <c r="C45" s="15" t="s">
        <v>138</v>
      </c>
      <c r="D45" s="15"/>
      <c r="E45" s="37">
        <f t="shared" si="8"/>
        <v>0</v>
      </c>
      <c r="F45" s="14"/>
      <c r="G45" s="14"/>
      <c r="H45" s="14"/>
      <c r="I45" s="14"/>
      <c r="J45" s="33">
        <f t="shared" si="6"/>
        <v>0</v>
      </c>
      <c r="K45" s="33">
        <f t="shared" si="7"/>
        <v>0</v>
      </c>
      <c r="L45" s="4" t="s">
        <v>208</v>
      </c>
    </row>
    <row r="46" spans="1:12" ht="36" x14ac:dyDescent="0.25">
      <c r="A46" s="5" t="str">
        <f t="shared" si="1"/>
        <v>b</v>
      </c>
      <c r="B46" s="22" t="s">
        <v>10</v>
      </c>
      <c r="C46" s="23" t="s">
        <v>140</v>
      </c>
      <c r="D46" s="23"/>
      <c r="E46" s="36">
        <f>F46+G46+H46+I46</f>
        <v>0</v>
      </c>
      <c r="F46" s="30">
        <f t="shared" ref="F46:I59" si="11">F60+F74+F88</f>
        <v>0</v>
      </c>
      <c r="G46" s="30">
        <f t="shared" si="11"/>
        <v>0</v>
      </c>
      <c r="H46" s="30">
        <f t="shared" si="11"/>
        <v>0</v>
      </c>
      <c r="I46" s="30">
        <f t="shared" si="11"/>
        <v>0</v>
      </c>
      <c r="J46" s="30">
        <f t="shared" si="6"/>
        <v>0</v>
      </c>
      <c r="K46" s="30">
        <f t="shared" si="7"/>
        <v>0</v>
      </c>
      <c r="L46" s="4" t="s">
        <v>203</v>
      </c>
    </row>
    <row r="47" spans="1:12" ht="18" x14ac:dyDescent="0.25">
      <c r="A47" s="5" t="str">
        <f t="shared" si="1"/>
        <v>b</v>
      </c>
      <c r="B47" s="32" t="s">
        <v>1</v>
      </c>
      <c r="C47" s="25" t="s">
        <v>128</v>
      </c>
      <c r="D47" s="25"/>
      <c r="E47" s="37">
        <f t="shared" ref="E47:E110" si="12">F47+G47+H47+I47</f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  <c r="J47" s="33">
        <f t="shared" si="6"/>
        <v>0</v>
      </c>
      <c r="K47" s="33">
        <f t="shared" si="7"/>
        <v>0</v>
      </c>
      <c r="L47" s="4" t="s">
        <v>203</v>
      </c>
    </row>
    <row r="48" spans="1:12" ht="18" x14ac:dyDescent="0.25">
      <c r="A48" s="5" t="str">
        <f t="shared" si="1"/>
        <v>b</v>
      </c>
      <c r="B48" s="24" t="s">
        <v>1</v>
      </c>
      <c r="C48" s="26" t="s">
        <v>129</v>
      </c>
      <c r="D48" s="26"/>
      <c r="E48" s="36">
        <f t="shared" si="12"/>
        <v>0</v>
      </c>
      <c r="F48" s="30">
        <f t="shared" si="11"/>
        <v>0</v>
      </c>
      <c r="G48" s="30">
        <f t="shared" si="11"/>
        <v>0</v>
      </c>
      <c r="H48" s="30">
        <f t="shared" si="11"/>
        <v>0</v>
      </c>
      <c r="I48" s="30">
        <f t="shared" si="11"/>
        <v>0</v>
      </c>
      <c r="J48" s="30">
        <f t="shared" si="6"/>
        <v>0</v>
      </c>
      <c r="K48" s="30">
        <f t="shared" si="7"/>
        <v>0</v>
      </c>
      <c r="L48" s="4" t="s">
        <v>203</v>
      </c>
    </row>
    <row r="49" spans="1:12" ht="18" x14ac:dyDescent="0.25">
      <c r="A49" s="5" t="str">
        <f t="shared" si="1"/>
        <v>b</v>
      </c>
      <c r="B49" s="24" t="s">
        <v>1</v>
      </c>
      <c r="C49" s="26" t="s">
        <v>130</v>
      </c>
      <c r="D49" s="26"/>
      <c r="E49" s="36">
        <f t="shared" si="12"/>
        <v>0</v>
      </c>
      <c r="F49" s="30">
        <f t="shared" si="11"/>
        <v>0</v>
      </c>
      <c r="G49" s="30">
        <f t="shared" si="11"/>
        <v>0</v>
      </c>
      <c r="H49" s="30">
        <f t="shared" si="11"/>
        <v>0</v>
      </c>
      <c r="I49" s="30">
        <f t="shared" si="11"/>
        <v>0</v>
      </c>
      <c r="J49" s="30">
        <f t="shared" si="6"/>
        <v>0</v>
      </c>
      <c r="K49" s="30">
        <f t="shared" si="7"/>
        <v>0</v>
      </c>
      <c r="L49" s="4" t="s">
        <v>203</v>
      </c>
    </row>
    <row r="50" spans="1:12" ht="18" x14ac:dyDescent="0.25">
      <c r="A50" s="5" t="str">
        <f t="shared" si="1"/>
        <v>b</v>
      </c>
      <c r="B50" s="24" t="s">
        <v>1</v>
      </c>
      <c r="C50" s="26" t="s">
        <v>131</v>
      </c>
      <c r="D50" s="26"/>
      <c r="E50" s="36">
        <f t="shared" si="12"/>
        <v>0</v>
      </c>
      <c r="F50" s="30">
        <f t="shared" si="11"/>
        <v>0</v>
      </c>
      <c r="G50" s="30">
        <f t="shared" si="11"/>
        <v>0</v>
      </c>
      <c r="H50" s="30">
        <f t="shared" si="11"/>
        <v>0</v>
      </c>
      <c r="I50" s="30">
        <f t="shared" si="11"/>
        <v>0</v>
      </c>
      <c r="J50" s="30">
        <f t="shared" si="6"/>
        <v>0</v>
      </c>
      <c r="K50" s="30">
        <f t="shared" si="7"/>
        <v>0</v>
      </c>
      <c r="L50" s="4" t="s">
        <v>203</v>
      </c>
    </row>
    <row r="51" spans="1:12" ht="18" x14ac:dyDescent="0.25">
      <c r="A51" s="5" t="str">
        <f t="shared" si="1"/>
        <v>b</v>
      </c>
      <c r="B51" s="24" t="s">
        <v>1</v>
      </c>
      <c r="C51" s="27" t="s">
        <v>132</v>
      </c>
      <c r="D51" s="27"/>
      <c r="E51" s="36">
        <f t="shared" si="12"/>
        <v>0</v>
      </c>
      <c r="F51" s="30">
        <f t="shared" si="11"/>
        <v>0</v>
      </c>
      <c r="G51" s="30">
        <f t="shared" si="11"/>
        <v>0</v>
      </c>
      <c r="H51" s="30">
        <f t="shared" si="11"/>
        <v>0</v>
      </c>
      <c r="I51" s="30">
        <f t="shared" si="11"/>
        <v>0</v>
      </c>
      <c r="J51" s="30">
        <f t="shared" si="6"/>
        <v>0</v>
      </c>
      <c r="K51" s="30">
        <f t="shared" si="7"/>
        <v>0</v>
      </c>
      <c r="L51" s="4" t="s">
        <v>203</v>
      </c>
    </row>
    <row r="52" spans="1:12" ht="18" x14ac:dyDescent="0.25">
      <c r="A52" s="5" t="str">
        <f t="shared" si="1"/>
        <v>b</v>
      </c>
      <c r="B52" s="24" t="s">
        <v>1</v>
      </c>
      <c r="C52" s="27" t="s">
        <v>133</v>
      </c>
      <c r="D52" s="27"/>
      <c r="E52" s="36">
        <f t="shared" si="12"/>
        <v>0</v>
      </c>
      <c r="F52" s="30">
        <f t="shared" si="11"/>
        <v>0</v>
      </c>
      <c r="G52" s="30">
        <f t="shared" si="11"/>
        <v>0</v>
      </c>
      <c r="H52" s="30">
        <f t="shared" si="11"/>
        <v>0</v>
      </c>
      <c r="I52" s="30">
        <f t="shared" si="11"/>
        <v>0</v>
      </c>
      <c r="J52" s="30">
        <f t="shared" si="6"/>
        <v>0</v>
      </c>
      <c r="K52" s="30">
        <f t="shared" si="7"/>
        <v>0</v>
      </c>
      <c r="L52" s="4" t="s">
        <v>203</v>
      </c>
    </row>
    <row r="53" spans="1:12" ht="18" x14ac:dyDescent="0.25">
      <c r="A53" s="5" t="str">
        <f t="shared" si="1"/>
        <v>b</v>
      </c>
      <c r="B53" s="24" t="s">
        <v>1</v>
      </c>
      <c r="C53" s="27" t="s">
        <v>134</v>
      </c>
      <c r="D53" s="27"/>
      <c r="E53" s="36">
        <f t="shared" si="12"/>
        <v>0</v>
      </c>
      <c r="F53" s="30">
        <f t="shared" si="11"/>
        <v>0</v>
      </c>
      <c r="G53" s="30">
        <f t="shared" si="11"/>
        <v>0</v>
      </c>
      <c r="H53" s="30">
        <f t="shared" si="11"/>
        <v>0</v>
      </c>
      <c r="I53" s="30">
        <f t="shared" si="11"/>
        <v>0</v>
      </c>
      <c r="J53" s="30">
        <f t="shared" si="6"/>
        <v>0</v>
      </c>
      <c r="K53" s="30">
        <f t="shared" si="7"/>
        <v>0</v>
      </c>
      <c r="L53" s="4" t="s">
        <v>203</v>
      </c>
    </row>
    <row r="54" spans="1:12" ht="18" x14ac:dyDescent="0.25">
      <c r="A54" s="5" t="str">
        <f t="shared" si="1"/>
        <v>b</v>
      </c>
      <c r="B54" s="24" t="s">
        <v>1</v>
      </c>
      <c r="C54" s="27" t="s">
        <v>135</v>
      </c>
      <c r="D54" s="27"/>
      <c r="E54" s="36">
        <f t="shared" si="12"/>
        <v>0</v>
      </c>
      <c r="F54" s="30">
        <f t="shared" si="11"/>
        <v>0</v>
      </c>
      <c r="G54" s="30">
        <f t="shared" si="11"/>
        <v>0</v>
      </c>
      <c r="H54" s="30">
        <f t="shared" si="11"/>
        <v>0</v>
      </c>
      <c r="I54" s="30">
        <f t="shared" si="11"/>
        <v>0</v>
      </c>
      <c r="J54" s="30">
        <f t="shared" si="6"/>
        <v>0</v>
      </c>
      <c r="K54" s="30">
        <f t="shared" si="7"/>
        <v>0</v>
      </c>
      <c r="L54" s="4" t="s">
        <v>203</v>
      </c>
    </row>
    <row r="55" spans="1:12" x14ac:dyDescent="0.25">
      <c r="A55" s="5" t="str">
        <f t="shared" si="1"/>
        <v>b</v>
      </c>
      <c r="B55" s="28"/>
      <c r="C55" s="29" t="s">
        <v>209</v>
      </c>
      <c r="D55" s="29"/>
      <c r="E55" s="38">
        <f t="shared" si="12"/>
        <v>0</v>
      </c>
      <c r="F55" s="31">
        <f t="shared" si="11"/>
        <v>0</v>
      </c>
      <c r="G55" s="31">
        <f t="shared" si="11"/>
        <v>0</v>
      </c>
      <c r="H55" s="31">
        <f t="shared" si="11"/>
        <v>0</v>
      </c>
      <c r="I55" s="31">
        <f t="shared" si="11"/>
        <v>0</v>
      </c>
      <c r="J55" s="31">
        <f t="shared" si="6"/>
        <v>0</v>
      </c>
      <c r="K55" s="31">
        <f t="shared" si="7"/>
        <v>0</v>
      </c>
    </row>
    <row r="56" spans="1:12" x14ac:dyDescent="0.25">
      <c r="A56" s="5" t="str">
        <f t="shared" si="1"/>
        <v>b</v>
      </c>
      <c r="B56" s="28"/>
      <c r="C56" s="29" t="s">
        <v>210</v>
      </c>
      <c r="D56" s="29"/>
      <c r="E56" s="38">
        <f t="shared" si="12"/>
        <v>0</v>
      </c>
      <c r="F56" s="31">
        <f t="shared" si="11"/>
        <v>0</v>
      </c>
      <c r="G56" s="31">
        <f t="shared" si="11"/>
        <v>0</v>
      </c>
      <c r="H56" s="31">
        <f t="shared" si="11"/>
        <v>0</v>
      </c>
      <c r="I56" s="31">
        <f t="shared" si="11"/>
        <v>0</v>
      </c>
      <c r="J56" s="31">
        <f t="shared" si="6"/>
        <v>0</v>
      </c>
      <c r="K56" s="31">
        <f t="shared" si="7"/>
        <v>0</v>
      </c>
    </row>
    <row r="57" spans="1:12" ht="18" x14ac:dyDescent="0.25">
      <c r="A57" s="5" t="str">
        <f t="shared" si="1"/>
        <v>b</v>
      </c>
      <c r="B57" s="32" t="s">
        <v>1</v>
      </c>
      <c r="C57" s="25" t="s">
        <v>136</v>
      </c>
      <c r="D57" s="25"/>
      <c r="E57" s="37">
        <f t="shared" si="12"/>
        <v>0</v>
      </c>
      <c r="F57" s="33">
        <f t="shared" si="11"/>
        <v>0</v>
      </c>
      <c r="G57" s="33">
        <f t="shared" si="11"/>
        <v>0</v>
      </c>
      <c r="H57" s="33">
        <f t="shared" si="11"/>
        <v>0</v>
      </c>
      <c r="I57" s="33">
        <f t="shared" si="11"/>
        <v>0</v>
      </c>
      <c r="J57" s="33">
        <f t="shared" si="6"/>
        <v>0</v>
      </c>
      <c r="K57" s="33">
        <f t="shared" si="7"/>
        <v>0</v>
      </c>
      <c r="L57" s="4" t="s">
        <v>203</v>
      </c>
    </row>
    <row r="58" spans="1:12" ht="18" x14ac:dyDescent="0.25">
      <c r="A58" s="5" t="str">
        <f t="shared" si="1"/>
        <v>b</v>
      </c>
      <c r="B58" s="32" t="s">
        <v>1</v>
      </c>
      <c r="C58" s="25" t="s">
        <v>137</v>
      </c>
      <c r="D58" s="25"/>
      <c r="E58" s="37">
        <f t="shared" si="12"/>
        <v>0</v>
      </c>
      <c r="F58" s="33">
        <f t="shared" si="11"/>
        <v>0</v>
      </c>
      <c r="G58" s="33">
        <f t="shared" si="11"/>
        <v>0</v>
      </c>
      <c r="H58" s="33">
        <f t="shared" si="11"/>
        <v>0</v>
      </c>
      <c r="I58" s="33">
        <f t="shared" si="11"/>
        <v>0</v>
      </c>
      <c r="J58" s="33">
        <f t="shared" si="6"/>
        <v>0</v>
      </c>
      <c r="K58" s="33">
        <f t="shared" si="7"/>
        <v>0</v>
      </c>
      <c r="L58" s="4" t="s">
        <v>203</v>
      </c>
    </row>
    <row r="59" spans="1:12" ht="18" x14ac:dyDescent="0.25">
      <c r="A59" s="5" t="str">
        <f t="shared" si="1"/>
        <v>b</v>
      </c>
      <c r="B59" s="32" t="s">
        <v>1</v>
      </c>
      <c r="C59" s="25" t="s">
        <v>138</v>
      </c>
      <c r="D59" s="25"/>
      <c r="E59" s="37">
        <f t="shared" si="12"/>
        <v>0</v>
      </c>
      <c r="F59" s="33">
        <f t="shared" si="11"/>
        <v>0</v>
      </c>
      <c r="G59" s="33">
        <f t="shared" si="11"/>
        <v>0</v>
      </c>
      <c r="H59" s="33">
        <f t="shared" si="11"/>
        <v>0</v>
      </c>
      <c r="I59" s="33">
        <f t="shared" si="11"/>
        <v>0</v>
      </c>
      <c r="J59" s="33">
        <f t="shared" si="6"/>
        <v>0</v>
      </c>
      <c r="K59" s="33">
        <f t="shared" si="7"/>
        <v>0</v>
      </c>
      <c r="L59" s="4" t="s">
        <v>203</v>
      </c>
    </row>
    <row r="60" spans="1:12" ht="36" x14ac:dyDescent="0.25">
      <c r="A60" s="5" t="str">
        <f t="shared" si="1"/>
        <v>b</v>
      </c>
      <c r="B60" s="22" t="s">
        <v>11</v>
      </c>
      <c r="C60" s="23" t="s">
        <v>141</v>
      </c>
      <c r="D60" s="23"/>
      <c r="E60" s="41">
        <f t="shared" si="12"/>
        <v>0</v>
      </c>
      <c r="F60" s="41">
        <f>F61+F71+F72+F73</f>
        <v>0</v>
      </c>
      <c r="G60" s="41">
        <f>G61+G71+G72+G73</f>
        <v>0</v>
      </c>
      <c r="H60" s="41">
        <f>H61+H71+H72+H73</f>
        <v>0</v>
      </c>
      <c r="I60" s="41">
        <f>I61+I71+I72+I73</f>
        <v>0</v>
      </c>
      <c r="J60" s="30">
        <f t="shared" si="6"/>
        <v>0</v>
      </c>
      <c r="K60" s="30">
        <f t="shared" si="7"/>
        <v>0</v>
      </c>
      <c r="L60" s="4" t="s">
        <v>203</v>
      </c>
    </row>
    <row r="61" spans="1:12" ht="18" x14ac:dyDescent="0.25">
      <c r="A61" s="5" t="str">
        <f t="shared" si="1"/>
        <v>b</v>
      </c>
      <c r="B61" s="34" t="s">
        <v>1</v>
      </c>
      <c r="C61" s="15" t="s">
        <v>128</v>
      </c>
      <c r="D61" s="15"/>
      <c r="E61" s="37">
        <f t="shared" si="12"/>
        <v>0</v>
      </c>
      <c r="F61" s="14">
        <f t="shared" ref="F61:I61" si="13">F62+F63+F64+F65+F66+F67+F68</f>
        <v>0</v>
      </c>
      <c r="G61" s="14">
        <f t="shared" si="13"/>
        <v>0</v>
      </c>
      <c r="H61" s="14">
        <f t="shared" si="13"/>
        <v>0</v>
      </c>
      <c r="I61" s="14">
        <f t="shared" si="13"/>
        <v>0</v>
      </c>
      <c r="J61" s="33">
        <f t="shared" si="6"/>
        <v>0</v>
      </c>
      <c r="K61" s="33">
        <f t="shared" si="7"/>
        <v>0</v>
      </c>
      <c r="L61" s="4" t="s">
        <v>203</v>
      </c>
    </row>
    <row r="62" spans="1:12" ht="18" x14ac:dyDescent="0.25">
      <c r="A62" s="5" t="str">
        <f t="shared" si="1"/>
        <v>b</v>
      </c>
      <c r="B62" s="11" t="s">
        <v>1</v>
      </c>
      <c r="C62" s="12" t="s">
        <v>129</v>
      </c>
      <c r="D62" s="12"/>
      <c r="E62" s="39">
        <f t="shared" si="12"/>
        <v>0</v>
      </c>
      <c r="F62" s="35"/>
      <c r="G62" s="35"/>
      <c r="H62" s="35"/>
      <c r="I62" s="35"/>
      <c r="J62" s="30">
        <f t="shared" si="6"/>
        <v>0</v>
      </c>
      <c r="K62" s="30">
        <f t="shared" si="7"/>
        <v>0</v>
      </c>
      <c r="L62" s="4" t="s">
        <v>203</v>
      </c>
    </row>
    <row r="63" spans="1:12" ht="18" x14ac:dyDescent="0.25">
      <c r="A63" s="5" t="str">
        <f t="shared" si="1"/>
        <v>b</v>
      </c>
      <c r="B63" s="11" t="s">
        <v>1</v>
      </c>
      <c r="C63" s="12" t="s">
        <v>130</v>
      </c>
      <c r="D63" s="12"/>
      <c r="E63" s="39">
        <f t="shared" si="12"/>
        <v>0</v>
      </c>
      <c r="F63" s="35"/>
      <c r="G63" s="35"/>
      <c r="H63" s="35"/>
      <c r="I63" s="35"/>
      <c r="J63" s="30">
        <f t="shared" si="6"/>
        <v>0</v>
      </c>
      <c r="K63" s="30">
        <f t="shared" si="7"/>
        <v>0</v>
      </c>
      <c r="L63" s="4" t="s">
        <v>203</v>
      </c>
    </row>
    <row r="64" spans="1:12" ht="18" x14ac:dyDescent="0.25">
      <c r="A64" s="5" t="str">
        <f t="shared" si="1"/>
        <v>b</v>
      </c>
      <c r="B64" s="11" t="s">
        <v>1</v>
      </c>
      <c r="C64" s="12" t="s">
        <v>131</v>
      </c>
      <c r="D64" s="12"/>
      <c r="E64" s="39">
        <f t="shared" si="12"/>
        <v>0</v>
      </c>
      <c r="F64" s="35"/>
      <c r="G64" s="35"/>
      <c r="H64" s="35"/>
      <c r="I64" s="35"/>
      <c r="J64" s="30">
        <f t="shared" si="6"/>
        <v>0</v>
      </c>
      <c r="K64" s="30">
        <f t="shared" si="7"/>
        <v>0</v>
      </c>
      <c r="L64" s="4" t="s">
        <v>203</v>
      </c>
    </row>
    <row r="65" spans="1:12" ht="18" x14ac:dyDescent="0.25">
      <c r="A65" s="5" t="str">
        <f t="shared" si="1"/>
        <v>b</v>
      </c>
      <c r="B65" s="11" t="s">
        <v>1</v>
      </c>
      <c r="C65" s="16" t="s">
        <v>132</v>
      </c>
      <c r="D65" s="16"/>
      <c r="E65" s="39">
        <f t="shared" si="12"/>
        <v>0</v>
      </c>
      <c r="F65" s="35"/>
      <c r="G65" s="35"/>
      <c r="H65" s="35"/>
      <c r="I65" s="35"/>
      <c r="J65" s="30">
        <f t="shared" si="6"/>
        <v>0</v>
      </c>
      <c r="K65" s="30">
        <f t="shared" si="7"/>
        <v>0</v>
      </c>
      <c r="L65" s="4" t="s">
        <v>203</v>
      </c>
    </row>
    <row r="66" spans="1:12" ht="18" x14ac:dyDescent="0.25">
      <c r="A66" s="5" t="str">
        <f t="shared" si="1"/>
        <v>b</v>
      </c>
      <c r="B66" s="11" t="s">
        <v>1</v>
      </c>
      <c r="C66" s="16" t="s">
        <v>133</v>
      </c>
      <c r="D66" s="16"/>
      <c r="E66" s="39">
        <f t="shared" si="12"/>
        <v>0</v>
      </c>
      <c r="F66" s="35"/>
      <c r="G66" s="35"/>
      <c r="H66" s="35"/>
      <c r="I66" s="35"/>
      <c r="J66" s="30">
        <f t="shared" si="6"/>
        <v>0</v>
      </c>
      <c r="K66" s="30">
        <f t="shared" si="7"/>
        <v>0</v>
      </c>
      <c r="L66" s="4" t="s">
        <v>203</v>
      </c>
    </row>
    <row r="67" spans="1:12" ht="18" x14ac:dyDescent="0.25">
      <c r="A67" s="5" t="str">
        <f t="shared" si="1"/>
        <v>b</v>
      </c>
      <c r="B67" s="11" t="s">
        <v>1</v>
      </c>
      <c r="C67" s="16" t="s">
        <v>134</v>
      </c>
      <c r="D67" s="16"/>
      <c r="E67" s="39">
        <f t="shared" si="12"/>
        <v>0</v>
      </c>
      <c r="F67" s="35"/>
      <c r="G67" s="35"/>
      <c r="H67" s="35"/>
      <c r="I67" s="35"/>
      <c r="J67" s="30">
        <f t="shared" si="6"/>
        <v>0</v>
      </c>
      <c r="K67" s="30">
        <f t="shared" si="7"/>
        <v>0</v>
      </c>
      <c r="L67" s="4" t="s">
        <v>203</v>
      </c>
    </row>
    <row r="68" spans="1:12" ht="18" x14ac:dyDescent="0.25">
      <c r="A68" s="5" t="str">
        <f t="shared" si="1"/>
        <v>b</v>
      </c>
      <c r="B68" s="11" t="s">
        <v>1</v>
      </c>
      <c r="C68" s="16" t="s">
        <v>135</v>
      </c>
      <c r="D68" s="16"/>
      <c r="E68" s="39">
        <f t="shared" si="12"/>
        <v>0</v>
      </c>
      <c r="F68" s="35">
        <f>F69+F70</f>
        <v>0</v>
      </c>
      <c r="G68" s="35">
        <f t="shared" ref="G68:I68" si="14">G69+G70</f>
        <v>0</v>
      </c>
      <c r="H68" s="35">
        <f t="shared" si="14"/>
        <v>0</v>
      </c>
      <c r="I68" s="35">
        <f t="shared" si="14"/>
        <v>0</v>
      </c>
      <c r="J68" s="30">
        <f t="shared" si="6"/>
        <v>0</v>
      </c>
      <c r="K68" s="30">
        <f t="shared" si="7"/>
        <v>0</v>
      </c>
      <c r="L68" s="4" t="s">
        <v>203</v>
      </c>
    </row>
    <row r="69" spans="1:12" x14ac:dyDescent="0.25">
      <c r="A69" s="5" t="str">
        <f t="shared" ref="A69:A132" si="15">IF((E69+F69+G69+I69+H69)&gt;0,"a","b")</f>
        <v>b</v>
      </c>
      <c r="B69" s="19"/>
      <c r="C69" s="21" t="s">
        <v>209</v>
      </c>
      <c r="D69" s="21"/>
      <c r="E69" s="40">
        <f t="shared" si="12"/>
        <v>0</v>
      </c>
      <c r="F69" s="20"/>
      <c r="G69" s="20"/>
      <c r="H69" s="20"/>
      <c r="I69" s="20"/>
      <c r="J69" s="31">
        <f t="shared" si="6"/>
        <v>0</v>
      </c>
      <c r="K69" s="31">
        <f t="shared" si="7"/>
        <v>0</v>
      </c>
    </row>
    <row r="70" spans="1:12" x14ac:dyDescent="0.25">
      <c r="A70" s="5" t="str">
        <f t="shared" si="15"/>
        <v>b</v>
      </c>
      <c r="B70" s="19"/>
      <c r="C70" s="21" t="s">
        <v>210</v>
      </c>
      <c r="D70" s="21"/>
      <c r="E70" s="40">
        <f t="shared" si="12"/>
        <v>0</v>
      </c>
      <c r="F70" s="20"/>
      <c r="G70" s="20"/>
      <c r="H70" s="20"/>
      <c r="I70" s="20"/>
      <c r="J70" s="31">
        <f t="shared" si="6"/>
        <v>0</v>
      </c>
      <c r="K70" s="31">
        <f t="shared" si="7"/>
        <v>0</v>
      </c>
    </row>
    <row r="71" spans="1:12" ht="18" x14ac:dyDescent="0.25">
      <c r="A71" s="5" t="str">
        <f t="shared" si="15"/>
        <v>b</v>
      </c>
      <c r="B71" s="11" t="s">
        <v>1</v>
      </c>
      <c r="C71" s="15" t="s">
        <v>136</v>
      </c>
      <c r="D71" s="15"/>
      <c r="E71" s="37">
        <f t="shared" si="12"/>
        <v>0</v>
      </c>
      <c r="F71" s="14"/>
      <c r="G71" s="14"/>
      <c r="H71" s="14"/>
      <c r="I71" s="14"/>
      <c r="J71" s="33">
        <f t="shared" si="6"/>
        <v>0</v>
      </c>
      <c r="K71" s="33">
        <f t="shared" si="7"/>
        <v>0</v>
      </c>
      <c r="L71" s="4" t="s">
        <v>203</v>
      </c>
    </row>
    <row r="72" spans="1:12" ht="18" x14ac:dyDescent="0.25">
      <c r="A72" s="5" t="str">
        <f t="shared" si="15"/>
        <v>b</v>
      </c>
      <c r="B72" s="11" t="s">
        <v>1</v>
      </c>
      <c r="C72" s="15" t="s">
        <v>137</v>
      </c>
      <c r="D72" s="15"/>
      <c r="E72" s="37">
        <f t="shared" si="12"/>
        <v>0</v>
      </c>
      <c r="F72" s="14"/>
      <c r="G72" s="14"/>
      <c r="H72" s="14"/>
      <c r="I72" s="14"/>
      <c r="J72" s="33">
        <f t="shared" si="6"/>
        <v>0</v>
      </c>
      <c r="K72" s="33">
        <f t="shared" si="7"/>
        <v>0</v>
      </c>
      <c r="L72" s="4" t="s">
        <v>203</v>
      </c>
    </row>
    <row r="73" spans="1:12" ht="18" x14ac:dyDescent="0.25">
      <c r="A73" s="5" t="str">
        <f t="shared" si="15"/>
        <v>b</v>
      </c>
      <c r="B73" s="11" t="s">
        <v>1</v>
      </c>
      <c r="C73" s="15" t="s">
        <v>138</v>
      </c>
      <c r="D73" s="15"/>
      <c r="E73" s="37">
        <f t="shared" si="12"/>
        <v>0</v>
      </c>
      <c r="F73" s="14"/>
      <c r="G73" s="14"/>
      <c r="H73" s="14"/>
      <c r="I73" s="14"/>
      <c r="J73" s="33">
        <f t="shared" si="6"/>
        <v>0</v>
      </c>
      <c r="K73" s="33">
        <f t="shared" si="7"/>
        <v>0</v>
      </c>
      <c r="L73" s="4" t="s">
        <v>203</v>
      </c>
    </row>
    <row r="74" spans="1:12" ht="36" x14ac:dyDescent="0.25">
      <c r="A74" s="5" t="str">
        <f t="shared" si="15"/>
        <v>b</v>
      </c>
      <c r="B74" s="22" t="s">
        <v>12</v>
      </c>
      <c r="C74" s="23" t="s">
        <v>142</v>
      </c>
      <c r="D74" s="23"/>
      <c r="E74" s="41">
        <f t="shared" si="12"/>
        <v>0</v>
      </c>
      <c r="F74" s="41">
        <f>F75+F85+F86+F87</f>
        <v>0</v>
      </c>
      <c r="G74" s="41">
        <f>G75+G85+G86+G87</f>
        <v>0</v>
      </c>
      <c r="H74" s="41">
        <f>H75+H85+H86+H87</f>
        <v>0</v>
      </c>
      <c r="I74" s="41">
        <f>I75+I85+I86+I87</f>
        <v>0</v>
      </c>
      <c r="J74" s="30">
        <f t="shared" si="6"/>
        <v>0</v>
      </c>
      <c r="K74" s="30">
        <f t="shared" si="7"/>
        <v>0</v>
      </c>
      <c r="L74" s="4" t="s">
        <v>203</v>
      </c>
    </row>
    <row r="75" spans="1:12" ht="18" x14ac:dyDescent="0.25">
      <c r="A75" s="5" t="str">
        <f t="shared" si="15"/>
        <v>b</v>
      </c>
      <c r="B75" s="34" t="s">
        <v>1</v>
      </c>
      <c r="C75" s="15" t="s">
        <v>128</v>
      </c>
      <c r="D75" s="15"/>
      <c r="E75" s="37">
        <f t="shared" si="12"/>
        <v>0</v>
      </c>
      <c r="F75" s="14">
        <f t="shared" ref="F75:I75" si="16">F76+F77+F78+F79+F80+F81+F82</f>
        <v>0</v>
      </c>
      <c r="G75" s="14">
        <f t="shared" si="16"/>
        <v>0</v>
      </c>
      <c r="H75" s="14">
        <f t="shared" si="16"/>
        <v>0</v>
      </c>
      <c r="I75" s="14">
        <f t="shared" si="16"/>
        <v>0</v>
      </c>
      <c r="J75" s="33">
        <f t="shared" si="6"/>
        <v>0</v>
      </c>
      <c r="K75" s="33">
        <f t="shared" si="7"/>
        <v>0</v>
      </c>
      <c r="L75" s="4" t="s">
        <v>203</v>
      </c>
    </row>
    <row r="76" spans="1:12" ht="18" x14ac:dyDescent="0.25">
      <c r="A76" s="5" t="str">
        <f t="shared" si="15"/>
        <v>b</v>
      </c>
      <c r="B76" s="11" t="s">
        <v>1</v>
      </c>
      <c r="C76" s="12" t="s">
        <v>129</v>
      </c>
      <c r="D76" s="12"/>
      <c r="E76" s="39">
        <f t="shared" si="12"/>
        <v>0</v>
      </c>
      <c r="F76" s="35"/>
      <c r="G76" s="35"/>
      <c r="H76" s="35"/>
      <c r="I76" s="35"/>
      <c r="J76" s="30">
        <f t="shared" si="6"/>
        <v>0</v>
      </c>
      <c r="K76" s="30">
        <f t="shared" si="7"/>
        <v>0</v>
      </c>
      <c r="L76" s="4" t="s">
        <v>203</v>
      </c>
    </row>
    <row r="77" spans="1:12" ht="18" x14ac:dyDescent="0.25">
      <c r="A77" s="5" t="str">
        <f t="shared" si="15"/>
        <v>b</v>
      </c>
      <c r="B77" s="11" t="s">
        <v>1</v>
      </c>
      <c r="C77" s="12" t="s">
        <v>130</v>
      </c>
      <c r="D77" s="12"/>
      <c r="E77" s="39">
        <f t="shared" si="12"/>
        <v>0</v>
      </c>
      <c r="F77" s="35"/>
      <c r="G77" s="35"/>
      <c r="H77" s="35"/>
      <c r="I77" s="35"/>
      <c r="J77" s="30">
        <f t="shared" si="6"/>
        <v>0</v>
      </c>
      <c r="K77" s="30">
        <f t="shared" si="7"/>
        <v>0</v>
      </c>
      <c r="L77" s="4" t="s">
        <v>203</v>
      </c>
    </row>
    <row r="78" spans="1:12" ht="18" x14ac:dyDescent="0.25">
      <c r="A78" s="5" t="str">
        <f t="shared" si="15"/>
        <v>b</v>
      </c>
      <c r="B78" s="11" t="s">
        <v>1</v>
      </c>
      <c r="C78" s="12" t="s">
        <v>131</v>
      </c>
      <c r="D78" s="12"/>
      <c r="E78" s="39">
        <f t="shared" si="12"/>
        <v>0</v>
      </c>
      <c r="F78" s="35"/>
      <c r="G78" s="35"/>
      <c r="H78" s="35"/>
      <c r="I78" s="35"/>
      <c r="J78" s="30">
        <f t="shared" si="6"/>
        <v>0</v>
      </c>
      <c r="K78" s="30">
        <f t="shared" si="7"/>
        <v>0</v>
      </c>
      <c r="L78" s="4" t="s">
        <v>203</v>
      </c>
    </row>
    <row r="79" spans="1:12" ht="18" x14ac:dyDescent="0.25">
      <c r="A79" s="5" t="str">
        <f t="shared" si="15"/>
        <v>b</v>
      </c>
      <c r="B79" s="11" t="s">
        <v>1</v>
      </c>
      <c r="C79" s="16" t="s">
        <v>132</v>
      </c>
      <c r="D79" s="16"/>
      <c r="E79" s="39">
        <f t="shared" si="12"/>
        <v>0</v>
      </c>
      <c r="F79" s="35"/>
      <c r="G79" s="35"/>
      <c r="H79" s="35"/>
      <c r="I79" s="35"/>
      <c r="J79" s="30">
        <f t="shared" si="6"/>
        <v>0</v>
      </c>
      <c r="K79" s="30">
        <f t="shared" si="7"/>
        <v>0</v>
      </c>
      <c r="L79" s="4" t="s">
        <v>203</v>
      </c>
    </row>
    <row r="80" spans="1:12" ht="18" x14ac:dyDescent="0.25">
      <c r="A80" s="5" t="str">
        <f t="shared" si="15"/>
        <v>b</v>
      </c>
      <c r="B80" s="11" t="s">
        <v>1</v>
      </c>
      <c r="C80" s="16" t="s">
        <v>133</v>
      </c>
      <c r="D80" s="16"/>
      <c r="E80" s="39">
        <f t="shared" si="12"/>
        <v>0</v>
      </c>
      <c r="F80" s="35"/>
      <c r="G80" s="35"/>
      <c r="H80" s="35"/>
      <c r="I80" s="35"/>
      <c r="J80" s="30">
        <f t="shared" si="6"/>
        <v>0</v>
      </c>
      <c r="K80" s="30">
        <f t="shared" si="7"/>
        <v>0</v>
      </c>
      <c r="L80" s="4" t="s">
        <v>203</v>
      </c>
    </row>
    <row r="81" spans="1:12" ht="18" x14ac:dyDescent="0.25">
      <c r="A81" s="5" t="str">
        <f t="shared" si="15"/>
        <v>b</v>
      </c>
      <c r="B81" s="11" t="s">
        <v>1</v>
      </c>
      <c r="C81" s="16" t="s">
        <v>134</v>
      </c>
      <c r="D81" s="16"/>
      <c r="E81" s="39">
        <f t="shared" si="12"/>
        <v>0</v>
      </c>
      <c r="F81" s="35"/>
      <c r="G81" s="35"/>
      <c r="H81" s="35"/>
      <c r="I81" s="35"/>
      <c r="J81" s="30">
        <f t="shared" si="6"/>
        <v>0</v>
      </c>
      <c r="K81" s="30">
        <f t="shared" si="7"/>
        <v>0</v>
      </c>
      <c r="L81" s="4" t="s">
        <v>203</v>
      </c>
    </row>
    <row r="82" spans="1:12" ht="18" x14ac:dyDescent="0.25">
      <c r="A82" s="5" t="str">
        <f t="shared" si="15"/>
        <v>b</v>
      </c>
      <c r="B82" s="11" t="s">
        <v>1</v>
      </c>
      <c r="C82" s="16" t="s">
        <v>135</v>
      </c>
      <c r="D82" s="16"/>
      <c r="E82" s="39">
        <f t="shared" si="12"/>
        <v>0</v>
      </c>
      <c r="F82" s="35">
        <f>F83+F84</f>
        <v>0</v>
      </c>
      <c r="G82" s="35">
        <f t="shared" ref="G82:I82" si="17">G83+G84</f>
        <v>0</v>
      </c>
      <c r="H82" s="35">
        <f t="shared" si="17"/>
        <v>0</v>
      </c>
      <c r="I82" s="35">
        <f t="shared" si="17"/>
        <v>0</v>
      </c>
      <c r="J82" s="30">
        <f t="shared" si="6"/>
        <v>0</v>
      </c>
      <c r="K82" s="30">
        <f t="shared" si="7"/>
        <v>0</v>
      </c>
      <c r="L82" s="4" t="s">
        <v>203</v>
      </c>
    </row>
    <row r="83" spans="1:12" x14ac:dyDescent="0.25">
      <c r="A83" s="5" t="str">
        <f t="shared" si="15"/>
        <v>b</v>
      </c>
      <c r="B83" s="19"/>
      <c r="C83" s="21" t="s">
        <v>209</v>
      </c>
      <c r="D83" s="21"/>
      <c r="E83" s="40">
        <f t="shared" si="12"/>
        <v>0</v>
      </c>
      <c r="F83" s="20"/>
      <c r="G83" s="20"/>
      <c r="H83" s="20"/>
      <c r="I83" s="20"/>
      <c r="J83" s="31">
        <f t="shared" ref="J83:J146" si="18">F83+G83</f>
        <v>0</v>
      </c>
      <c r="K83" s="31">
        <f t="shared" ref="K83:K146" si="19">F83+G83+H83</f>
        <v>0</v>
      </c>
    </row>
    <row r="84" spans="1:12" x14ac:dyDescent="0.25">
      <c r="A84" s="5" t="str">
        <f t="shared" si="15"/>
        <v>b</v>
      </c>
      <c r="B84" s="19"/>
      <c r="C84" s="21" t="s">
        <v>210</v>
      </c>
      <c r="D84" s="21"/>
      <c r="E84" s="40">
        <f t="shared" si="12"/>
        <v>0</v>
      </c>
      <c r="F84" s="20"/>
      <c r="G84" s="20"/>
      <c r="H84" s="20"/>
      <c r="I84" s="20"/>
      <c r="J84" s="31">
        <f t="shared" si="18"/>
        <v>0</v>
      </c>
      <c r="K84" s="31">
        <f t="shared" si="19"/>
        <v>0</v>
      </c>
    </row>
    <row r="85" spans="1:12" ht="18" x14ac:dyDescent="0.25">
      <c r="A85" s="5" t="str">
        <f t="shared" si="15"/>
        <v>b</v>
      </c>
      <c r="B85" s="11" t="s">
        <v>1</v>
      </c>
      <c r="C85" s="15" t="s">
        <v>136</v>
      </c>
      <c r="D85" s="15"/>
      <c r="E85" s="37">
        <f t="shared" si="12"/>
        <v>0</v>
      </c>
      <c r="F85" s="14"/>
      <c r="G85" s="14"/>
      <c r="H85" s="14"/>
      <c r="I85" s="14"/>
      <c r="J85" s="33">
        <f t="shared" si="18"/>
        <v>0</v>
      </c>
      <c r="K85" s="33">
        <f t="shared" si="19"/>
        <v>0</v>
      </c>
      <c r="L85" s="4" t="s">
        <v>203</v>
      </c>
    </row>
    <row r="86" spans="1:12" ht="18" x14ac:dyDescent="0.25">
      <c r="A86" s="5" t="str">
        <f t="shared" si="15"/>
        <v>b</v>
      </c>
      <c r="B86" s="11" t="s">
        <v>1</v>
      </c>
      <c r="C86" s="15" t="s">
        <v>137</v>
      </c>
      <c r="D86" s="15"/>
      <c r="E86" s="37">
        <f t="shared" si="12"/>
        <v>0</v>
      </c>
      <c r="F86" s="14"/>
      <c r="G86" s="14"/>
      <c r="H86" s="14"/>
      <c r="I86" s="14"/>
      <c r="J86" s="33">
        <f t="shared" si="18"/>
        <v>0</v>
      </c>
      <c r="K86" s="33">
        <f t="shared" si="19"/>
        <v>0</v>
      </c>
      <c r="L86" s="4" t="s">
        <v>203</v>
      </c>
    </row>
    <row r="87" spans="1:12" ht="18" x14ac:dyDescent="0.25">
      <c r="A87" s="5" t="str">
        <f t="shared" si="15"/>
        <v>b</v>
      </c>
      <c r="B87" s="11" t="s">
        <v>1</v>
      </c>
      <c r="C87" s="15" t="s">
        <v>138</v>
      </c>
      <c r="D87" s="15"/>
      <c r="E87" s="37">
        <f t="shared" si="12"/>
        <v>0</v>
      </c>
      <c r="F87" s="14"/>
      <c r="G87" s="14"/>
      <c r="H87" s="14"/>
      <c r="I87" s="14"/>
      <c r="J87" s="33">
        <f t="shared" si="18"/>
        <v>0</v>
      </c>
      <c r="K87" s="33">
        <f t="shared" si="19"/>
        <v>0</v>
      </c>
      <c r="L87" s="4" t="s">
        <v>203</v>
      </c>
    </row>
    <row r="88" spans="1:12" ht="36" x14ac:dyDescent="0.25">
      <c r="A88" s="5" t="str">
        <f t="shared" si="15"/>
        <v>b</v>
      </c>
      <c r="B88" s="22" t="s">
        <v>13</v>
      </c>
      <c r="C88" s="23" t="s">
        <v>143</v>
      </c>
      <c r="D88" s="23"/>
      <c r="E88" s="41">
        <f t="shared" si="12"/>
        <v>0</v>
      </c>
      <c r="F88" s="41">
        <f>F89+F99+F100+F101</f>
        <v>0</v>
      </c>
      <c r="G88" s="41">
        <f>G89+G99+G100+G101</f>
        <v>0</v>
      </c>
      <c r="H88" s="41">
        <f>H89+H99+H100+H101</f>
        <v>0</v>
      </c>
      <c r="I88" s="41">
        <f>I89+I99+I100+I101</f>
        <v>0</v>
      </c>
      <c r="J88" s="30">
        <f t="shared" si="18"/>
        <v>0</v>
      </c>
      <c r="K88" s="30">
        <f t="shared" si="19"/>
        <v>0</v>
      </c>
      <c r="L88" s="4" t="s">
        <v>203</v>
      </c>
    </row>
    <row r="89" spans="1:12" ht="18" x14ac:dyDescent="0.25">
      <c r="A89" s="5" t="str">
        <f t="shared" si="15"/>
        <v>b</v>
      </c>
      <c r="B89" s="34" t="s">
        <v>1</v>
      </c>
      <c r="C89" s="15" t="s">
        <v>128</v>
      </c>
      <c r="D89" s="15"/>
      <c r="E89" s="37">
        <f t="shared" si="12"/>
        <v>0</v>
      </c>
      <c r="F89" s="14">
        <f t="shared" ref="F89:I89" si="20">F90+F91+F92+F93+F94+F95+F96</f>
        <v>0</v>
      </c>
      <c r="G89" s="14">
        <f t="shared" si="20"/>
        <v>0</v>
      </c>
      <c r="H89" s="14">
        <f t="shared" si="20"/>
        <v>0</v>
      </c>
      <c r="I89" s="14">
        <f t="shared" si="20"/>
        <v>0</v>
      </c>
      <c r="J89" s="33">
        <f t="shared" si="18"/>
        <v>0</v>
      </c>
      <c r="K89" s="33">
        <f t="shared" si="19"/>
        <v>0</v>
      </c>
      <c r="L89" s="4" t="s">
        <v>203</v>
      </c>
    </row>
    <row r="90" spans="1:12" ht="18" x14ac:dyDescent="0.25">
      <c r="A90" s="5" t="str">
        <f t="shared" si="15"/>
        <v>b</v>
      </c>
      <c r="B90" s="11" t="s">
        <v>1</v>
      </c>
      <c r="C90" s="12" t="s">
        <v>129</v>
      </c>
      <c r="D90" s="12"/>
      <c r="E90" s="39">
        <f t="shared" si="12"/>
        <v>0</v>
      </c>
      <c r="F90" s="35"/>
      <c r="G90" s="35"/>
      <c r="H90" s="35"/>
      <c r="I90" s="35"/>
      <c r="J90" s="30">
        <f t="shared" si="18"/>
        <v>0</v>
      </c>
      <c r="K90" s="30">
        <f t="shared" si="19"/>
        <v>0</v>
      </c>
      <c r="L90" s="4" t="s">
        <v>203</v>
      </c>
    </row>
    <row r="91" spans="1:12" ht="18" x14ac:dyDescent="0.25">
      <c r="A91" s="5" t="str">
        <f t="shared" si="15"/>
        <v>b</v>
      </c>
      <c r="B91" s="11" t="s">
        <v>1</v>
      </c>
      <c r="C91" s="12" t="s">
        <v>130</v>
      </c>
      <c r="D91" s="12"/>
      <c r="E91" s="39">
        <f t="shared" si="12"/>
        <v>0</v>
      </c>
      <c r="F91" s="35"/>
      <c r="G91" s="35"/>
      <c r="H91" s="35"/>
      <c r="I91" s="35"/>
      <c r="J91" s="30">
        <f t="shared" si="18"/>
        <v>0</v>
      </c>
      <c r="K91" s="30">
        <f t="shared" si="19"/>
        <v>0</v>
      </c>
      <c r="L91" s="4" t="s">
        <v>203</v>
      </c>
    </row>
    <row r="92" spans="1:12" ht="18" x14ac:dyDescent="0.25">
      <c r="A92" s="5" t="str">
        <f t="shared" si="15"/>
        <v>b</v>
      </c>
      <c r="B92" s="11" t="s">
        <v>1</v>
      </c>
      <c r="C92" s="12" t="s">
        <v>131</v>
      </c>
      <c r="D92" s="12"/>
      <c r="E92" s="39">
        <f t="shared" si="12"/>
        <v>0</v>
      </c>
      <c r="F92" s="35"/>
      <c r="G92" s="35"/>
      <c r="H92" s="35"/>
      <c r="I92" s="35"/>
      <c r="J92" s="30">
        <f t="shared" si="18"/>
        <v>0</v>
      </c>
      <c r="K92" s="30">
        <f t="shared" si="19"/>
        <v>0</v>
      </c>
      <c r="L92" s="4" t="s">
        <v>203</v>
      </c>
    </row>
    <row r="93" spans="1:12" ht="18" x14ac:dyDescent="0.25">
      <c r="A93" s="5" t="str">
        <f t="shared" si="15"/>
        <v>b</v>
      </c>
      <c r="B93" s="11" t="s">
        <v>1</v>
      </c>
      <c r="C93" s="16" t="s">
        <v>132</v>
      </c>
      <c r="D93" s="16"/>
      <c r="E93" s="39">
        <f t="shared" si="12"/>
        <v>0</v>
      </c>
      <c r="F93" s="35"/>
      <c r="G93" s="35"/>
      <c r="H93" s="35"/>
      <c r="I93" s="35"/>
      <c r="J93" s="30">
        <f t="shared" si="18"/>
        <v>0</v>
      </c>
      <c r="K93" s="30">
        <f t="shared" si="19"/>
        <v>0</v>
      </c>
      <c r="L93" s="4" t="s">
        <v>203</v>
      </c>
    </row>
    <row r="94" spans="1:12" ht="18" x14ac:dyDescent="0.25">
      <c r="A94" s="5" t="str">
        <f t="shared" si="15"/>
        <v>b</v>
      </c>
      <c r="B94" s="11" t="s">
        <v>1</v>
      </c>
      <c r="C94" s="16" t="s">
        <v>133</v>
      </c>
      <c r="D94" s="16"/>
      <c r="E94" s="39">
        <f t="shared" si="12"/>
        <v>0</v>
      </c>
      <c r="F94" s="35"/>
      <c r="G94" s="35"/>
      <c r="H94" s="35"/>
      <c r="I94" s="35"/>
      <c r="J94" s="30">
        <f t="shared" si="18"/>
        <v>0</v>
      </c>
      <c r="K94" s="30">
        <f t="shared" si="19"/>
        <v>0</v>
      </c>
      <c r="L94" s="4" t="s">
        <v>203</v>
      </c>
    </row>
    <row r="95" spans="1:12" ht="18" x14ac:dyDescent="0.25">
      <c r="A95" s="5" t="str">
        <f t="shared" si="15"/>
        <v>b</v>
      </c>
      <c r="B95" s="11" t="s">
        <v>1</v>
      </c>
      <c r="C95" s="16" t="s">
        <v>134</v>
      </c>
      <c r="D95" s="16"/>
      <c r="E95" s="39">
        <f t="shared" si="12"/>
        <v>0</v>
      </c>
      <c r="F95" s="35"/>
      <c r="G95" s="35"/>
      <c r="H95" s="35"/>
      <c r="I95" s="35"/>
      <c r="J95" s="30">
        <f t="shared" si="18"/>
        <v>0</v>
      </c>
      <c r="K95" s="30">
        <f t="shared" si="19"/>
        <v>0</v>
      </c>
      <c r="L95" s="4" t="s">
        <v>203</v>
      </c>
    </row>
    <row r="96" spans="1:12" ht="18" x14ac:dyDescent="0.25">
      <c r="A96" s="5" t="str">
        <f t="shared" si="15"/>
        <v>b</v>
      </c>
      <c r="B96" s="11" t="s">
        <v>1</v>
      </c>
      <c r="C96" s="16" t="s">
        <v>135</v>
      </c>
      <c r="D96" s="16"/>
      <c r="E96" s="39">
        <f t="shared" si="12"/>
        <v>0</v>
      </c>
      <c r="F96" s="35">
        <f>F97+F98</f>
        <v>0</v>
      </c>
      <c r="G96" s="35">
        <f t="shared" ref="G96:I96" si="21">G97+G98</f>
        <v>0</v>
      </c>
      <c r="H96" s="35">
        <f t="shared" si="21"/>
        <v>0</v>
      </c>
      <c r="I96" s="35">
        <f t="shared" si="21"/>
        <v>0</v>
      </c>
      <c r="J96" s="30">
        <f t="shared" si="18"/>
        <v>0</v>
      </c>
      <c r="K96" s="30">
        <f t="shared" si="19"/>
        <v>0</v>
      </c>
      <c r="L96" s="4" t="s">
        <v>203</v>
      </c>
    </row>
    <row r="97" spans="1:12" x14ac:dyDescent="0.25">
      <c r="A97" s="5" t="str">
        <f t="shared" si="15"/>
        <v>b</v>
      </c>
      <c r="B97" s="19"/>
      <c r="C97" s="21" t="s">
        <v>209</v>
      </c>
      <c r="D97" s="21"/>
      <c r="E97" s="40">
        <f t="shared" si="12"/>
        <v>0</v>
      </c>
      <c r="F97" s="20"/>
      <c r="G97" s="20"/>
      <c r="H97" s="20"/>
      <c r="I97" s="20"/>
      <c r="J97" s="31">
        <f t="shared" si="18"/>
        <v>0</v>
      </c>
      <c r="K97" s="31">
        <f t="shared" si="19"/>
        <v>0</v>
      </c>
    </row>
    <row r="98" spans="1:12" x14ac:dyDescent="0.25">
      <c r="A98" s="5" t="str">
        <f t="shared" si="15"/>
        <v>b</v>
      </c>
      <c r="B98" s="19"/>
      <c r="C98" s="21" t="s">
        <v>210</v>
      </c>
      <c r="D98" s="21"/>
      <c r="E98" s="40">
        <f t="shared" si="12"/>
        <v>0</v>
      </c>
      <c r="F98" s="20"/>
      <c r="G98" s="20"/>
      <c r="H98" s="20"/>
      <c r="I98" s="20"/>
      <c r="J98" s="31">
        <f t="shared" si="18"/>
        <v>0</v>
      </c>
      <c r="K98" s="31">
        <f t="shared" si="19"/>
        <v>0</v>
      </c>
    </row>
    <row r="99" spans="1:12" ht="18" x14ac:dyDescent="0.25">
      <c r="A99" s="5" t="str">
        <f t="shared" si="15"/>
        <v>b</v>
      </c>
      <c r="B99" s="11" t="s">
        <v>1</v>
      </c>
      <c r="C99" s="15" t="s">
        <v>136</v>
      </c>
      <c r="D99" s="15"/>
      <c r="E99" s="37">
        <f t="shared" si="12"/>
        <v>0</v>
      </c>
      <c r="F99" s="14"/>
      <c r="G99" s="14"/>
      <c r="H99" s="14"/>
      <c r="I99" s="14"/>
      <c r="J99" s="33">
        <f t="shared" si="18"/>
        <v>0</v>
      </c>
      <c r="K99" s="33">
        <f t="shared" si="19"/>
        <v>0</v>
      </c>
      <c r="L99" s="4" t="s">
        <v>203</v>
      </c>
    </row>
    <row r="100" spans="1:12" ht="18" x14ac:dyDescent="0.25">
      <c r="A100" s="5" t="str">
        <f t="shared" si="15"/>
        <v>b</v>
      </c>
      <c r="B100" s="11" t="s">
        <v>1</v>
      </c>
      <c r="C100" s="15" t="s">
        <v>137</v>
      </c>
      <c r="D100" s="15"/>
      <c r="E100" s="37">
        <f t="shared" si="12"/>
        <v>0</v>
      </c>
      <c r="F100" s="14"/>
      <c r="G100" s="14"/>
      <c r="H100" s="14"/>
      <c r="I100" s="14"/>
      <c r="J100" s="33">
        <f t="shared" si="18"/>
        <v>0</v>
      </c>
      <c r="K100" s="33">
        <f t="shared" si="19"/>
        <v>0</v>
      </c>
      <c r="L100" s="4" t="s">
        <v>203</v>
      </c>
    </row>
    <row r="101" spans="1:12" ht="18" x14ac:dyDescent="0.25">
      <c r="A101" s="5" t="str">
        <f t="shared" si="15"/>
        <v>b</v>
      </c>
      <c r="B101" s="11" t="s">
        <v>1</v>
      </c>
      <c r="C101" s="15" t="s">
        <v>138</v>
      </c>
      <c r="D101" s="15"/>
      <c r="E101" s="37">
        <f t="shared" si="12"/>
        <v>0</v>
      </c>
      <c r="F101" s="14"/>
      <c r="G101" s="14"/>
      <c r="H101" s="14"/>
      <c r="I101" s="14"/>
      <c r="J101" s="33">
        <f t="shared" si="18"/>
        <v>0</v>
      </c>
      <c r="K101" s="33">
        <f t="shared" si="19"/>
        <v>0</v>
      </c>
      <c r="L101" s="4" t="s">
        <v>203</v>
      </c>
    </row>
    <row r="102" spans="1:12" ht="54" x14ac:dyDescent="0.25">
      <c r="A102" s="5" t="str">
        <f t="shared" si="15"/>
        <v>b</v>
      </c>
      <c r="B102" s="22" t="s">
        <v>14</v>
      </c>
      <c r="C102" s="23" t="s">
        <v>144</v>
      </c>
      <c r="D102" s="23"/>
      <c r="E102" s="41">
        <f t="shared" si="12"/>
        <v>0</v>
      </c>
      <c r="F102" s="41">
        <f>F103+F113+F114+F115</f>
        <v>0</v>
      </c>
      <c r="G102" s="41">
        <f>G103+G113+G114+G115</f>
        <v>0</v>
      </c>
      <c r="H102" s="41">
        <f>H103+H113+H114+H115</f>
        <v>0</v>
      </c>
      <c r="I102" s="41">
        <f>I103+I113+I114+I115</f>
        <v>0</v>
      </c>
      <c r="J102" s="30">
        <f t="shared" si="18"/>
        <v>0</v>
      </c>
      <c r="K102" s="30">
        <f t="shared" si="19"/>
        <v>0</v>
      </c>
      <c r="L102" s="4" t="s">
        <v>204</v>
      </c>
    </row>
    <row r="103" spans="1:12" ht="18" x14ac:dyDescent="0.25">
      <c r="A103" s="5" t="str">
        <f t="shared" si="15"/>
        <v>b</v>
      </c>
      <c r="B103" s="34" t="s">
        <v>1</v>
      </c>
      <c r="C103" s="15" t="s">
        <v>128</v>
      </c>
      <c r="D103" s="15"/>
      <c r="E103" s="37">
        <f t="shared" si="12"/>
        <v>0</v>
      </c>
      <c r="F103" s="14">
        <f t="shared" ref="F103:I103" si="22">F104+F105+F106+F107+F108+F109+F110</f>
        <v>0</v>
      </c>
      <c r="G103" s="14">
        <f t="shared" si="22"/>
        <v>0</v>
      </c>
      <c r="H103" s="14">
        <f t="shared" si="22"/>
        <v>0</v>
      </c>
      <c r="I103" s="14">
        <f t="shared" si="22"/>
        <v>0</v>
      </c>
      <c r="J103" s="33">
        <f t="shared" si="18"/>
        <v>0</v>
      </c>
      <c r="K103" s="33">
        <f t="shared" si="19"/>
        <v>0</v>
      </c>
      <c r="L103" s="4" t="s">
        <v>204</v>
      </c>
    </row>
    <row r="104" spans="1:12" ht="18" x14ac:dyDescent="0.25">
      <c r="A104" s="5" t="str">
        <f t="shared" si="15"/>
        <v>b</v>
      </c>
      <c r="B104" s="11" t="s">
        <v>1</v>
      </c>
      <c r="C104" s="12" t="s">
        <v>129</v>
      </c>
      <c r="D104" s="12"/>
      <c r="E104" s="39">
        <f t="shared" si="12"/>
        <v>0</v>
      </c>
      <c r="F104" s="35"/>
      <c r="G104" s="35"/>
      <c r="H104" s="35"/>
      <c r="I104" s="35"/>
      <c r="J104" s="30">
        <f t="shared" si="18"/>
        <v>0</v>
      </c>
      <c r="K104" s="30">
        <f t="shared" si="19"/>
        <v>0</v>
      </c>
      <c r="L104" s="4" t="s">
        <v>204</v>
      </c>
    </row>
    <row r="105" spans="1:12" ht="18" x14ac:dyDescent="0.25">
      <c r="A105" s="5" t="str">
        <f t="shared" si="15"/>
        <v>b</v>
      </c>
      <c r="B105" s="11" t="s">
        <v>1</v>
      </c>
      <c r="C105" s="12" t="s">
        <v>130</v>
      </c>
      <c r="D105" s="12"/>
      <c r="E105" s="39">
        <f t="shared" si="12"/>
        <v>0</v>
      </c>
      <c r="F105" s="35"/>
      <c r="G105" s="35"/>
      <c r="H105" s="35"/>
      <c r="I105" s="35"/>
      <c r="J105" s="30">
        <f t="shared" si="18"/>
        <v>0</v>
      </c>
      <c r="K105" s="30">
        <f t="shared" si="19"/>
        <v>0</v>
      </c>
      <c r="L105" s="4" t="s">
        <v>204</v>
      </c>
    </row>
    <row r="106" spans="1:12" ht="18" x14ac:dyDescent="0.25">
      <c r="A106" s="5" t="str">
        <f t="shared" si="15"/>
        <v>b</v>
      </c>
      <c r="B106" s="11" t="s">
        <v>1</v>
      </c>
      <c r="C106" s="12" t="s">
        <v>131</v>
      </c>
      <c r="D106" s="12"/>
      <c r="E106" s="39">
        <f t="shared" si="12"/>
        <v>0</v>
      </c>
      <c r="F106" s="35"/>
      <c r="G106" s="35"/>
      <c r="H106" s="35"/>
      <c r="I106" s="35"/>
      <c r="J106" s="30">
        <f t="shared" si="18"/>
        <v>0</v>
      </c>
      <c r="K106" s="30">
        <f t="shared" si="19"/>
        <v>0</v>
      </c>
      <c r="L106" s="4" t="s">
        <v>204</v>
      </c>
    </row>
    <row r="107" spans="1:12" ht="18" x14ac:dyDescent="0.25">
      <c r="A107" s="5" t="str">
        <f t="shared" si="15"/>
        <v>b</v>
      </c>
      <c r="B107" s="11" t="s">
        <v>1</v>
      </c>
      <c r="C107" s="16" t="s">
        <v>132</v>
      </c>
      <c r="D107" s="16"/>
      <c r="E107" s="39">
        <f t="shared" si="12"/>
        <v>0</v>
      </c>
      <c r="F107" s="35"/>
      <c r="G107" s="35"/>
      <c r="H107" s="35"/>
      <c r="I107" s="35"/>
      <c r="J107" s="30">
        <f t="shared" si="18"/>
        <v>0</v>
      </c>
      <c r="K107" s="30">
        <f t="shared" si="19"/>
        <v>0</v>
      </c>
      <c r="L107" s="4" t="s">
        <v>204</v>
      </c>
    </row>
    <row r="108" spans="1:12" ht="18" x14ac:dyDescent="0.25">
      <c r="A108" s="5" t="str">
        <f t="shared" si="15"/>
        <v>b</v>
      </c>
      <c r="B108" s="11" t="s">
        <v>1</v>
      </c>
      <c r="C108" s="16" t="s">
        <v>133</v>
      </c>
      <c r="D108" s="16"/>
      <c r="E108" s="39">
        <f t="shared" si="12"/>
        <v>0</v>
      </c>
      <c r="F108" s="35"/>
      <c r="G108" s="35"/>
      <c r="H108" s="35"/>
      <c r="I108" s="35"/>
      <c r="J108" s="30">
        <f t="shared" si="18"/>
        <v>0</v>
      </c>
      <c r="K108" s="30">
        <f t="shared" si="19"/>
        <v>0</v>
      </c>
      <c r="L108" s="4" t="s">
        <v>204</v>
      </c>
    </row>
    <row r="109" spans="1:12" ht="18" x14ac:dyDescent="0.25">
      <c r="A109" s="5" t="str">
        <f t="shared" si="15"/>
        <v>b</v>
      </c>
      <c r="B109" s="11" t="s">
        <v>1</v>
      </c>
      <c r="C109" s="16" t="s">
        <v>134</v>
      </c>
      <c r="D109" s="16"/>
      <c r="E109" s="39">
        <f t="shared" si="12"/>
        <v>0</v>
      </c>
      <c r="F109" s="35"/>
      <c r="G109" s="35"/>
      <c r="H109" s="35"/>
      <c r="I109" s="35"/>
      <c r="J109" s="30">
        <f t="shared" si="18"/>
        <v>0</v>
      </c>
      <c r="K109" s="30">
        <f t="shared" si="19"/>
        <v>0</v>
      </c>
      <c r="L109" s="4" t="s">
        <v>204</v>
      </c>
    </row>
    <row r="110" spans="1:12" ht="18" x14ac:dyDescent="0.25">
      <c r="A110" s="5" t="str">
        <f t="shared" si="15"/>
        <v>b</v>
      </c>
      <c r="B110" s="11" t="s">
        <v>1</v>
      </c>
      <c r="C110" s="16" t="s">
        <v>135</v>
      </c>
      <c r="D110" s="16"/>
      <c r="E110" s="39">
        <f t="shared" si="12"/>
        <v>0</v>
      </c>
      <c r="F110" s="35">
        <f>F111+F112</f>
        <v>0</v>
      </c>
      <c r="G110" s="35">
        <f t="shared" ref="G110:I110" si="23">G111+G112</f>
        <v>0</v>
      </c>
      <c r="H110" s="35">
        <f t="shared" si="23"/>
        <v>0</v>
      </c>
      <c r="I110" s="35">
        <f t="shared" si="23"/>
        <v>0</v>
      </c>
      <c r="J110" s="30">
        <f t="shared" si="18"/>
        <v>0</v>
      </c>
      <c r="K110" s="30">
        <f t="shared" si="19"/>
        <v>0</v>
      </c>
      <c r="L110" s="4" t="s">
        <v>204</v>
      </c>
    </row>
    <row r="111" spans="1:12" x14ac:dyDescent="0.25">
      <c r="A111" s="5" t="str">
        <f t="shared" si="15"/>
        <v>b</v>
      </c>
      <c r="B111" s="19"/>
      <c r="C111" s="21" t="s">
        <v>209</v>
      </c>
      <c r="D111" s="21"/>
      <c r="E111" s="40">
        <f t="shared" ref="E111:E115" si="24">F111+G111+H111+I111</f>
        <v>0</v>
      </c>
      <c r="F111" s="20"/>
      <c r="G111" s="20"/>
      <c r="H111" s="20"/>
      <c r="I111" s="20"/>
      <c r="J111" s="31">
        <f t="shared" si="18"/>
        <v>0</v>
      </c>
      <c r="K111" s="31">
        <f t="shared" si="19"/>
        <v>0</v>
      </c>
    </row>
    <row r="112" spans="1:12" x14ac:dyDescent="0.25">
      <c r="A112" s="5" t="str">
        <f t="shared" si="15"/>
        <v>b</v>
      </c>
      <c r="B112" s="19"/>
      <c r="C112" s="21" t="s">
        <v>210</v>
      </c>
      <c r="D112" s="21"/>
      <c r="E112" s="40">
        <f t="shared" si="24"/>
        <v>0</v>
      </c>
      <c r="F112" s="20"/>
      <c r="G112" s="20"/>
      <c r="H112" s="20"/>
      <c r="I112" s="20"/>
      <c r="J112" s="31">
        <f t="shared" si="18"/>
        <v>0</v>
      </c>
      <c r="K112" s="31">
        <f t="shared" si="19"/>
        <v>0</v>
      </c>
    </row>
    <row r="113" spans="1:12" ht="18" x14ac:dyDescent="0.25">
      <c r="A113" s="5" t="str">
        <f t="shared" si="15"/>
        <v>b</v>
      </c>
      <c r="B113" s="11" t="s">
        <v>1</v>
      </c>
      <c r="C113" s="15" t="s">
        <v>136</v>
      </c>
      <c r="D113" s="15"/>
      <c r="E113" s="37">
        <f t="shared" si="24"/>
        <v>0</v>
      </c>
      <c r="F113" s="14"/>
      <c r="G113" s="14"/>
      <c r="H113" s="14"/>
      <c r="I113" s="14"/>
      <c r="J113" s="33">
        <f t="shared" si="18"/>
        <v>0</v>
      </c>
      <c r="K113" s="33">
        <f t="shared" si="19"/>
        <v>0</v>
      </c>
      <c r="L113" s="4" t="s">
        <v>204</v>
      </c>
    </row>
    <row r="114" spans="1:12" ht="18" x14ac:dyDescent="0.25">
      <c r="A114" s="5" t="str">
        <f t="shared" si="15"/>
        <v>b</v>
      </c>
      <c r="B114" s="11" t="s">
        <v>1</v>
      </c>
      <c r="C114" s="15" t="s">
        <v>137</v>
      </c>
      <c r="D114" s="15"/>
      <c r="E114" s="37">
        <f t="shared" si="24"/>
        <v>0</v>
      </c>
      <c r="F114" s="14"/>
      <c r="G114" s="14"/>
      <c r="H114" s="14"/>
      <c r="I114" s="14"/>
      <c r="J114" s="33">
        <f t="shared" si="18"/>
        <v>0</v>
      </c>
      <c r="K114" s="33">
        <f t="shared" si="19"/>
        <v>0</v>
      </c>
      <c r="L114" s="4" t="s">
        <v>204</v>
      </c>
    </row>
    <row r="115" spans="1:12" ht="18" x14ac:dyDescent="0.25">
      <c r="A115" s="5" t="str">
        <f t="shared" si="15"/>
        <v>b</v>
      </c>
      <c r="B115" s="11" t="s">
        <v>1</v>
      </c>
      <c r="C115" s="15" t="s">
        <v>138</v>
      </c>
      <c r="D115" s="15"/>
      <c r="E115" s="37">
        <f t="shared" si="24"/>
        <v>0</v>
      </c>
      <c r="F115" s="14"/>
      <c r="G115" s="14"/>
      <c r="H115" s="14"/>
      <c r="I115" s="14"/>
      <c r="J115" s="33">
        <f t="shared" si="18"/>
        <v>0</v>
      </c>
      <c r="K115" s="33">
        <f t="shared" si="19"/>
        <v>0</v>
      </c>
      <c r="L115" s="4" t="s">
        <v>204</v>
      </c>
    </row>
    <row r="116" spans="1:12" ht="36" x14ac:dyDescent="0.25">
      <c r="A116" s="5" t="str">
        <f t="shared" si="15"/>
        <v>b</v>
      </c>
      <c r="B116" s="22" t="s">
        <v>15</v>
      </c>
      <c r="C116" s="23" t="s">
        <v>112</v>
      </c>
      <c r="D116" s="23"/>
      <c r="E116" s="36">
        <f t="shared" ref="E116:I116" si="25">E117+E127+E128+E129</f>
        <v>0</v>
      </c>
      <c r="F116" s="30">
        <f t="shared" si="25"/>
        <v>0</v>
      </c>
      <c r="G116" s="30">
        <f t="shared" si="25"/>
        <v>0</v>
      </c>
      <c r="H116" s="30">
        <f t="shared" si="25"/>
        <v>0</v>
      </c>
      <c r="I116" s="30">
        <f t="shared" si="25"/>
        <v>0</v>
      </c>
      <c r="J116" s="30">
        <f t="shared" si="18"/>
        <v>0</v>
      </c>
      <c r="K116" s="30">
        <f t="shared" si="19"/>
        <v>0</v>
      </c>
      <c r="L116" s="4" t="s">
        <v>205</v>
      </c>
    </row>
    <row r="117" spans="1:12" ht="18" x14ac:dyDescent="0.25">
      <c r="A117" s="5" t="str">
        <f t="shared" si="15"/>
        <v>b</v>
      </c>
      <c r="B117" s="32" t="s">
        <v>1</v>
      </c>
      <c r="C117" s="25" t="s">
        <v>128</v>
      </c>
      <c r="D117" s="25"/>
      <c r="E117" s="37">
        <f t="shared" ref="E117:I117" si="26">E118+E119+E120+E121+E122+E123+E124</f>
        <v>0</v>
      </c>
      <c r="F117" s="33">
        <f t="shared" si="26"/>
        <v>0</v>
      </c>
      <c r="G117" s="33">
        <f t="shared" si="26"/>
        <v>0</v>
      </c>
      <c r="H117" s="33">
        <f t="shared" si="26"/>
        <v>0</v>
      </c>
      <c r="I117" s="33">
        <f t="shared" si="26"/>
        <v>0</v>
      </c>
      <c r="J117" s="33">
        <f t="shared" si="18"/>
        <v>0</v>
      </c>
      <c r="K117" s="33">
        <f t="shared" si="19"/>
        <v>0</v>
      </c>
      <c r="L117" s="4" t="s">
        <v>205</v>
      </c>
    </row>
    <row r="118" spans="1:12" ht="18" x14ac:dyDescent="0.25">
      <c r="A118" s="5" t="str">
        <f t="shared" si="15"/>
        <v>b</v>
      </c>
      <c r="B118" s="24" t="s">
        <v>1</v>
      </c>
      <c r="C118" s="26" t="s">
        <v>129</v>
      </c>
      <c r="D118" s="26"/>
      <c r="E118" s="36">
        <f t="shared" ref="E118:I129" si="27">E132+E146+E160+E174+E188+E202+E216+E230+E244+E258+E272</f>
        <v>0</v>
      </c>
      <c r="F118" s="30">
        <f t="shared" si="27"/>
        <v>0</v>
      </c>
      <c r="G118" s="30">
        <f t="shared" si="27"/>
        <v>0</v>
      </c>
      <c r="H118" s="30">
        <f t="shared" si="27"/>
        <v>0</v>
      </c>
      <c r="I118" s="30">
        <f t="shared" si="27"/>
        <v>0</v>
      </c>
      <c r="J118" s="30">
        <f t="shared" si="18"/>
        <v>0</v>
      </c>
      <c r="K118" s="30">
        <f t="shared" si="19"/>
        <v>0</v>
      </c>
      <c r="L118" s="4" t="s">
        <v>205</v>
      </c>
    </row>
    <row r="119" spans="1:12" ht="18" x14ac:dyDescent="0.25">
      <c r="A119" s="5" t="str">
        <f t="shared" si="15"/>
        <v>b</v>
      </c>
      <c r="B119" s="24" t="s">
        <v>1</v>
      </c>
      <c r="C119" s="26" t="s">
        <v>130</v>
      </c>
      <c r="D119" s="26"/>
      <c r="E119" s="36">
        <f t="shared" si="27"/>
        <v>0</v>
      </c>
      <c r="F119" s="30">
        <f t="shared" si="27"/>
        <v>0</v>
      </c>
      <c r="G119" s="30">
        <f t="shared" si="27"/>
        <v>0</v>
      </c>
      <c r="H119" s="30">
        <f t="shared" si="27"/>
        <v>0</v>
      </c>
      <c r="I119" s="30">
        <f t="shared" si="27"/>
        <v>0</v>
      </c>
      <c r="J119" s="30">
        <f t="shared" si="18"/>
        <v>0</v>
      </c>
      <c r="K119" s="30">
        <f t="shared" si="19"/>
        <v>0</v>
      </c>
      <c r="L119" s="4" t="s">
        <v>205</v>
      </c>
    </row>
    <row r="120" spans="1:12" ht="18" x14ac:dyDescent="0.25">
      <c r="A120" s="5" t="str">
        <f t="shared" si="15"/>
        <v>b</v>
      </c>
      <c r="B120" s="24" t="s">
        <v>1</v>
      </c>
      <c r="C120" s="26" t="s">
        <v>131</v>
      </c>
      <c r="D120" s="26"/>
      <c r="E120" s="36">
        <f t="shared" si="27"/>
        <v>0</v>
      </c>
      <c r="F120" s="30">
        <f t="shared" si="27"/>
        <v>0</v>
      </c>
      <c r="G120" s="30">
        <f t="shared" si="27"/>
        <v>0</v>
      </c>
      <c r="H120" s="30">
        <f t="shared" si="27"/>
        <v>0</v>
      </c>
      <c r="I120" s="30">
        <f t="shared" si="27"/>
        <v>0</v>
      </c>
      <c r="J120" s="30">
        <f t="shared" si="18"/>
        <v>0</v>
      </c>
      <c r="K120" s="30">
        <f t="shared" si="19"/>
        <v>0</v>
      </c>
      <c r="L120" s="4" t="s">
        <v>205</v>
      </c>
    </row>
    <row r="121" spans="1:12" ht="18" x14ac:dyDescent="0.25">
      <c r="A121" s="5" t="str">
        <f t="shared" si="15"/>
        <v>b</v>
      </c>
      <c r="B121" s="24" t="s">
        <v>1</v>
      </c>
      <c r="C121" s="27" t="s">
        <v>132</v>
      </c>
      <c r="D121" s="27"/>
      <c r="E121" s="36">
        <f t="shared" si="27"/>
        <v>0</v>
      </c>
      <c r="F121" s="30">
        <f t="shared" si="27"/>
        <v>0</v>
      </c>
      <c r="G121" s="30">
        <f t="shared" si="27"/>
        <v>0</v>
      </c>
      <c r="H121" s="30">
        <f t="shared" si="27"/>
        <v>0</v>
      </c>
      <c r="I121" s="30">
        <f t="shared" si="27"/>
        <v>0</v>
      </c>
      <c r="J121" s="30">
        <f t="shared" si="18"/>
        <v>0</v>
      </c>
      <c r="K121" s="30">
        <f t="shared" si="19"/>
        <v>0</v>
      </c>
      <c r="L121" s="4" t="s">
        <v>205</v>
      </c>
    </row>
    <row r="122" spans="1:12" ht="18" x14ac:dyDescent="0.25">
      <c r="A122" s="5" t="str">
        <f t="shared" si="15"/>
        <v>b</v>
      </c>
      <c r="B122" s="24" t="s">
        <v>1</v>
      </c>
      <c r="C122" s="27" t="s">
        <v>133</v>
      </c>
      <c r="D122" s="27"/>
      <c r="E122" s="36">
        <f t="shared" si="27"/>
        <v>0</v>
      </c>
      <c r="F122" s="30">
        <f t="shared" si="27"/>
        <v>0</v>
      </c>
      <c r="G122" s="30">
        <f t="shared" si="27"/>
        <v>0</v>
      </c>
      <c r="H122" s="30">
        <f t="shared" si="27"/>
        <v>0</v>
      </c>
      <c r="I122" s="30">
        <f t="shared" si="27"/>
        <v>0</v>
      </c>
      <c r="J122" s="30">
        <f t="shared" si="18"/>
        <v>0</v>
      </c>
      <c r="K122" s="30">
        <f t="shared" si="19"/>
        <v>0</v>
      </c>
      <c r="L122" s="4" t="s">
        <v>205</v>
      </c>
    </row>
    <row r="123" spans="1:12" ht="18" x14ac:dyDescent="0.25">
      <c r="A123" s="5" t="str">
        <f t="shared" si="15"/>
        <v>b</v>
      </c>
      <c r="B123" s="24" t="s">
        <v>1</v>
      </c>
      <c r="C123" s="27" t="s">
        <v>134</v>
      </c>
      <c r="D123" s="27"/>
      <c r="E123" s="36">
        <f t="shared" si="27"/>
        <v>0</v>
      </c>
      <c r="F123" s="30">
        <f t="shared" si="27"/>
        <v>0</v>
      </c>
      <c r="G123" s="30">
        <f t="shared" si="27"/>
        <v>0</v>
      </c>
      <c r="H123" s="30">
        <f t="shared" si="27"/>
        <v>0</v>
      </c>
      <c r="I123" s="30">
        <f t="shared" si="27"/>
        <v>0</v>
      </c>
      <c r="J123" s="30">
        <f t="shared" si="18"/>
        <v>0</v>
      </c>
      <c r="K123" s="30">
        <f t="shared" si="19"/>
        <v>0</v>
      </c>
      <c r="L123" s="4" t="s">
        <v>205</v>
      </c>
    </row>
    <row r="124" spans="1:12" ht="18" x14ac:dyDescent="0.25">
      <c r="A124" s="5" t="str">
        <f t="shared" si="15"/>
        <v>b</v>
      </c>
      <c r="B124" s="24" t="s">
        <v>1</v>
      </c>
      <c r="C124" s="27" t="s">
        <v>135</v>
      </c>
      <c r="D124" s="27"/>
      <c r="E124" s="36">
        <f t="shared" si="27"/>
        <v>0</v>
      </c>
      <c r="F124" s="30">
        <f t="shared" si="27"/>
        <v>0</v>
      </c>
      <c r="G124" s="30">
        <f t="shared" si="27"/>
        <v>0</v>
      </c>
      <c r="H124" s="30">
        <f t="shared" si="27"/>
        <v>0</v>
      </c>
      <c r="I124" s="30">
        <f t="shared" si="27"/>
        <v>0</v>
      </c>
      <c r="J124" s="30">
        <f t="shared" si="18"/>
        <v>0</v>
      </c>
      <c r="K124" s="30">
        <f t="shared" si="19"/>
        <v>0</v>
      </c>
      <c r="L124" s="4" t="s">
        <v>205</v>
      </c>
    </row>
    <row r="125" spans="1:12" x14ac:dyDescent="0.25">
      <c r="A125" s="5" t="str">
        <f t="shared" si="15"/>
        <v>b</v>
      </c>
      <c r="B125" s="28"/>
      <c r="C125" s="29" t="s">
        <v>209</v>
      </c>
      <c r="D125" s="29"/>
      <c r="E125" s="38">
        <f t="shared" si="27"/>
        <v>0</v>
      </c>
      <c r="F125" s="31">
        <f t="shared" si="27"/>
        <v>0</v>
      </c>
      <c r="G125" s="31">
        <f t="shared" si="27"/>
        <v>0</v>
      </c>
      <c r="H125" s="31">
        <f t="shared" si="27"/>
        <v>0</v>
      </c>
      <c r="I125" s="31">
        <f t="shared" si="27"/>
        <v>0</v>
      </c>
      <c r="J125" s="31">
        <f t="shared" si="18"/>
        <v>0</v>
      </c>
      <c r="K125" s="31">
        <f t="shared" si="19"/>
        <v>0</v>
      </c>
    </row>
    <row r="126" spans="1:12" x14ac:dyDescent="0.25">
      <c r="A126" s="5" t="str">
        <f t="shared" si="15"/>
        <v>b</v>
      </c>
      <c r="B126" s="28"/>
      <c r="C126" s="29" t="s">
        <v>210</v>
      </c>
      <c r="D126" s="29"/>
      <c r="E126" s="38">
        <f t="shared" si="27"/>
        <v>0</v>
      </c>
      <c r="F126" s="31">
        <f t="shared" si="27"/>
        <v>0</v>
      </c>
      <c r="G126" s="31">
        <f t="shared" si="27"/>
        <v>0</v>
      </c>
      <c r="H126" s="31">
        <f t="shared" si="27"/>
        <v>0</v>
      </c>
      <c r="I126" s="31">
        <f t="shared" si="27"/>
        <v>0</v>
      </c>
      <c r="J126" s="31">
        <f t="shared" si="18"/>
        <v>0</v>
      </c>
      <c r="K126" s="31">
        <f t="shared" si="19"/>
        <v>0</v>
      </c>
    </row>
    <row r="127" spans="1:12" ht="18" x14ac:dyDescent="0.25">
      <c r="A127" s="5" t="str">
        <f t="shared" si="15"/>
        <v>b</v>
      </c>
      <c r="B127" s="32" t="s">
        <v>1</v>
      </c>
      <c r="C127" s="25" t="s">
        <v>136</v>
      </c>
      <c r="D127" s="25"/>
      <c r="E127" s="37">
        <f t="shared" si="27"/>
        <v>0</v>
      </c>
      <c r="F127" s="33">
        <f t="shared" si="27"/>
        <v>0</v>
      </c>
      <c r="G127" s="33">
        <f t="shared" si="27"/>
        <v>0</v>
      </c>
      <c r="H127" s="33">
        <f t="shared" si="27"/>
        <v>0</v>
      </c>
      <c r="I127" s="33">
        <f t="shared" si="27"/>
        <v>0</v>
      </c>
      <c r="J127" s="33">
        <f t="shared" si="18"/>
        <v>0</v>
      </c>
      <c r="K127" s="33">
        <f t="shared" si="19"/>
        <v>0</v>
      </c>
      <c r="L127" s="4" t="s">
        <v>205</v>
      </c>
    </row>
    <row r="128" spans="1:12" ht="18" x14ac:dyDescent="0.25">
      <c r="A128" s="5" t="str">
        <f t="shared" si="15"/>
        <v>b</v>
      </c>
      <c r="B128" s="32" t="s">
        <v>1</v>
      </c>
      <c r="C128" s="25" t="s">
        <v>137</v>
      </c>
      <c r="D128" s="25"/>
      <c r="E128" s="37">
        <f t="shared" si="27"/>
        <v>0</v>
      </c>
      <c r="F128" s="33">
        <f t="shared" si="27"/>
        <v>0</v>
      </c>
      <c r="G128" s="33">
        <f t="shared" si="27"/>
        <v>0</v>
      </c>
      <c r="H128" s="33">
        <f t="shared" si="27"/>
        <v>0</v>
      </c>
      <c r="I128" s="33">
        <f t="shared" si="27"/>
        <v>0</v>
      </c>
      <c r="J128" s="33">
        <f t="shared" si="18"/>
        <v>0</v>
      </c>
      <c r="K128" s="33">
        <f t="shared" si="19"/>
        <v>0</v>
      </c>
      <c r="L128" s="4" t="s">
        <v>205</v>
      </c>
    </row>
    <row r="129" spans="1:12" ht="18" x14ac:dyDescent="0.25">
      <c r="A129" s="5" t="str">
        <f t="shared" si="15"/>
        <v>b</v>
      </c>
      <c r="B129" s="32" t="s">
        <v>1</v>
      </c>
      <c r="C129" s="25" t="s">
        <v>138</v>
      </c>
      <c r="D129" s="25"/>
      <c r="E129" s="37">
        <f t="shared" si="27"/>
        <v>0</v>
      </c>
      <c r="F129" s="33">
        <f t="shared" si="27"/>
        <v>0</v>
      </c>
      <c r="G129" s="33">
        <f t="shared" si="27"/>
        <v>0</v>
      </c>
      <c r="H129" s="33">
        <f t="shared" si="27"/>
        <v>0</v>
      </c>
      <c r="I129" s="33">
        <f t="shared" si="27"/>
        <v>0</v>
      </c>
      <c r="J129" s="33">
        <f t="shared" si="18"/>
        <v>0</v>
      </c>
      <c r="K129" s="33">
        <f t="shared" si="19"/>
        <v>0</v>
      </c>
      <c r="L129" s="4" t="s">
        <v>205</v>
      </c>
    </row>
    <row r="130" spans="1:12" ht="36" x14ac:dyDescent="0.25">
      <c r="A130" s="5" t="str">
        <f t="shared" si="15"/>
        <v>b</v>
      </c>
      <c r="B130" s="22" t="s">
        <v>16</v>
      </c>
      <c r="C130" s="23" t="s">
        <v>145</v>
      </c>
      <c r="D130" s="23"/>
      <c r="E130" s="41">
        <f t="shared" ref="E130:E193" si="28">F130+G130+H130+I130</f>
        <v>0</v>
      </c>
      <c r="F130" s="41">
        <f t="shared" ref="F130:I130" si="29">F131+F141+F142+F143</f>
        <v>0</v>
      </c>
      <c r="G130" s="41">
        <f t="shared" si="29"/>
        <v>0</v>
      </c>
      <c r="H130" s="41">
        <f t="shared" si="29"/>
        <v>0</v>
      </c>
      <c r="I130" s="41">
        <f t="shared" si="29"/>
        <v>0</v>
      </c>
      <c r="J130" s="30">
        <f t="shared" si="18"/>
        <v>0</v>
      </c>
      <c r="K130" s="30">
        <f t="shared" si="19"/>
        <v>0</v>
      </c>
      <c r="L130" s="4" t="s">
        <v>205</v>
      </c>
    </row>
    <row r="131" spans="1:12" ht="18" x14ac:dyDescent="0.25">
      <c r="A131" s="5" t="str">
        <f t="shared" si="15"/>
        <v>b</v>
      </c>
      <c r="B131" s="34" t="s">
        <v>1</v>
      </c>
      <c r="C131" s="15" t="s">
        <v>128</v>
      </c>
      <c r="D131" s="15"/>
      <c r="E131" s="37">
        <f t="shared" si="28"/>
        <v>0</v>
      </c>
      <c r="F131" s="14">
        <f t="shared" ref="F131:I131" si="30">F132+F133+F134+F135+F136+F137+F138</f>
        <v>0</v>
      </c>
      <c r="G131" s="14">
        <f t="shared" si="30"/>
        <v>0</v>
      </c>
      <c r="H131" s="14">
        <f t="shared" si="30"/>
        <v>0</v>
      </c>
      <c r="I131" s="14">
        <f t="shared" si="30"/>
        <v>0</v>
      </c>
      <c r="J131" s="33">
        <f t="shared" si="18"/>
        <v>0</v>
      </c>
      <c r="K131" s="33">
        <f t="shared" si="19"/>
        <v>0</v>
      </c>
      <c r="L131" s="4" t="s">
        <v>205</v>
      </c>
    </row>
    <row r="132" spans="1:12" ht="18" x14ac:dyDescent="0.25">
      <c r="A132" s="5" t="str">
        <f t="shared" si="15"/>
        <v>b</v>
      </c>
      <c r="B132" s="11" t="s">
        <v>1</v>
      </c>
      <c r="C132" s="12" t="s">
        <v>129</v>
      </c>
      <c r="D132" s="12"/>
      <c r="E132" s="39">
        <f t="shared" si="28"/>
        <v>0</v>
      </c>
      <c r="F132" s="35"/>
      <c r="G132" s="35"/>
      <c r="H132" s="35"/>
      <c r="I132" s="35"/>
      <c r="J132" s="30">
        <f t="shared" si="18"/>
        <v>0</v>
      </c>
      <c r="K132" s="30">
        <f t="shared" si="19"/>
        <v>0</v>
      </c>
      <c r="L132" s="4" t="s">
        <v>205</v>
      </c>
    </row>
    <row r="133" spans="1:12" ht="18" x14ac:dyDescent="0.25">
      <c r="A133" s="5" t="str">
        <f t="shared" ref="A133:A196" si="31">IF((E133+F133+G133+I133+H133)&gt;0,"a","b")</f>
        <v>b</v>
      </c>
      <c r="B133" s="11" t="s">
        <v>1</v>
      </c>
      <c r="C133" s="12" t="s">
        <v>130</v>
      </c>
      <c r="D133" s="12"/>
      <c r="E133" s="39">
        <f t="shared" si="28"/>
        <v>0</v>
      </c>
      <c r="F133" s="35"/>
      <c r="G133" s="35"/>
      <c r="H133" s="35"/>
      <c r="I133" s="35"/>
      <c r="J133" s="30">
        <f t="shared" si="18"/>
        <v>0</v>
      </c>
      <c r="K133" s="30">
        <f t="shared" si="19"/>
        <v>0</v>
      </c>
      <c r="L133" s="4" t="s">
        <v>205</v>
      </c>
    </row>
    <row r="134" spans="1:12" ht="18" x14ac:dyDescent="0.25">
      <c r="A134" s="5" t="str">
        <f t="shared" si="31"/>
        <v>b</v>
      </c>
      <c r="B134" s="11" t="s">
        <v>1</v>
      </c>
      <c r="C134" s="12" t="s">
        <v>131</v>
      </c>
      <c r="D134" s="12"/>
      <c r="E134" s="39">
        <f t="shared" si="28"/>
        <v>0</v>
      </c>
      <c r="F134" s="35"/>
      <c r="G134" s="35"/>
      <c r="H134" s="35"/>
      <c r="I134" s="35"/>
      <c r="J134" s="30">
        <f t="shared" si="18"/>
        <v>0</v>
      </c>
      <c r="K134" s="30">
        <f t="shared" si="19"/>
        <v>0</v>
      </c>
      <c r="L134" s="4" t="s">
        <v>205</v>
      </c>
    </row>
    <row r="135" spans="1:12" ht="18" x14ac:dyDescent="0.25">
      <c r="A135" s="5" t="str">
        <f t="shared" si="31"/>
        <v>b</v>
      </c>
      <c r="B135" s="11" t="s">
        <v>1</v>
      </c>
      <c r="C135" s="16" t="s">
        <v>132</v>
      </c>
      <c r="D135" s="16"/>
      <c r="E135" s="39">
        <f t="shared" si="28"/>
        <v>0</v>
      </c>
      <c r="F135" s="35"/>
      <c r="G135" s="35"/>
      <c r="H135" s="35"/>
      <c r="I135" s="35"/>
      <c r="J135" s="30">
        <f t="shared" si="18"/>
        <v>0</v>
      </c>
      <c r="K135" s="30">
        <f t="shared" si="19"/>
        <v>0</v>
      </c>
      <c r="L135" s="4" t="s">
        <v>205</v>
      </c>
    </row>
    <row r="136" spans="1:12" ht="18" x14ac:dyDescent="0.25">
      <c r="A136" s="5" t="str">
        <f t="shared" si="31"/>
        <v>b</v>
      </c>
      <c r="B136" s="11" t="s">
        <v>1</v>
      </c>
      <c r="C136" s="16" t="s">
        <v>133</v>
      </c>
      <c r="D136" s="16"/>
      <c r="E136" s="39">
        <f t="shared" si="28"/>
        <v>0</v>
      </c>
      <c r="F136" s="35"/>
      <c r="G136" s="35"/>
      <c r="H136" s="35"/>
      <c r="I136" s="35"/>
      <c r="J136" s="30">
        <f t="shared" si="18"/>
        <v>0</v>
      </c>
      <c r="K136" s="30">
        <f t="shared" si="19"/>
        <v>0</v>
      </c>
      <c r="L136" s="4" t="s">
        <v>205</v>
      </c>
    </row>
    <row r="137" spans="1:12" ht="18" x14ac:dyDescent="0.25">
      <c r="A137" s="5" t="str">
        <f t="shared" si="31"/>
        <v>b</v>
      </c>
      <c r="B137" s="11" t="s">
        <v>1</v>
      </c>
      <c r="C137" s="16" t="s">
        <v>134</v>
      </c>
      <c r="D137" s="16"/>
      <c r="E137" s="39">
        <f t="shared" si="28"/>
        <v>0</v>
      </c>
      <c r="F137" s="35"/>
      <c r="G137" s="35"/>
      <c r="H137" s="35"/>
      <c r="I137" s="35"/>
      <c r="J137" s="30">
        <f t="shared" si="18"/>
        <v>0</v>
      </c>
      <c r="K137" s="30">
        <f t="shared" si="19"/>
        <v>0</v>
      </c>
      <c r="L137" s="4" t="s">
        <v>205</v>
      </c>
    </row>
    <row r="138" spans="1:12" ht="18" x14ac:dyDescent="0.25">
      <c r="A138" s="5" t="str">
        <f t="shared" si="31"/>
        <v>b</v>
      </c>
      <c r="B138" s="11" t="s">
        <v>1</v>
      </c>
      <c r="C138" s="16" t="s">
        <v>135</v>
      </c>
      <c r="D138" s="16"/>
      <c r="E138" s="39">
        <f t="shared" si="28"/>
        <v>0</v>
      </c>
      <c r="F138" s="35">
        <f t="shared" ref="F138:I138" si="32">F139+F140</f>
        <v>0</v>
      </c>
      <c r="G138" s="35">
        <f t="shared" si="32"/>
        <v>0</v>
      </c>
      <c r="H138" s="35">
        <f t="shared" si="32"/>
        <v>0</v>
      </c>
      <c r="I138" s="35">
        <f t="shared" si="32"/>
        <v>0</v>
      </c>
      <c r="J138" s="30">
        <f t="shared" si="18"/>
        <v>0</v>
      </c>
      <c r="K138" s="30">
        <f t="shared" si="19"/>
        <v>0</v>
      </c>
      <c r="L138" s="4" t="s">
        <v>205</v>
      </c>
    </row>
    <row r="139" spans="1:12" x14ac:dyDescent="0.25">
      <c r="A139" s="5" t="str">
        <f t="shared" si="31"/>
        <v>b</v>
      </c>
      <c r="B139" s="19"/>
      <c r="C139" s="21" t="s">
        <v>209</v>
      </c>
      <c r="D139" s="21"/>
      <c r="E139" s="40">
        <f t="shared" si="28"/>
        <v>0</v>
      </c>
      <c r="F139" s="20"/>
      <c r="G139" s="20"/>
      <c r="H139" s="20"/>
      <c r="I139" s="20"/>
      <c r="J139" s="31">
        <f t="shared" si="18"/>
        <v>0</v>
      </c>
      <c r="K139" s="31">
        <f t="shared" si="19"/>
        <v>0</v>
      </c>
    </row>
    <row r="140" spans="1:12" x14ac:dyDescent="0.25">
      <c r="A140" s="5" t="str">
        <f t="shared" si="31"/>
        <v>b</v>
      </c>
      <c r="B140" s="19"/>
      <c r="C140" s="21" t="s">
        <v>210</v>
      </c>
      <c r="D140" s="21"/>
      <c r="E140" s="40">
        <f t="shared" si="28"/>
        <v>0</v>
      </c>
      <c r="F140" s="20"/>
      <c r="G140" s="20"/>
      <c r="H140" s="20"/>
      <c r="I140" s="20"/>
      <c r="J140" s="31">
        <f t="shared" si="18"/>
        <v>0</v>
      </c>
      <c r="K140" s="31">
        <f t="shared" si="19"/>
        <v>0</v>
      </c>
    </row>
    <row r="141" spans="1:12" ht="18" x14ac:dyDescent="0.25">
      <c r="A141" s="5" t="str">
        <f t="shared" si="31"/>
        <v>b</v>
      </c>
      <c r="B141" s="11" t="s">
        <v>1</v>
      </c>
      <c r="C141" s="15" t="s">
        <v>136</v>
      </c>
      <c r="D141" s="15"/>
      <c r="E141" s="37">
        <f t="shared" si="28"/>
        <v>0</v>
      </c>
      <c r="F141" s="14"/>
      <c r="G141" s="14"/>
      <c r="H141" s="14"/>
      <c r="I141" s="14"/>
      <c r="J141" s="33">
        <f t="shared" si="18"/>
        <v>0</v>
      </c>
      <c r="K141" s="33">
        <f t="shared" si="19"/>
        <v>0</v>
      </c>
      <c r="L141" s="4" t="s">
        <v>205</v>
      </c>
    </row>
    <row r="142" spans="1:12" ht="18" x14ac:dyDescent="0.25">
      <c r="A142" s="5" t="str">
        <f t="shared" si="31"/>
        <v>b</v>
      </c>
      <c r="B142" s="11" t="s">
        <v>1</v>
      </c>
      <c r="C142" s="15" t="s">
        <v>137</v>
      </c>
      <c r="D142" s="15"/>
      <c r="E142" s="37">
        <f t="shared" si="28"/>
        <v>0</v>
      </c>
      <c r="F142" s="14"/>
      <c r="G142" s="14"/>
      <c r="H142" s="14"/>
      <c r="I142" s="14"/>
      <c r="J142" s="33">
        <f t="shared" si="18"/>
        <v>0</v>
      </c>
      <c r="K142" s="33">
        <f t="shared" si="19"/>
        <v>0</v>
      </c>
      <c r="L142" s="4" t="s">
        <v>205</v>
      </c>
    </row>
    <row r="143" spans="1:12" ht="18" x14ac:dyDescent="0.25">
      <c r="A143" s="5" t="str">
        <f t="shared" si="31"/>
        <v>b</v>
      </c>
      <c r="B143" s="11" t="s">
        <v>1</v>
      </c>
      <c r="C143" s="15" t="s">
        <v>138</v>
      </c>
      <c r="D143" s="15"/>
      <c r="E143" s="37">
        <f t="shared" si="28"/>
        <v>0</v>
      </c>
      <c r="F143" s="14"/>
      <c r="G143" s="14"/>
      <c r="H143" s="14"/>
      <c r="I143" s="14"/>
      <c r="J143" s="33">
        <f t="shared" si="18"/>
        <v>0</v>
      </c>
      <c r="K143" s="33">
        <f t="shared" si="19"/>
        <v>0</v>
      </c>
      <c r="L143" s="4" t="s">
        <v>205</v>
      </c>
    </row>
    <row r="144" spans="1:12" ht="36" x14ac:dyDescent="0.25">
      <c r="A144" s="5" t="str">
        <f t="shared" si="31"/>
        <v>b</v>
      </c>
      <c r="B144" s="22" t="s">
        <v>17</v>
      </c>
      <c r="C144" s="23" t="s">
        <v>179</v>
      </c>
      <c r="D144" s="23"/>
      <c r="E144" s="41">
        <f t="shared" si="28"/>
        <v>0</v>
      </c>
      <c r="F144" s="41">
        <f t="shared" ref="F144:I144" si="33">F145+F155+F156+F157</f>
        <v>0</v>
      </c>
      <c r="G144" s="41">
        <f t="shared" si="33"/>
        <v>0</v>
      </c>
      <c r="H144" s="41">
        <f t="shared" si="33"/>
        <v>0</v>
      </c>
      <c r="I144" s="41">
        <f t="shared" si="33"/>
        <v>0</v>
      </c>
      <c r="J144" s="30">
        <f t="shared" si="18"/>
        <v>0</v>
      </c>
      <c r="K144" s="30">
        <f t="shared" si="19"/>
        <v>0</v>
      </c>
      <c r="L144" s="4" t="s">
        <v>205</v>
      </c>
    </row>
    <row r="145" spans="1:12" ht="18" x14ac:dyDescent="0.25">
      <c r="A145" s="5" t="str">
        <f t="shared" si="31"/>
        <v>b</v>
      </c>
      <c r="B145" s="34" t="s">
        <v>1</v>
      </c>
      <c r="C145" s="15" t="s">
        <v>128</v>
      </c>
      <c r="D145" s="15"/>
      <c r="E145" s="37">
        <f t="shared" si="28"/>
        <v>0</v>
      </c>
      <c r="F145" s="14">
        <f t="shared" ref="F145:I145" si="34">F146+F147+F148+F149+F150+F151+F152</f>
        <v>0</v>
      </c>
      <c r="G145" s="14">
        <f t="shared" si="34"/>
        <v>0</v>
      </c>
      <c r="H145" s="14">
        <f t="shared" si="34"/>
        <v>0</v>
      </c>
      <c r="I145" s="14">
        <f t="shared" si="34"/>
        <v>0</v>
      </c>
      <c r="J145" s="33">
        <f t="shared" si="18"/>
        <v>0</v>
      </c>
      <c r="K145" s="33">
        <f t="shared" si="19"/>
        <v>0</v>
      </c>
      <c r="L145" s="4" t="s">
        <v>205</v>
      </c>
    </row>
    <row r="146" spans="1:12" ht="18" x14ac:dyDescent="0.25">
      <c r="A146" s="5" t="str">
        <f t="shared" si="31"/>
        <v>b</v>
      </c>
      <c r="B146" s="11" t="s">
        <v>1</v>
      </c>
      <c r="C146" s="12" t="s">
        <v>129</v>
      </c>
      <c r="D146" s="12"/>
      <c r="E146" s="39">
        <f t="shared" si="28"/>
        <v>0</v>
      </c>
      <c r="F146" s="35"/>
      <c r="G146" s="35"/>
      <c r="H146" s="35"/>
      <c r="I146" s="35"/>
      <c r="J146" s="30">
        <f t="shared" si="18"/>
        <v>0</v>
      </c>
      <c r="K146" s="30">
        <f t="shared" si="19"/>
        <v>0</v>
      </c>
      <c r="L146" s="4" t="s">
        <v>205</v>
      </c>
    </row>
    <row r="147" spans="1:12" ht="18" x14ac:dyDescent="0.25">
      <c r="A147" s="5" t="str">
        <f t="shared" si="31"/>
        <v>b</v>
      </c>
      <c r="B147" s="11" t="s">
        <v>1</v>
      </c>
      <c r="C147" s="12" t="s">
        <v>130</v>
      </c>
      <c r="D147" s="12"/>
      <c r="E147" s="39">
        <f t="shared" si="28"/>
        <v>0</v>
      </c>
      <c r="F147" s="35"/>
      <c r="G147" s="35"/>
      <c r="H147" s="35"/>
      <c r="I147" s="35"/>
      <c r="J147" s="30">
        <f t="shared" ref="J147:J210" si="35">F147+G147</f>
        <v>0</v>
      </c>
      <c r="K147" s="30">
        <f t="shared" ref="K147:K210" si="36">F147+G147+H147</f>
        <v>0</v>
      </c>
      <c r="L147" s="4" t="s">
        <v>205</v>
      </c>
    </row>
    <row r="148" spans="1:12" ht="18" x14ac:dyDescent="0.25">
      <c r="A148" s="5" t="str">
        <f t="shared" si="31"/>
        <v>b</v>
      </c>
      <c r="B148" s="11" t="s">
        <v>1</v>
      </c>
      <c r="C148" s="12" t="s">
        <v>131</v>
      </c>
      <c r="D148" s="12"/>
      <c r="E148" s="39">
        <f t="shared" si="28"/>
        <v>0</v>
      </c>
      <c r="F148" s="35"/>
      <c r="G148" s="35"/>
      <c r="H148" s="35"/>
      <c r="I148" s="35"/>
      <c r="J148" s="30">
        <f t="shared" si="35"/>
        <v>0</v>
      </c>
      <c r="K148" s="30">
        <f t="shared" si="36"/>
        <v>0</v>
      </c>
      <c r="L148" s="4" t="s">
        <v>205</v>
      </c>
    </row>
    <row r="149" spans="1:12" ht="18" x14ac:dyDescent="0.25">
      <c r="A149" s="5" t="str">
        <f t="shared" si="31"/>
        <v>b</v>
      </c>
      <c r="B149" s="11" t="s">
        <v>1</v>
      </c>
      <c r="C149" s="16" t="s">
        <v>132</v>
      </c>
      <c r="D149" s="16"/>
      <c r="E149" s="39">
        <f t="shared" si="28"/>
        <v>0</v>
      </c>
      <c r="F149" s="35"/>
      <c r="G149" s="35"/>
      <c r="H149" s="35"/>
      <c r="I149" s="35"/>
      <c r="J149" s="30">
        <f t="shared" si="35"/>
        <v>0</v>
      </c>
      <c r="K149" s="30">
        <f t="shared" si="36"/>
        <v>0</v>
      </c>
      <c r="L149" s="4" t="s">
        <v>205</v>
      </c>
    </row>
    <row r="150" spans="1:12" ht="18" x14ac:dyDescent="0.25">
      <c r="A150" s="5" t="str">
        <f t="shared" si="31"/>
        <v>b</v>
      </c>
      <c r="B150" s="11" t="s">
        <v>1</v>
      </c>
      <c r="C150" s="16" t="s">
        <v>133</v>
      </c>
      <c r="D150" s="16"/>
      <c r="E150" s="39">
        <f t="shared" si="28"/>
        <v>0</v>
      </c>
      <c r="F150" s="35"/>
      <c r="G150" s="35"/>
      <c r="H150" s="35"/>
      <c r="I150" s="35"/>
      <c r="J150" s="30">
        <f t="shared" si="35"/>
        <v>0</v>
      </c>
      <c r="K150" s="30">
        <f t="shared" si="36"/>
        <v>0</v>
      </c>
      <c r="L150" s="4" t="s">
        <v>205</v>
      </c>
    </row>
    <row r="151" spans="1:12" ht="18" x14ac:dyDescent="0.25">
      <c r="A151" s="5" t="str">
        <f t="shared" si="31"/>
        <v>b</v>
      </c>
      <c r="B151" s="11" t="s">
        <v>1</v>
      </c>
      <c r="C151" s="16" t="s">
        <v>134</v>
      </c>
      <c r="D151" s="16"/>
      <c r="E151" s="39">
        <f t="shared" si="28"/>
        <v>0</v>
      </c>
      <c r="F151" s="35"/>
      <c r="G151" s="35"/>
      <c r="H151" s="35"/>
      <c r="I151" s="35"/>
      <c r="J151" s="30">
        <f t="shared" si="35"/>
        <v>0</v>
      </c>
      <c r="K151" s="30">
        <f t="shared" si="36"/>
        <v>0</v>
      </c>
      <c r="L151" s="4" t="s">
        <v>205</v>
      </c>
    </row>
    <row r="152" spans="1:12" ht="18" x14ac:dyDescent="0.25">
      <c r="A152" s="5" t="str">
        <f t="shared" si="31"/>
        <v>b</v>
      </c>
      <c r="B152" s="11" t="s">
        <v>1</v>
      </c>
      <c r="C152" s="16" t="s">
        <v>135</v>
      </c>
      <c r="D152" s="16"/>
      <c r="E152" s="39">
        <f t="shared" si="28"/>
        <v>0</v>
      </c>
      <c r="F152" s="35">
        <f t="shared" ref="F152:I152" si="37">F153+F154</f>
        <v>0</v>
      </c>
      <c r="G152" s="35">
        <f t="shared" si="37"/>
        <v>0</v>
      </c>
      <c r="H152" s="35">
        <f t="shared" si="37"/>
        <v>0</v>
      </c>
      <c r="I152" s="35">
        <f t="shared" si="37"/>
        <v>0</v>
      </c>
      <c r="J152" s="30">
        <f t="shared" si="35"/>
        <v>0</v>
      </c>
      <c r="K152" s="30">
        <f t="shared" si="36"/>
        <v>0</v>
      </c>
      <c r="L152" s="4" t="s">
        <v>205</v>
      </c>
    </row>
    <row r="153" spans="1:12" x14ac:dyDescent="0.25">
      <c r="A153" s="5" t="str">
        <f t="shared" si="31"/>
        <v>b</v>
      </c>
      <c r="B153" s="19"/>
      <c r="C153" s="21" t="s">
        <v>209</v>
      </c>
      <c r="D153" s="21"/>
      <c r="E153" s="40">
        <f t="shared" si="28"/>
        <v>0</v>
      </c>
      <c r="F153" s="20"/>
      <c r="G153" s="20"/>
      <c r="H153" s="20"/>
      <c r="I153" s="20"/>
      <c r="J153" s="31">
        <f t="shared" si="35"/>
        <v>0</v>
      </c>
      <c r="K153" s="31">
        <f t="shared" si="36"/>
        <v>0</v>
      </c>
    </row>
    <row r="154" spans="1:12" x14ac:dyDescent="0.25">
      <c r="A154" s="5" t="str">
        <f t="shared" si="31"/>
        <v>b</v>
      </c>
      <c r="B154" s="19"/>
      <c r="C154" s="21" t="s">
        <v>210</v>
      </c>
      <c r="D154" s="21"/>
      <c r="E154" s="40">
        <f t="shared" si="28"/>
        <v>0</v>
      </c>
      <c r="F154" s="20"/>
      <c r="G154" s="20"/>
      <c r="H154" s="20"/>
      <c r="I154" s="20"/>
      <c r="J154" s="31">
        <f t="shared" si="35"/>
        <v>0</v>
      </c>
      <c r="K154" s="31">
        <f t="shared" si="36"/>
        <v>0</v>
      </c>
    </row>
    <row r="155" spans="1:12" ht="18" x14ac:dyDescent="0.25">
      <c r="A155" s="5" t="str">
        <f t="shared" si="31"/>
        <v>b</v>
      </c>
      <c r="B155" s="11" t="s">
        <v>1</v>
      </c>
      <c r="C155" s="15" t="s">
        <v>136</v>
      </c>
      <c r="D155" s="15"/>
      <c r="E155" s="37">
        <f t="shared" si="28"/>
        <v>0</v>
      </c>
      <c r="F155" s="14"/>
      <c r="G155" s="14"/>
      <c r="H155" s="14"/>
      <c r="I155" s="14"/>
      <c r="J155" s="33">
        <f t="shared" si="35"/>
        <v>0</v>
      </c>
      <c r="K155" s="33">
        <f t="shared" si="36"/>
        <v>0</v>
      </c>
      <c r="L155" s="4" t="s">
        <v>205</v>
      </c>
    </row>
    <row r="156" spans="1:12" ht="18" x14ac:dyDescent="0.25">
      <c r="A156" s="5" t="str">
        <f t="shared" si="31"/>
        <v>b</v>
      </c>
      <c r="B156" s="11" t="s">
        <v>1</v>
      </c>
      <c r="C156" s="15" t="s">
        <v>137</v>
      </c>
      <c r="D156" s="15"/>
      <c r="E156" s="37">
        <f t="shared" si="28"/>
        <v>0</v>
      </c>
      <c r="F156" s="14"/>
      <c r="G156" s="14"/>
      <c r="H156" s="14"/>
      <c r="I156" s="14"/>
      <c r="J156" s="33">
        <f t="shared" si="35"/>
        <v>0</v>
      </c>
      <c r="K156" s="33">
        <f t="shared" si="36"/>
        <v>0</v>
      </c>
      <c r="L156" s="4" t="s">
        <v>205</v>
      </c>
    </row>
    <row r="157" spans="1:12" ht="18" x14ac:dyDescent="0.25">
      <c r="A157" s="5" t="str">
        <f t="shared" si="31"/>
        <v>b</v>
      </c>
      <c r="B157" s="11" t="s">
        <v>1</v>
      </c>
      <c r="C157" s="15" t="s">
        <v>138</v>
      </c>
      <c r="D157" s="15"/>
      <c r="E157" s="37">
        <f t="shared" si="28"/>
        <v>0</v>
      </c>
      <c r="F157" s="14"/>
      <c r="G157" s="14"/>
      <c r="H157" s="14"/>
      <c r="I157" s="14"/>
      <c r="J157" s="33">
        <f t="shared" si="35"/>
        <v>0</v>
      </c>
      <c r="K157" s="33">
        <f t="shared" si="36"/>
        <v>0</v>
      </c>
      <c r="L157" s="4" t="s">
        <v>205</v>
      </c>
    </row>
    <row r="158" spans="1:12" ht="36" x14ac:dyDescent="0.25">
      <c r="A158" s="5" t="str">
        <f t="shared" si="31"/>
        <v>b</v>
      </c>
      <c r="B158" s="22" t="s">
        <v>18</v>
      </c>
      <c r="C158" s="23" t="s">
        <v>178</v>
      </c>
      <c r="D158" s="23"/>
      <c r="E158" s="41">
        <f t="shared" si="28"/>
        <v>0</v>
      </c>
      <c r="F158" s="41">
        <f t="shared" ref="F158:I158" si="38">F159+F169+F170+F171</f>
        <v>0</v>
      </c>
      <c r="G158" s="41">
        <f t="shared" si="38"/>
        <v>0</v>
      </c>
      <c r="H158" s="41">
        <f t="shared" si="38"/>
        <v>0</v>
      </c>
      <c r="I158" s="41">
        <f t="shared" si="38"/>
        <v>0</v>
      </c>
      <c r="J158" s="30">
        <f t="shared" si="35"/>
        <v>0</v>
      </c>
      <c r="K158" s="30">
        <f t="shared" si="36"/>
        <v>0</v>
      </c>
      <c r="L158" s="4" t="s">
        <v>205</v>
      </c>
    </row>
    <row r="159" spans="1:12" ht="18" x14ac:dyDescent="0.25">
      <c r="A159" s="5" t="str">
        <f t="shared" si="31"/>
        <v>b</v>
      </c>
      <c r="B159" s="34" t="s">
        <v>1</v>
      </c>
      <c r="C159" s="15" t="s">
        <v>128</v>
      </c>
      <c r="D159" s="15"/>
      <c r="E159" s="37">
        <f t="shared" si="28"/>
        <v>0</v>
      </c>
      <c r="F159" s="14">
        <f t="shared" ref="F159:I159" si="39">F160+F161+F162+F163+F164+F165+F166</f>
        <v>0</v>
      </c>
      <c r="G159" s="14">
        <f t="shared" si="39"/>
        <v>0</v>
      </c>
      <c r="H159" s="14">
        <f t="shared" si="39"/>
        <v>0</v>
      </c>
      <c r="I159" s="14">
        <f t="shared" si="39"/>
        <v>0</v>
      </c>
      <c r="J159" s="33">
        <f t="shared" si="35"/>
        <v>0</v>
      </c>
      <c r="K159" s="33">
        <f t="shared" si="36"/>
        <v>0</v>
      </c>
      <c r="L159" s="4" t="s">
        <v>205</v>
      </c>
    </row>
    <row r="160" spans="1:12" ht="18" x14ac:dyDescent="0.25">
      <c r="A160" s="5" t="str">
        <f t="shared" si="31"/>
        <v>b</v>
      </c>
      <c r="B160" s="11" t="s">
        <v>1</v>
      </c>
      <c r="C160" s="12" t="s">
        <v>129</v>
      </c>
      <c r="D160" s="12"/>
      <c r="E160" s="39">
        <f t="shared" si="28"/>
        <v>0</v>
      </c>
      <c r="F160" s="35"/>
      <c r="G160" s="35"/>
      <c r="H160" s="35"/>
      <c r="I160" s="35"/>
      <c r="J160" s="30">
        <f t="shared" si="35"/>
        <v>0</v>
      </c>
      <c r="K160" s="30">
        <f t="shared" si="36"/>
        <v>0</v>
      </c>
      <c r="L160" s="4" t="s">
        <v>205</v>
      </c>
    </row>
    <row r="161" spans="1:12" ht="18" x14ac:dyDescent="0.25">
      <c r="A161" s="5" t="str">
        <f t="shared" si="31"/>
        <v>b</v>
      </c>
      <c r="B161" s="11" t="s">
        <v>1</v>
      </c>
      <c r="C161" s="12" t="s">
        <v>130</v>
      </c>
      <c r="D161" s="12"/>
      <c r="E161" s="39">
        <f t="shared" si="28"/>
        <v>0</v>
      </c>
      <c r="F161" s="35"/>
      <c r="G161" s="35"/>
      <c r="H161" s="35"/>
      <c r="I161" s="35"/>
      <c r="J161" s="30">
        <f t="shared" si="35"/>
        <v>0</v>
      </c>
      <c r="K161" s="30">
        <f t="shared" si="36"/>
        <v>0</v>
      </c>
      <c r="L161" s="4" t="s">
        <v>205</v>
      </c>
    </row>
    <row r="162" spans="1:12" ht="18" x14ac:dyDescent="0.25">
      <c r="A162" s="5" t="str">
        <f t="shared" si="31"/>
        <v>b</v>
      </c>
      <c r="B162" s="11" t="s">
        <v>1</v>
      </c>
      <c r="C162" s="12" t="s">
        <v>131</v>
      </c>
      <c r="D162" s="12"/>
      <c r="E162" s="39">
        <f t="shared" si="28"/>
        <v>0</v>
      </c>
      <c r="F162" s="35"/>
      <c r="G162" s="35"/>
      <c r="H162" s="35"/>
      <c r="I162" s="35"/>
      <c r="J162" s="30">
        <f t="shared" si="35"/>
        <v>0</v>
      </c>
      <c r="K162" s="30">
        <f t="shared" si="36"/>
        <v>0</v>
      </c>
      <c r="L162" s="4" t="s">
        <v>205</v>
      </c>
    </row>
    <row r="163" spans="1:12" ht="18" x14ac:dyDescent="0.25">
      <c r="A163" s="5" t="str">
        <f t="shared" si="31"/>
        <v>b</v>
      </c>
      <c r="B163" s="11" t="s">
        <v>1</v>
      </c>
      <c r="C163" s="16" t="s">
        <v>132</v>
      </c>
      <c r="D163" s="16"/>
      <c r="E163" s="39">
        <f t="shared" si="28"/>
        <v>0</v>
      </c>
      <c r="F163" s="35"/>
      <c r="G163" s="35"/>
      <c r="H163" s="35"/>
      <c r="I163" s="35"/>
      <c r="J163" s="30">
        <f t="shared" si="35"/>
        <v>0</v>
      </c>
      <c r="K163" s="30">
        <f t="shared" si="36"/>
        <v>0</v>
      </c>
      <c r="L163" s="4" t="s">
        <v>205</v>
      </c>
    </row>
    <row r="164" spans="1:12" ht="18" x14ac:dyDescent="0.25">
      <c r="A164" s="5" t="str">
        <f t="shared" si="31"/>
        <v>b</v>
      </c>
      <c r="B164" s="11" t="s">
        <v>1</v>
      </c>
      <c r="C164" s="16" t="s">
        <v>133</v>
      </c>
      <c r="D164" s="16"/>
      <c r="E164" s="39">
        <f t="shared" si="28"/>
        <v>0</v>
      </c>
      <c r="F164" s="35"/>
      <c r="G164" s="35"/>
      <c r="H164" s="35"/>
      <c r="I164" s="35"/>
      <c r="J164" s="30">
        <f t="shared" si="35"/>
        <v>0</v>
      </c>
      <c r="K164" s="30">
        <f t="shared" si="36"/>
        <v>0</v>
      </c>
      <c r="L164" s="4" t="s">
        <v>205</v>
      </c>
    </row>
    <row r="165" spans="1:12" ht="18" x14ac:dyDescent="0.25">
      <c r="A165" s="5" t="str">
        <f t="shared" si="31"/>
        <v>b</v>
      </c>
      <c r="B165" s="11" t="s">
        <v>1</v>
      </c>
      <c r="C165" s="16" t="s">
        <v>134</v>
      </c>
      <c r="D165" s="16"/>
      <c r="E165" s="39">
        <f t="shared" si="28"/>
        <v>0</v>
      </c>
      <c r="F165" s="35"/>
      <c r="G165" s="35"/>
      <c r="H165" s="35"/>
      <c r="I165" s="35"/>
      <c r="J165" s="30">
        <f t="shared" si="35"/>
        <v>0</v>
      </c>
      <c r="K165" s="30">
        <f t="shared" si="36"/>
        <v>0</v>
      </c>
      <c r="L165" s="4" t="s">
        <v>205</v>
      </c>
    </row>
    <row r="166" spans="1:12" ht="18" x14ac:dyDescent="0.25">
      <c r="A166" s="5" t="str">
        <f t="shared" si="31"/>
        <v>b</v>
      </c>
      <c r="B166" s="11" t="s">
        <v>1</v>
      </c>
      <c r="C166" s="16" t="s">
        <v>135</v>
      </c>
      <c r="D166" s="16"/>
      <c r="E166" s="39">
        <f t="shared" si="28"/>
        <v>0</v>
      </c>
      <c r="F166" s="35">
        <f t="shared" ref="F166:I166" si="40">F167+F168</f>
        <v>0</v>
      </c>
      <c r="G166" s="35">
        <f t="shared" si="40"/>
        <v>0</v>
      </c>
      <c r="H166" s="35">
        <f t="shared" si="40"/>
        <v>0</v>
      </c>
      <c r="I166" s="35">
        <f t="shared" si="40"/>
        <v>0</v>
      </c>
      <c r="J166" s="30">
        <f t="shared" si="35"/>
        <v>0</v>
      </c>
      <c r="K166" s="30">
        <f t="shared" si="36"/>
        <v>0</v>
      </c>
      <c r="L166" s="4" t="s">
        <v>205</v>
      </c>
    </row>
    <row r="167" spans="1:12" x14ac:dyDescent="0.25">
      <c r="A167" s="5" t="str">
        <f t="shared" si="31"/>
        <v>b</v>
      </c>
      <c r="B167" s="19"/>
      <c r="C167" s="21" t="s">
        <v>209</v>
      </c>
      <c r="D167" s="21"/>
      <c r="E167" s="40">
        <f t="shared" si="28"/>
        <v>0</v>
      </c>
      <c r="F167" s="20"/>
      <c r="G167" s="20"/>
      <c r="H167" s="20"/>
      <c r="I167" s="20"/>
      <c r="J167" s="31">
        <f t="shared" si="35"/>
        <v>0</v>
      </c>
      <c r="K167" s="31">
        <f t="shared" si="36"/>
        <v>0</v>
      </c>
    </row>
    <row r="168" spans="1:12" x14ac:dyDescent="0.25">
      <c r="A168" s="5" t="str">
        <f t="shared" si="31"/>
        <v>b</v>
      </c>
      <c r="B168" s="19"/>
      <c r="C168" s="21" t="s">
        <v>210</v>
      </c>
      <c r="D168" s="21"/>
      <c r="E168" s="40">
        <f t="shared" si="28"/>
        <v>0</v>
      </c>
      <c r="F168" s="20"/>
      <c r="G168" s="20"/>
      <c r="H168" s="20"/>
      <c r="I168" s="20"/>
      <c r="J168" s="31">
        <f t="shared" si="35"/>
        <v>0</v>
      </c>
      <c r="K168" s="31">
        <f t="shared" si="36"/>
        <v>0</v>
      </c>
    </row>
    <row r="169" spans="1:12" ht="18" x14ac:dyDescent="0.25">
      <c r="A169" s="5" t="str">
        <f t="shared" si="31"/>
        <v>b</v>
      </c>
      <c r="B169" s="11" t="s">
        <v>1</v>
      </c>
      <c r="C169" s="15" t="s">
        <v>136</v>
      </c>
      <c r="D169" s="15"/>
      <c r="E169" s="37">
        <f t="shared" si="28"/>
        <v>0</v>
      </c>
      <c r="F169" s="14"/>
      <c r="G169" s="14"/>
      <c r="H169" s="14"/>
      <c r="I169" s="14"/>
      <c r="J169" s="33">
        <f t="shared" si="35"/>
        <v>0</v>
      </c>
      <c r="K169" s="33">
        <f t="shared" si="36"/>
        <v>0</v>
      </c>
      <c r="L169" s="4" t="s">
        <v>205</v>
      </c>
    </row>
    <row r="170" spans="1:12" ht="18" x14ac:dyDescent="0.25">
      <c r="A170" s="5" t="str">
        <f t="shared" si="31"/>
        <v>b</v>
      </c>
      <c r="B170" s="11" t="s">
        <v>1</v>
      </c>
      <c r="C170" s="15" t="s">
        <v>137</v>
      </c>
      <c r="D170" s="15"/>
      <c r="E170" s="37">
        <f t="shared" si="28"/>
        <v>0</v>
      </c>
      <c r="F170" s="14"/>
      <c r="G170" s="14"/>
      <c r="H170" s="14"/>
      <c r="I170" s="14"/>
      <c r="J170" s="33">
        <f t="shared" si="35"/>
        <v>0</v>
      </c>
      <c r="K170" s="33">
        <f t="shared" si="36"/>
        <v>0</v>
      </c>
      <c r="L170" s="4" t="s">
        <v>205</v>
      </c>
    </row>
    <row r="171" spans="1:12" ht="18" x14ac:dyDescent="0.25">
      <c r="A171" s="5" t="str">
        <f t="shared" si="31"/>
        <v>b</v>
      </c>
      <c r="B171" s="11" t="s">
        <v>1</v>
      </c>
      <c r="C171" s="15" t="s">
        <v>138</v>
      </c>
      <c r="D171" s="15"/>
      <c r="E171" s="37">
        <f t="shared" si="28"/>
        <v>0</v>
      </c>
      <c r="F171" s="14"/>
      <c r="G171" s="14"/>
      <c r="H171" s="14"/>
      <c r="I171" s="14"/>
      <c r="J171" s="33">
        <f t="shared" si="35"/>
        <v>0</v>
      </c>
      <c r="K171" s="33">
        <f t="shared" si="36"/>
        <v>0</v>
      </c>
      <c r="L171" s="4" t="s">
        <v>205</v>
      </c>
    </row>
    <row r="172" spans="1:12" ht="36" x14ac:dyDescent="0.25">
      <c r="A172" s="5" t="str">
        <f t="shared" si="31"/>
        <v>b</v>
      </c>
      <c r="B172" s="22" t="s">
        <v>19</v>
      </c>
      <c r="C172" s="23" t="s">
        <v>177</v>
      </c>
      <c r="D172" s="23"/>
      <c r="E172" s="41">
        <f t="shared" si="28"/>
        <v>0</v>
      </c>
      <c r="F172" s="41">
        <f t="shared" ref="F172:I172" si="41">F173+F183+F184+F185</f>
        <v>0</v>
      </c>
      <c r="G172" s="41">
        <f t="shared" si="41"/>
        <v>0</v>
      </c>
      <c r="H172" s="41">
        <f t="shared" si="41"/>
        <v>0</v>
      </c>
      <c r="I172" s="41">
        <f t="shared" si="41"/>
        <v>0</v>
      </c>
      <c r="J172" s="30">
        <f t="shared" si="35"/>
        <v>0</v>
      </c>
      <c r="K172" s="30">
        <f t="shared" si="36"/>
        <v>0</v>
      </c>
      <c r="L172" s="4" t="s">
        <v>205</v>
      </c>
    </row>
    <row r="173" spans="1:12" ht="18" x14ac:dyDescent="0.25">
      <c r="A173" s="5" t="str">
        <f t="shared" si="31"/>
        <v>b</v>
      </c>
      <c r="B173" s="34" t="s">
        <v>1</v>
      </c>
      <c r="C173" s="15" t="s">
        <v>128</v>
      </c>
      <c r="D173" s="15"/>
      <c r="E173" s="37">
        <f t="shared" si="28"/>
        <v>0</v>
      </c>
      <c r="F173" s="14">
        <f t="shared" ref="F173:I173" si="42">F174+F175+F176+F177+F178+F179+F180</f>
        <v>0</v>
      </c>
      <c r="G173" s="14">
        <f t="shared" si="42"/>
        <v>0</v>
      </c>
      <c r="H173" s="14">
        <f t="shared" si="42"/>
        <v>0</v>
      </c>
      <c r="I173" s="14">
        <f t="shared" si="42"/>
        <v>0</v>
      </c>
      <c r="J173" s="33">
        <f t="shared" si="35"/>
        <v>0</v>
      </c>
      <c r="K173" s="33">
        <f t="shared" si="36"/>
        <v>0</v>
      </c>
      <c r="L173" s="4" t="s">
        <v>205</v>
      </c>
    </row>
    <row r="174" spans="1:12" ht="18" x14ac:dyDescent="0.25">
      <c r="A174" s="5" t="str">
        <f t="shared" si="31"/>
        <v>b</v>
      </c>
      <c r="B174" s="11" t="s">
        <v>1</v>
      </c>
      <c r="C174" s="12" t="s">
        <v>129</v>
      </c>
      <c r="D174" s="12"/>
      <c r="E174" s="39">
        <f t="shared" si="28"/>
        <v>0</v>
      </c>
      <c r="F174" s="35"/>
      <c r="G174" s="35"/>
      <c r="H174" s="35"/>
      <c r="I174" s="35"/>
      <c r="J174" s="30">
        <f t="shared" si="35"/>
        <v>0</v>
      </c>
      <c r="K174" s="30">
        <f t="shared" si="36"/>
        <v>0</v>
      </c>
      <c r="L174" s="4" t="s">
        <v>205</v>
      </c>
    </row>
    <row r="175" spans="1:12" ht="18" x14ac:dyDescent="0.25">
      <c r="A175" s="5" t="str">
        <f t="shared" si="31"/>
        <v>b</v>
      </c>
      <c r="B175" s="11" t="s">
        <v>1</v>
      </c>
      <c r="C175" s="12" t="s">
        <v>130</v>
      </c>
      <c r="D175" s="12"/>
      <c r="E175" s="39">
        <f t="shared" si="28"/>
        <v>0</v>
      </c>
      <c r="F175" s="35"/>
      <c r="G175" s="35"/>
      <c r="H175" s="35"/>
      <c r="I175" s="35"/>
      <c r="J175" s="30">
        <f t="shared" si="35"/>
        <v>0</v>
      </c>
      <c r="K175" s="30">
        <f t="shared" si="36"/>
        <v>0</v>
      </c>
      <c r="L175" s="4" t="s">
        <v>205</v>
      </c>
    </row>
    <row r="176" spans="1:12" ht="18" x14ac:dyDescent="0.25">
      <c r="A176" s="5" t="str">
        <f t="shared" si="31"/>
        <v>b</v>
      </c>
      <c r="B176" s="11" t="s">
        <v>1</v>
      </c>
      <c r="C176" s="12" t="s">
        <v>131</v>
      </c>
      <c r="D176" s="12"/>
      <c r="E176" s="39">
        <f t="shared" si="28"/>
        <v>0</v>
      </c>
      <c r="F176" s="35"/>
      <c r="G176" s="35"/>
      <c r="H176" s="35"/>
      <c r="I176" s="35"/>
      <c r="J176" s="30">
        <f t="shared" si="35"/>
        <v>0</v>
      </c>
      <c r="K176" s="30">
        <f t="shared" si="36"/>
        <v>0</v>
      </c>
      <c r="L176" s="4" t="s">
        <v>205</v>
      </c>
    </row>
    <row r="177" spans="1:12" ht="18" x14ac:dyDescent="0.25">
      <c r="A177" s="5" t="str">
        <f t="shared" si="31"/>
        <v>b</v>
      </c>
      <c r="B177" s="11" t="s">
        <v>1</v>
      </c>
      <c r="C177" s="16" t="s">
        <v>132</v>
      </c>
      <c r="D177" s="16"/>
      <c r="E177" s="39">
        <f t="shared" si="28"/>
        <v>0</v>
      </c>
      <c r="F177" s="35"/>
      <c r="G177" s="35"/>
      <c r="H177" s="35"/>
      <c r="I177" s="35"/>
      <c r="J177" s="30">
        <f t="shared" si="35"/>
        <v>0</v>
      </c>
      <c r="K177" s="30">
        <f t="shared" si="36"/>
        <v>0</v>
      </c>
      <c r="L177" s="4" t="s">
        <v>205</v>
      </c>
    </row>
    <row r="178" spans="1:12" ht="18" x14ac:dyDescent="0.25">
      <c r="A178" s="5" t="str">
        <f t="shared" si="31"/>
        <v>b</v>
      </c>
      <c r="B178" s="11" t="s">
        <v>1</v>
      </c>
      <c r="C178" s="16" t="s">
        <v>133</v>
      </c>
      <c r="D178" s="16"/>
      <c r="E178" s="39">
        <f t="shared" si="28"/>
        <v>0</v>
      </c>
      <c r="F178" s="35"/>
      <c r="G178" s="35"/>
      <c r="H178" s="35"/>
      <c r="I178" s="35"/>
      <c r="J178" s="30">
        <f t="shared" si="35"/>
        <v>0</v>
      </c>
      <c r="K178" s="30">
        <f t="shared" si="36"/>
        <v>0</v>
      </c>
      <c r="L178" s="4" t="s">
        <v>205</v>
      </c>
    </row>
    <row r="179" spans="1:12" ht="18" x14ac:dyDescent="0.25">
      <c r="A179" s="5" t="str">
        <f t="shared" si="31"/>
        <v>b</v>
      </c>
      <c r="B179" s="11" t="s">
        <v>1</v>
      </c>
      <c r="C179" s="16" t="s">
        <v>134</v>
      </c>
      <c r="D179" s="16"/>
      <c r="E179" s="39">
        <f t="shared" si="28"/>
        <v>0</v>
      </c>
      <c r="F179" s="35"/>
      <c r="G179" s="35"/>
      <c r="H179" s="35"/>
      <c r="I179" s="35"/>
      <c r="J179" s="30">
        <f t="shared" si="35"/>
        <v>0</v>
      </c>
      <c r="K179" s="30">
        <f t="shared" si="36"/>
        <v>0</v>
      </c>
      <c r="L179" s="4" t="s">
        <v>205</v>
      </c>
    </row>
    <row r="180" spans="1:12" ht="18" x14ac:dyDescent="0.25">
      <c r="A180" s="5" t="str">
        <f t="shared" si="31"/>
        <v>b</v>
      </c>
      <c r="B180" s="11" t="s">
        <v>1</v>
      </c>
      <c r="C180" s="16" t="s">
        <v>135</v>
      </c>
      <c r="D180" s="16"/>
      <c r="E180" s="39">
        <f t="shared" si="28"/>
        <v>0</v>
      </c>
      <c r="F180" s="35">
        <f t="shared" ref="F180:I180" si="43">F181+F182</f>
        <v>0</v>
      </c>
      <c r="G180" s="35">
        <f t="shared" si="43"/>
        <v>0</v>
      </c>
      <c r="H180" s="35">
        <f t="shared" si="43"/>
        <v>0</v>
      </c>
      <c r="I180" s="35">
        <f t="shared" si="43"/>
        <v>0</v>
      </c>
      <c r="J180" s="30">
        <f t="shared" si="35"/>
        <v>0</v>
      </c>
      <c r="K180" s="30">
        <f t="shared" si="36"/>
        <v>0</v>
      </c>
      <c r="L180" s="4" t="s">
        <v>205</v>
      </c>
    </row>
    <row r="181" spans="1:12" x14ac:dyDescent="0.25">
      <c r="A181" s="5" t="str">
        <f t="shared" si="31"/>
        <v>b</v>
      </c>
      <c r="B181" s="19"/>
      <c r="C181" s="21" t="s">
        <v>209</v>
      </c>
      <c r="D181" s="21"/>
      <c r="E181" s="40">
        <f t="shared" si="28"/>
        <v>0</v>
      </c>
      <c r="F181" s="20"/>
      <c r="G181" s="20"/>
      <c r="H181" s="20"/>
      <c r="I181" s="20"/>
      <c r="J181" s="31">
        <f t="shared" si="35"/>
        <v>0</v>
      </c>
      <c r="K181" s="31">
        <f t="shared" si="36"/>
        <v>0</v>
      </c>
    </row>
    <row r="182" spans="1:12" x14ac:dyDescent="0.25">
      <c r="A182" s="5" t="str">
        <f t="shared" si="31"/>
        <v>b</v>
      </c>
      <c r="B182" s="19"/>
      <c r="C182" s="21" t="s">
        <v>210</v>
      </c>
      <c r="D182" s="21"/>
      <c r="E182" s="40">
        <f t="shared" si="28"/>
        <v>0</v>
      </c>
      <c r="F182" s="20"/>
      <c r="G182" s="20"/>
      <c r="H182" s="20"/>
      <c r="I182" s="20"/>
      <c r="J182" s="31">
        <f t="shared" si="35"/>
        <v>0</v>
      </c>
      <c r="K182" s="31">
        <f t="shared" si="36"/>
        <v>0</v>
      </c>
    </row>
    <row r="183" spans="1:12" ht="18" x14ac:dyDescent="0.25">
      <c r="A183" s="5" t="str">
        <f t="shared" si="31"/>
        <v>b</v>
      </c>
      <c r="B183" s="11" t="s">
        <v>1</v>
      </c>
      <c r="C183" s="15" t="s">
        <v>136</v>
      </c>
      <c r="D183" s="15"/>
      <c r="E183" s="37">
        <f t="shared" si="28"/>
        <v>0</v>
      </c>
      <c r="F183" s="14"/>
      <c r="G183" s="14"/>
      <c r="H183" s="14"/>
      <c r="I183" s="14"/>
      <c r="J183" s="33">
        <f t="shared" si="35"/>
        <v>0</v>
      </c>
      <c r="K183" s="33">
        <f t="shared" si="36"/>
        <v>0</v>
      </c>
      <c r="L183" s="4" t="s">
        <v>205</v>
      </c>
    </row>
    <row r="184" spans="1:12" ht="18" x14ac:dyDescent="0.25">
      <c r="A184" s="5" t="str">
        <f t="shared" si="31"/>
        <v>b</v>
      </c>
      <c r="B184" s="11" t="s">
        <v>1</v>
      </c>
      <c r="C184" s="15" t="s">
        <v>137</v>
      </c>
      <c r="D184" s="15"/>
      <c r="E184" s="37">
        <f t="shared" si="28"/>
        <v>0</v>
      </c>
      <c r="F184" s="14"/>
      <c r="G184" s="14"/>
      <c r="H184" s="14"/>
      <c r="I184" s="14"/>
      <c r="J184" s="33">
        <f t="shared" si="35"/>
        <v>0</v>
      </c>
      <c r="K184" s="33">
        <f t="shared" si="36"/>
        <v>0</v>
      </c>
      <c r="L184" s="4" t="s">
        <v>205</v>
      </c>
    </row>
    <row r="185" spans="1:12" ht="18" x14ac:dyDescent="0.25">
      <c r="A185" s="5" t="str">
        <f t="shared" si="31"/>
        <v>b</v>
      </c>
      <c r="B185" s="11" t="s">
        <v>1</v>
      </c>
      <c r="C185" s="15" t="s">
        <v>138</v>
      </c>
      <c r="D185" s="15"/>
      <c r="E185" s="37">
        <f t="shared" si="28"/>
        <v>0</v>
      </c>
      <c r="F185" s="14"/>
      <c r="G185" s="14"/>
      <c r="H185" s="14"/>
      <c r="I185" s="14"/>
      <c r="J185" s="33">
        <f t="shared" si="35"/>
        <v>0</v>
      </c>
      <c r="K185" s="33">
        <f t="shared" si="36"/>
        <v>0</v>
      </c>
      <c r="L185" s="4" t="s">
        <v>205</v>
      </c>
    </row>
    <row r="186" spans="1:12" ht="36" x14ac:dyDescent="0.25">
      <c r="A186" s="5" t="str">
        <f t="shared" si="31"/>
        <v>b</v>
      </c>
      <c r="B186" s="22" t="s">
        <v>20</v>
      </c>
      <c r="C186" s="23" t="s">
        <v>176</v>
      </c>
      <c r="D186" s="23"/>
      <c r="E186" s="41">
        <f t="shared" si="28"/>
        <v>0</v>
      </c>
      <c r="F186" s="41">
        <f t="shared" ref="F186:I186" si="44">F187+F197+F198+F199</f>
        <v>0</v>
      </c>
      <c r="G186" s="41">
        <f t="shared" si="44"/>
        <v>0</v>
      </c>
      <c r="H186" s="41">
        <f t="shared" si="44"/>
        <v>0</v>
      </c>
      <c r="I186" s="41">
        <f t="shared" si="44"/>
        <v>0</v>
      </c>
      <c r="J186" s="30">
        <f t="shared" si="35"/>
        <v>0</v>
      </c>
      <c r="K186" s="30">
        <f t="shared" si="36"/>
        <v>0</v>
      </c>
      <c r="L186" s="4" t="s">
        <v>205</v>
      </c>
    </row>
    <row r="187" spans="1:12" ht="18" x14ac:dyDescent="0.25">
      <c r="A187" s="5" t="str">
        <f t="shared" si="31"/>
        <v>b</v>
      </c>
      <c r="B187" s="34" t="s">
        <v>1</v>
      </c>
      <c r="C187" s="15" t="s">
        <v>128</v>
      </c>
      <c r="D187" s="15"/>
      <c r="E187" s="37">
        <f t="shared" si="28"/>
        <v>0</v>
      </c>
      <c r="F187" s="14">
        <f t="shared" ref="F187:I187" si="45">F188+F189+F190+F191+F192+F193+F194</f>
        <v>0</v>
      </c>
      <c r="G187" s="14">
        <f t="shared" si="45"/>
        <v>0</v>
      </c>
      <c r="H187" s="14">
        <f t="shared" si="45"/>
        <v>0</v>
      </c>
      <c r="I187" s="14">
        <f t="shared" si="45"/>
        <v>0</v>
      </c>
      <c r="J187" s="33">
        <f t="shared" si="35"/>
        <v>0</v>
      </c>
      <c r="K187" s="33">
        <f t="shared" si="36"/>
        <v>0</v>
      </c>
      <c r="L187" s="4" t="s">
        <v>205</v>
      </c>
    </row>
    <row r="188" spans="1:12" ht="18" x14ac:dyDescent="0.25">
      <c r="A188" s="5" t="str">
        <f t="shared" si="31"/>
        <v>b</v>
      </c>
      <c r="B188" s="11" t="s">
        <v>1</v>
      </c>
      <c r="C188" s="12" t="s">
        <v>129</v>
      </c>
      <c r="D188" s="12"/>
      <c r="E188" s="39">
        <f t="shared" si="28"/>
        <v>0</v>
      </c>
      <c r="F188" s="35"/>
      <c r="G188" s="35"/>
      <c r="H188" s="35"/>
      <c r="I188" s="35"/>
      <c r="J188" s="30">
        <f t="shared" si="35"/>
        <v>0</v>
      </c>
      <c r="K188" s="30">
        <f t="shared" si="36"/>
        <v>0</v>
      </c>
      <c r="L188" s="4" t="s">
        <v>205</v>
      </c>
    </row>
    <row r="189" spans="1:12" ht="18" x14ac:dyDescent="0.25">
      <c r="A189" s="5" t="str">
        <f t="shared" si="31"/>
        <v>b</v>
      </c>
      <c r="B189" s="11" t="s">
        <v>1</v>
      </c>
      <c r="C189" s="12" t="s">
        <v>130</v>
      </c>
      <c r="D189" s="12"/>
      <c r="E189" s="39">
        <f t="shared" si="28"/>
        <v>0</v>
      </c>
      <c r="F189" s="35"/>
      <c r="G189" s="35"/>
      <c r="H189" s="35"/>
      <c r="I189" s="35"/>
      <c r="J189" s="30">
        <f t="shared" si="35"/>
        <v>0</v>
      </c>
      <c r="K189" s="30">
        <f t="shared" si="36"/>
        <v>0</v>
      </c>
      <c r="L189" s="4" t="s">
        <v>205</v>
      </c>
    </row>
    <row r="190" spans="1:12" ht="18" x14ac:dyDescent="0.25">
      <c r="A190" s="5" t="str">
        <f t="shared" si="31"/>
        <v>b</v>
      </c>
      <c r="B190" s="11" t="s">
        <v>1</v>
      </c>
      <c r="C190" s="12" t="s">
        <v>131</v>
      </c>
      <c r="D190" s="12"/>
      <c r="E190" s="39">
        <f t="shared" si="28"/>
        <v>0</v>
      </c>
      <c r="F190" s="35"/>
      <c r="G190" s="35"/>
      <c r="H190" s="35"/>
      <c r="I190" s="35"/>
      <c r="J190" s="30">
        <f t="shared" si="35"/>
        <v>0</v>
      </c>
      <c r="K190" s="30">
        <f t="shared" si="36"/>
        <v>0</v>
      </c>
      <c r="L190" s="4" t="s">
        <v>205</v>
      </c>
    </row>
    <row r="191" spans="1:12" ht="18" x14ac:dyDescent="0.25">
      <c r="A191" s="5" t="str">
        <f t="shared" si="31"/>
        <v>b</v>
      </c>
      <c r="B191" s="11" t="s">
        <v>1</v>
      </c>
      <c r="C191" s="16" t="s">
        <v>132</v>
      </c>
      <c r="D191" s="16"/>
      <c r="E191" s="39">
        <f t="shared" si="28"/>
        <v>0</v>
      </c>
      <c r="F191" s="35"/>
      <c r="G191" s="35"/>
      <c r="H191" s="35"/>
      <c r="I191" s="35"/>
      <c r="J191" s="30">
        <f t="shared" si="35"/>
        <v>0</v>
      </c>
      <c r="K191" s="30">
        <f t="shared" si="36"/>
        <v>0</v>
      </c>
      <c r="L191" s="4" t="s">
        <v>205</v>
      </c>
    </row>
    <row r="192" spans="1:12" ht="18" x14ac:dyDescent="0.25">
      <c r="A192" s="5" t="str">
        <f t="shared" si="31"/>
        <v>b</v>
      </c>
      <c r="B192" s="11" t="s">
        <v>1</v>
      </c>
      <c r="C192" s="16" t="s">
        <v>133</v>
      </c>
      <c r="D192" s="16"/>
      <c r="E192" s="39">
        <f t="shared" si="28"/>
        <v>0</v>
      </c>
      <c r="F192" s="35"/>
      <c r="G192" s="35"/>
      <c r="H192" s="35"/>
      <c r="I192" s="35"/>
      <c r="J192" s="30">
        <f t="shared" si="35"/>
        <v>0</v>
      </c>
      <c r="K192" s="30">
        <f t="shared" si="36"/>
        <v>0</v>
      </c>
      <c r="L192" s="4" t="s">
        <v>205</v>
      </c>
    </row>
    <row r="193" spans="1:12" ht="18" x14ac:dyDescent="0.25">
      <c r="A193" s="5" t="str">
        <f t="shared" si="31"/>
        <v>b</v>
      </c>
      <c r="B193" s="11" t="s">
        <v>1</v>
      </c>
      <c r="C193" s="16" t="s">
        <v>134</v>
      </c>
      <c r="D193" s="16"/>
      <c r="E193" s="39">
        <f t="shared" si="28"/>
        <v>0</v>
      </c>
      <c r="F193" s="35"/>
      <c r="G193" s="35"/>
      <c r="H193" s="35"/>
      <c r="I193" s="35"/>
      <c r="J193" s="30">
        <f t="shared" si="35"/>
        <v>0</v>
      </c>
      <c r="K193" s="30">
        <f t="shared" si="36"/>
        <v>0</v>
      </c>
      <c r="L193" s="4" t="s">
        <v>205</v>
      </c>
    </row>
    <row r="194" spans="1:12" ht="18" x14ac:dyDescent="0.25">
      <c r="A194" s="5" t="str">
        <f t="shared" si="31"/>
        <v>b</v>
      </c>
      <c r="B194" s="11" t="s">
        <v>1</v>
      </c>
      <c r="C194" s="16" t="s">
        <v>135</v>
      </c>
      <c r="D194" s="16"/>
      <c r="E194" s="39">
        <f t="shared" ref="E194:E257" si="46">F194+G194+H194+I194</f>
        <v>0</v>
      </c>
      <c r="F194" s="35">
        <f t="shared" ref="F194:I194" si="47">F195+F196</f>
        <v>0</v>
      </c>
      <c r="G194" s="35">
        <f t="shared" si="47"/>
        <v>0</v>
      </c>
      <c r="H194" s="35">
        <f t="shared" si="47"/>
        <v>0</v>
      </c>
      <c r="I194" s="35">
        <f t="shared" si="47"/>
        <v>0</v>
      </c>
      <c r="J194" s="30">
        <f t="shared" si="35"/>
        <v>0</v>
      </c>
      <c r="K194" s="30">
        <f t="shared" si="36"/>
        <v>0</v>
      </c>
      <c r="L194" s="4" t="s">
        <v>205</v>
      </c>
    </row>
    <row r="195" spans="1:12" x14ac:dyDescent="0.25">
      <c r="A195" s="5" t="str">
        <f t="shared" si="31"/>
        <v>b</v>
      </c>
      <c r="B195" s="19"/>
      <c r="C195" s="21" t="s">
        <v>209</v>
      </c>
      <c r="D195" s="21"/>
      <c r="E195" s="40">
        <f t="shared" si="46"/>
        <v>0</v>
      </c>
      <c r="F195" s="20"/>
      <c r="G195" s="20"/>
      <c r="H195" s="20"/>
      <c r="I195" s="20"/>
      <c r="J195" s="31">
        <f t="shared" si="35"/>
        <v>0</v>
      </c>
      <c r="K195" s="31">
        <f t="shared" si="36"/>
        <v>0</v>
      </c>
    </row>
    <row r="196" spans="1:12" x14ac:dyDescent="0.25">
      <c r="A196" s="5" t="str">
        <f t="shared" si="31"/>
        <v>b</v>
      </c>
      <c r="B196" s="19"/>
      <c r="C196" s="21" t="s">
        <v>210</v>
      </c>
      <c r="D196" s="21"/>
      <c r="E196" s="40">
        <f t="shared" si="46"/>
        <v>0</v>
      </c>
      <c r="F196" s="20"/>
      <c r="G196" s="20"/>
      <c r="H196" s="20"/>
      <c r="I196" s="20"/>
      <c r="J196" s="31">
        <f t="shared" si="35"/>
        <v>0</v>
      </c>
      <c r="K196" s="31">
        <f t="shared" si="36"/>
        <v>0</v>
      </c>
    </row>
    <row r="197" spans="1:12" ht="18" x14ac:dyDescent="0.25">
      <c r="A197" s="5" t="str">
        <f t="shared" ref="A197:A260" si="48">IF((E197+F197+G197+I197+H197)&gt;0,"a","b")</f>
        <v>b</v>
      </c>
      <c r="B197" s="11" t="s">
        <v>1</v>
      </c>
      <c r="C197" s="15" t="s">
        <v>136</v>
      </c>
      <c r="D197" s="15"/>
      <c r="E197" s="37">
        <f t="shared" si="46"/>
        <v>0</v>
      </c>
      <c r="F197" s="14"/>
      <c r="G197" s="14"/>
      <c r="H197" s="14"/>
      <c r="I197" s="14"/>
      <c r="J197" s="33">
        <f t="shared" si="35"/>
        <v>0</v>
      </c>
      <c r="K197" s="33">
        <f t="shared" si="36"/>
        <v>0</v>
      </c>
      <c r="L197" s="4" t="s">
        <v>205</v>
      </c>
    </row>
    <row r="198" spans="1:12" ht="18" x14ac:dyDescent="0.25">
      <c r="A198" s="5" t="str">
        <f t="shared" si="48"/>
        <v>b</v>
      </c>
      <c r="B198" s="11" t="s">
        <v>1</v>
      </c>
      <c r="C198" s="15" t="s">
        <v>137</v>
      </c>
      <c r="D198" s="15"/>
      <c r="E198" s="37">
        <f t="shared" si="46"/>
        <v>0</v>
      </c>
      <c r="F198" s="14"/>
      <c r="G198" s="14"/>
      <c r="H198" s="14"/>
      <c r="I198" s="14"/>
      <c r="J198" s="33">
        <f t="shared" si="35"/>
        <v>0</v>
      </c>
      <c r="K198" s="33">
        <f t="shared" si="36"/>
        <v>0</v>
      </c>
      <c r="L198" s="4" t="s">
        <v>205</v>
      </c>
    </row>
    <row r="199" spans="1:12" ht="18" x14ac:dyDescent="0.25">
      <c r="A199" s="5" t="str">
        <f t="shared" si="48"/>
        <v>b</v>
      </c>
      <c r="B199" s="11" t="s">
        <v>1</v>
      </c>
      <c r="C199" s="15" t="s">
        <v>138</v>
      </c>
      <c r="D199" s="15"/>
      <c r="E199" s="37">
        <f t="shared" si="46"/>
        <v>0</v>
      </c>
      <c r="F199" s="14"/>
      <c r="G199" s="14"/>
      <c r="H199" s="14"/>
      <c r="I199" s="14"/>
      <c r="J199" s="33">
        <f t="shared" si="35"/>
        <v>0</v>
      </c>
      <c r="K199" s="33">
        <f t="shared" si="36"/>
        <v>0</v>
      </c>
      <c r="L199" s="4" t="s">
        <v>205</v>
      </c>
    </row>
    <row r="200" spans="1:12" ht="36" x14ac:dyDescent="0.25">
      <c r="A200" s="5" t="str">
        <f t="shared" si="48"/>
        <v>b</v>
      </c>
      <c r="B200" s="22" t="s">
        <v>21</v>
      </c>
      <c r="C200" s="23" t="s">
        <v>175</v>
      </c>
      <c r="D200" s="23"/>
      <c r="E200" s="41">
        <f t="shared" si="46"/>
        <v>0</v>
      </c>
      <c r="F200" s="41">
        <f t="shared" ref="F200:I200" si="49">F201+F211+F212+F213</f>
        <v>0</v>
      </c>
      <c r="G200" s="41">
        <f t="shared" si="49"/>
        <v>0</v>
      </c>
      <c r="H200" s="41">
        <f t="shared" si="49"/>
        <v>0</v>
      </c>
      <c r="I200" s="41">
        <f t="shared" si="49"/>
        <v>0</v>
      </c>
      <c r="J200" s="30">
        <f t="shared" si="35"/>
        <v>0</v>
      </c>
      <c r="K200" s="30">
        <f t="shared" si="36"/>
        <v>0</v>
      </c>
      <c r="L200" s="4" t="s">
        <v>205</v>
      </c>
    </row>
    <row r="201" spans="1:12" ht="18" x14ac:dyDescent="0.25">
      <c r="A201" s="5" t="str">
        <f t="shared" si="48"/>
        <v>b</v>
      </c>
      <c r="B201" s="34" t="s">
        <v>1</v>
      </c>
      <c r="C201" s="15" t="s">
        <v>128</v>
      </c>
      <c r="D201" s="15"/>
      <c r="E201" s="37">
        <f t="shared" si="46"/>
        <v>0</v>
      </c>
      <c r="F201" s="14">
        <f t="shared" ref="F201:I201" si="50">F202+F203+F204+F205+F206+F207+F208</f>
        <v>0</v>
      </c>
      <c r="G201" s="14">
        <f t="shared" si="50"/>
        <v>0</v>
      </c>
      <c r="H201" s="14">
        <f t="shared" si="50"/>
        <v>0</v>
      </c>
      <c r="I201" s="14">
        <f t="shared" si="50"/>
        <v>0</v>
      </c>
      <c r="J201" s="33">
        <f t="shared" si="35"/>
        <v>0</v>
      </c>
      <c r="K201" s="33">
        <f t="shared" si="36"/>
        <v>0</v>
      </c>
      <c r="L201" s="4" t="s">
        <v>205</v>
      </c>
    </row>
    <row r="202" spans="1:12" ht="18" x14ac:dyDescent="0.25">
      <c r="A202" s="5" t="str">
        <f t="shared" si="48"/>
        <v>b</v>
      </c>
      <c r="B202" s="11" t="s">
        <v>1</v>
      </c>
      <c r="C202" s="12" t="s">
        <v>129</v>
      </c>
      <c r="D202" s="12"/>
      <c r="E202" s="39">
        <f t="shared" si="46"/>
        <v>0</v>
      </c>
      <c r="F202" s="35"/>
      <c r="G202" s="35"/>
      <c r="H202" s="35"/>
      <c r="I202" s="35"/>
      <c r="J202" s="30">
        <f t="shared" si="35"/>
        <v>0</v>
      </c>
      <c r="K202" s="30">
        <f t="shared" si="36"/>
        <v>0</v>
      </c>
      <c r="L202" s="4" t="s">
        <v>205</v>
      </c>
    </row>
    <row r="203" spans="1:12" ht="18" x14ac:dyDescent="0.25">
      <c r="A203" s="5" t="str">
        <f t="shared" si="48"/>
        <v>b</v>
      </c>
      <c r="B203" s="11" t="s">
        <v>1</v>
      </c>
      <c r="C203" s="12" t="s">
        <v>130</v>
      </c>
      <c r="D203" s="12"/>
      <c r="E203" s="39">
        <f t="shared" si="46"/>
        <v>0</v>
      </c>
      <c r="F203" s="35"/>
      <c r="G203" s="35"/>
      <c r="H203" s="35"/>
      <c r="I203" s="35"/>
      <c r="J203" s="30">
        <f t="shared" si="35"/>
        <v>0</v>
      </c>
      <c r="K203" s="30">
        <f t="shared" si="36"/>
        <v>0</v>
      </c>
      <c r="L203" s="4" t="s">
        <v>205</v>
      </c>
    </row>
    <row r="204" spans="1:12" ht="18" x14ac:dyDescent="0.25">
      <c r="A204" s="5" t="str">
        <f t="shared" si="48"/>
        <v>b</v>
      </c>
      <c r="B204" s="11" t="s">
        <v>1</v>
      </c>
      <c r="C204" s="12" t="s">
        <v>131</v>
      </c>
      <c r="D204" s="12"/>
      <c r="E204" s="39">
        <f t="shared" si="46"/>
        <v>0</v>
      </c>
      <c r="F204" s="35"/>
      <c r="G204" s="35"/>
      <c r="H204" s="35"/>
      <c r="I204" s="35"/>
      <c r="J204" s="30">
        <f t="shared" si="35"/>
        <v>0</v>
      </c>
      <c r="K204" s="30">
        <f t="shared" si="36"/>
        <v>0</v>
      </c>
      <c r="L204" s="4" t="s">
        <v>205</v>
      </c>
    </row>
    <row r="205" spans="1:12" ht="18" x14ac:dyDescent="0.25">
      <c r="A205" s="5" t="str">
        <f t="shared" si="48"/>
        <v>b</v>
      </c>
      <c r="B205" s="11" t="s">
        <v>1</v>
      </c>
      <c r="C205" s="16" t="s">
        <v>132</v>
      </c>
      <c r="D205" s="16"/>
      <c r="E205" s="39">
        <f t="shared" si="46"/>
        <v>0</v>
      </c>
      <c r="F205" s="35"/>
      <c r="G205" s="35"/>
      <c r="H205" s="35"/>
      <c r="I205" s="35"/>
      <c r="J205" s="30">
        <f t="shared" si="35"/>
        <v>0</v>
      </c>
      <c r="K205" s="30">
        <f t="shared" si="36"/>
        <v>0</v>
      </c>
      <c r="L205" s="4" t="s">
        <v>205</v>
      </c>
    </row>
    <row r="206" spans="1:12" ht="18" x14ac:dyDescent="0.25">
      <c r="A206" s="5" t="str">
        <f t="shared" si="48"/>
        <v>b</v>
      </c>
      <c r="B206" s="11" t="s">
        <v>1</v>
      </c>
      <c r="C206" s="16" t="s">
        <v>133</v>
      </c>
      <c r="D206" s="16"/>
      <c r="E206" s="39">
        <f t="shared" si="46"/>
        <v>0</v>
      </c>
      <c r="F206" s="35"/>
      <c r="G206" s="35"/>
      <c r="H206" s="35"/>
      <c r="I206" s="35"/>
      <c r="J206" s="30">
        <f t="shared" si="35"/>
        <v>0</v>
      </c>
      <c r="K206" s="30">
        <f t="shared" si="36"/>
        <v>0</v>
      </c>
      <c r="L206" s="4" t="s">
        <v>205</v>
      </c>
    </row>
    <row r="207" spans="1:12" ht="18" x14ac:dyDescent="0.25">
      <c r="A207" s="5" t="str">
        <f t="shared" si="48"/>
        <v>b</v>
      </c>
      <c r="B207" s="11" t="s">
        <v>1</v>
      </c>
      <c r="C207" s="16" t="s">
        <v>134</v>
      </c>
      <c r="D207" s="16"/>
      <c r="E207" s="39">
        <f t="shared" si="46"/>
        <v>0</v>
      </c>
      <c r="F207" s="35"/>
      <c r="G207" s="35"/>
      <c r="H207" s="35"/>
      <c r="I207" s="35"/>
      <c r="J207" s="30">
        <f t="shared" si="35"/>
        <v>0</v>
      </c>
      <c r="K207" s="30">
        <f t="shared" si="36"/>
        <v>0</v>
      </c>
      <c r="L207" s="4" t="s">
        <v>205</v>
      </c>
    </row>
    <row r="208" spans="1:12" ht="18" x14ac:dyDescent="0.25">
      <c r="A208" s="5" t="str">
        <f t="shared" si="48"/>
        <v>b</v>
      </c>
      <c r="B208" s="11" t="s">
        <v>1</v>
      </c>
      <c r="C208" s="16" t="s">
        <v>135</v>
      </c>
      <c r="D208" s="16"/>
      <c r="E208" s="39">
        <f t="shared" si="46"/>
        <v>0</v>
      </c>
      <c r="F208" s="35">
        <f t="shared" ref="F208:I208" si="51">F209+F210</f>
        <v>0</v>
      </c>
      <c r="G208" s="35">
        <f t="shared" si="51"/>
        <v>0</v>
      </c>
      <c r="H208" s="35">
        <f t="shared" si="51"/>
        <v>0</v>
      </c>
      <c r="I208" s="35">
        <f t="shared" si="51"/>
        <v>0</v>
      </c>
      <c r="J208" s="30">
        <f t="shared" si="35"/>
        <v>0</v>
      </c>
      <c r="K208" s="30">
        <f t="shared" si="36"/>
        <v>0</v>
      </c>
      <c r="L208" s="4" t="s">
        <v>205</v>
      </c>
    </row>
    <row r="209" spans="1:12" x14ac:dyDescent="0.25">
      <c r="A209" s="5" t="str">
        <f t="shared" si="48"/>
        <v>b</v>
      </c>
      <c r="B209" s="19"/>
      <c r="C209" s="21" t="s">
        <v>209</v>
      </c>
      <c r="D209" s="21"/>
      <c r="E209" s="40">
        <f t="shared" si="46"/>
        <v>0</v>
      </c>
      <c r="F209" s="20"/>
      <c r="G209" s="20"/>
      <c r="H209" s="20"/>
      <c r="I209" s="20"/>
      <c r="J209" s="31">
        <f t="shared" si="35"/>
        <v>0</v>
      </c>
      <c r="K209" s="31">
        <f t="shared" si="36"/>
        <v>0</v>
      </c>
    </row>
    <row r="210" spans="1:12" x14ac:dyDescent="0.25">
      <c r="A210" s="5" t="str">
        <f t="shared" si="48"/>
        <v>b</v>
      </c>
      <c r="B210" s="19"/>
      <c r="C210" s="21" t="s">
        <v>210</v>
      </c>
      <c r="D210" s="21"/>
      <c r="E210" s="40">
        <f t="shared" si="46"/>
        <v>0</v>
      </c>
      <c r="F210" s="20"/>
      <c r="G210" s="20"/>
      <c r="H210" s="20"/>
      <c r="I210" s="20"/>
      <c r="J210" s="31">
        <f t="shared" si="35"/>
        <v>0</v>
      </c>
      <c r="K210" s="31">
        <f t="shared" si="36"/>
        <v>0</v>
      </c>
    </row>
    <row r="211" spans="1:12" ht="18" x14ac:dyDescent="0.25">
      <c r="A211" s="5" t="str">
        <f t="shared" si="48"/>
        <v>b</v>
      </c>
      <c r="B211" s="11" t="s">
        <v>1</v>
      </c>
      <c r="C211" s="15" t="s">
        <v>136</v>
      </c>
      <c r="D211" s="15"/>
      <c r="E211" s="37">
        <f t="shared" si="46"/>
        <v>0</v>
      </c>
      <c r="F211" s="14"/>
      <c r="G211" s="14"/>
      <c r="H211" s="14"/>
      <c r="I211" s="14"/>
      <c r="J211" s="33">
        <f t="shared" ref="J211:J274" si="52">F211+G211</f>
        <v>0</v>
      </c>
      <c r="K211" s="33">
        <f t="shared" ref="K211:K274" si="53">F211+G211+H211</f>
        <v>0</v>
      </c>
      <c r="L211" s="4" t="s">
        <v>205</v>
      </c>
    </row>
    <row r="212" spans="1:12" ht="18" x14ac:dyDescent="0.25">
      <c r="A212" s="5" t="str">
        <f t="shared" si="48"/>
        <v>b</v>
      </c>
      <c r="B212" s="11" t="s">
        <v>1</v>
      </c>
      <c r="C212" s="15" t="s">
        <v>137</v>
      </c>
      <c r="D212" s="15"/>
      <c r="E212" s="37">
        <f t="shared" si="46"/>
        <v>0</v>
      </c>
      <c r="F212" s="14"/>
      <c r="G212" s="14"/>
      <c r="H212" s="14"/>
      <c r="I212" s="14"/>
      <c r="J212" s="33">
        <f t="shared" si="52"/>
        <v>0</v>
      </c>
      <c r="K212" s="33">
        <f t="shared" si="53"/>
        <v>0</v>
      </c>
      <c r="L212" s="4" t="s">
        <v>205</v>
      </c>
    </row>
    <row r="213" spans="1:12" ht="18" x14ac:dyDescent="0.25">
      <c r="A213" s="5" t="str">
        <f t="shared" si="48"/>
        <v>b</v>
      </c>
      <c r="B213" s="11" t="s">
        <v>1</v>
      </c>
      <c r="C213" s="15" t="s">
        <v>138</v>
      </c>
      <c r="D213" s="15"/>
      <c r="E213" s="37">
        <f t="shared" si="46"/>
        <v>0</v>
      </c>
      <c r="F213" s="14"/>
      <c r="G213" s="14"/>
      <c r="H213" s="14"/>
      <c r="I213" s="14"/>
      <c r="J213" s="33">
        <f t="shared" si="52"/>
        <v>0</v>
      </c>
      <c r="K213" s="33">
        <f t="shared" si="53"/>
        <v>0</v>
      </c>
      <c r="L213" s="4" t="s">
        <v>205</v>
      </c>
    </row>
    <row r="214" spans="1:12" ht="36" x14ac:dyDescent="0.25">
      <c r="A214" s="5" t="str">
        <f t="shared" si="48"/>
        <v>b</v>
      </c>
      <c r="B214" s="22" t="s">
        <v>22</v>
      </c>
      <c r="C214" s="23" t="s">
        <v>174</v>
      </c>
      <c r="D214" s="23"/>
      <c r="E214" s="41">
        <f t="shared" si="46"/>
        <v>0</v>
      </c>
      <c r="F214" s="41">
        <f t="shared" ref="F214:I214" si="54">F215+F225+F226+F227</f>
        <v>0</v>
      </c>
      <c r="G214" s="41">
        <f t="shared" si="54"/>
        <v>0</v>
      </c>
      <c r="H214" s="41">
        <f t="shared" si="54"/>
        <v>0</v>
      </c>
      <c r="I214" s="41">
        <f t="shared" si="54"/>
        <v>0</v>
      </c>
      <c r="J214" s="30">
        <f t="shared" si="52"/>
        <v>0</v>
      </c>
      <c r="K214" s="30">
        <f t="shared" si="53"/>
        <v>0</v>
      </c>
      <c r="L214" s="4" t="s">
        <v>205</v>
      </c>
    </row>
    <row r="215" spans="1:12" ht="18" x14ac:dyDescent="0.25">
      <c r="A215" s="5" t="str">
        <f t="shared" si="48"/>
        <v>b</v>
      </c>
      <c r="B215" s="34" t="s">
        <v>1</v>
      </c>
      <c r="C215" s="15" t="s">
        <v>128</v>
      </c>
      <c r="D215" s="15"/>
      <c r="E215" s="37">
        <f t="shared" si="46"/>
        <v>0</v>
      </c>
      <c r="F215" s="14">
        <f t="shared" ref="F215:I215" si="55">F216+F217+F218+F219+F220+F221+F222</f>
        <v>0</v>
      </c>
      <c r="G215" s="14">
        <f t="shared" si="55"/>
        <v>0</v>
      </c>
      <c r="H215" s="14">
        <f t="shared" si="55"/>
        <v>0</v>
      </c>
      <c r="I215" s="14">
        <f t="shared" si="55"/>
        <v>0</v>
      </c>
      <c r="J215" s="33">
        <f t="shared" si="52"/>
        <v>0</v>
      </c>
      <c r="K215" s="33">
        <f t="shared" si="53"/>
        <v>0</v>
      </c>
      <c r="L215" s="4" t="s">
        <v>205</v>
      </c>
    </row>
    <row r="216" spans="1:12" ht="18" x14ac:dyDescent="0.25">
      <c r="A216" s="5" t="str">
        <f t="shared" si="48"/>
        <v>b</v>
      </c>
      <c r="B216" s="11" t="s">
        <v>1</v>
      </c>
      <c r="C216" s="12" t="s">
        <v>129</v>
      </c>
      <c r="D216" s="12"/>
      <c r="E216" s="39">
        <f t="shared" si="46"/>
        <v>0</v>
      </c>
      <c r="F216" s="35"/>
      <c r="G216" s="35"/>
      <c r="H216" s="35"/>
      <c r="I216" s="35"/>
      <c r="J216" s="30">
        <f t="shared" si="52"/>
        <v>0</v>
      </c>
      <c r="K216" s="30">
        <f t="shared" si="53"/>
        <v>0</v>
      </c>
      <c r="L216" s="4" t="s">
        <v>205</v>
      </c>
    </row>
    <row r="217" spans="1:12" ht="18" x14ac:dyDescent="0.25">
      <c r="A217" s="5" t="str">
        <f t="shared" si="48"/>
        <v>b</v>
      </c>
      <c r="B217" s="11" t="s">
        <v>1</v>
      </c>
      <c r="C217" s="12" t="s">
        <v>130</v>
      </c>
      <c r="D217" s="12"/>
      <c r="E217" s="39">
        <f t="shared" si="46"/>
        <v>0</v>
      </c>
      <c r="F217" s="35"/>
      <c r="G217" s="35"/>
      <c r="H217" s="35"/>
      <c r="I217" s="35"/>
      <c r="J217" s="30">
        <f t="shared" si="52"/>
        <v>0</v>
      </c>
      <c r="K217" s="30">
        <f t="shared" si="53"/>
        <v>0</v>
      </c>
      <c r="L217" s="4" t="s">
        <v>205</v>
      </c>
    </row>
    <row r="218" spans="1:12" ht="18" x14ac:dyDescent="0.25">
      <c r="A218" s="5" t="str">
        <f t="shared" si="48"/>
        <v>b</v>
      </c>
      <c r="B218" s="11" t="s">
        <v>1</v>
      </c>
      <c r="C218" s="12" t="s">
        <v>131</v>
      </c>
      <c r="D218" s="12"/>
      <c r="E218" s="39">
        <f t="shared" si="46"/>
        <v>0</v>
      </c>
      <c r="F218" s="35"/>
      <c r="G218" s="35"/>
      <c r="H218" s="35"/>
      <c r="I218" s="35"/>
      <c r="J218" s="30">
        <f t="shared" si="52"/>
        <v>0</v>
      </c>
      <c r="K218" s="30">
        <f t="shared" si="53"/>
        <v>0</v>
      </c>
      <c r="L218" s="4" t="s">
        <v>205</v>
      </c>
    </row>
    <row r="219" spans="1:12" ht="18" x14ac:dyDescent="0.25">
      <c r="A219" s="5" t="str">
        <f t="shared" si="48"/>
        <v>b</v>
      </c>
      <c r="B219" s="11" t="s">
        <v>1</v>
      </c>
      <c r="C219" s="16" t="s">
        <v>132</v>
      </c>
      <c r="D219" s="16"/>
      <c r="E219" s="39">
        <f t="shared" si="46"/>
        <v>0</v>
      </c>
      <c r="F219" s="35"/>
      <c r="G219" s="35"/>
      <c r="H219" s="35"/>
      <c r="I219" s="35"/>
      <c r="J219" s="30">
        <f t="shared" si="52"/>
        <v>0</v>
      </c>
      <c r="K219" s="30">
        <f t="shared" si="53"/>
        <v>0</v>
      </c>
      <c r="L219" s="4" t="s">
        <v>205</v>
      </c>
    </row>
    <row r="220" spans="1:12" ht="18" x14ac:dyDescent="0.25">
      <c r="A220" s="5" t="str">
        <f t="shared" si="48"/>
        <v>b</v>
      </c>
      <c r="B220" s="11" t="s">
        <v>1</v>
      </c>
      <c r="C220" s="16" t="s">
        <v>133</v>
      </c>
      <c r="D220" s="16"/>
      <c r="E220" s="39">
        <f t="shared" si="46"/>
        <v>0</v>
      </c>
      <c r="F220" s="35"/>
      <c r="G220" s="35"/>
      <c r="H220" s="35"/>
      <c r="I220" s="35"/>
      <c r="J220" s="30">
        <f t="shared" si="52"/>
        <v>0</v>
      </c>
      <c r="K220" s="30">
        <f t="shared" si="53"/>
        <v>0</v>
      </c>
      <c r="L220" s="4" t="s">
        <v>205</v>
      </c>
    </row>
    <row r="221" spans="1:12" ht="18" x14ac:dyDescent="0.25">
      <c r="A221" s="5" t="str">
        <f t="shared" si="48"/>
        <v>b</v>
      </c>
      <c r="B221" s="11" t="s">
        <v>1</v>
      </c>
      <c r="C221" s="16" t="s">
        <v>134</v>
      </c>
      <c r="D221" s="16"/>
      <c r="E221" s="39">
        <f t="shared" si="46"/>
        <v>0</v>
      </c>
      <c r="F221" s="35"/>
      <c r="G221" s="35"/>
      <c r="H221" s="35"/>
      <c r="I221" s="35"/>
      <c r="J221" s="30">
        <f t="shared" si="52"/>
        <v>0</v>
      </c>
      <c r="K221" s="30">
        <f t="shared" si="53"/>
        <v>0</v>
      </c>
      <c r="L221" s="4" t="s">
        <v>205</v>
      </c>
    </row>
    <row r="222" spans="1:12" ht="18" x14ac:dyDescent="0.25">
      <c r="A222" s="5" t="str">
        <f t="shared" si="48"/>
        <v>b</v>
      </c>
      <c r="B222" s="11" t="s">
        <v>1</v>
      </c>
      <c r="C222" s="16" t="s">
        <v>135</v>
      </c>
      <c r="D222" s="16"/>
      <c r="E222" s="39">
        <f t="shared" si="46"/>
        <v>0</v>
      </c>
      <c r="F222" s="35">
        <f t="shared" ref="F222:I222" si="56">F223+F224</f>
        <v>0</v>
      </c>
      <c r="G222" s="35">
        <f t="shared" si="56"/>
        <v>0</v>
      </c>
      <c r="H222" s="35">
        <f t="shared" si="56"/>
        <v>0</v>
      </c>
      <c r="I222" s="35">
        <f t="shared" si="56"/>
        <v>0</v>
      </c>
      <c r="J222" s="30">
        <f t="shared" si="52"/>
        <v>0</v>
      </c>
      <c r="K222" s="30">
        <f t="shared" si="53"/>
        <v>0</v>
      </c>
      <c r="L222" s="4" t="s">
        <v>205</v>
      </c>
    </row>
    <row r="223" spans="1:12" x14ac:dyDescent="0.25">
      <c r="A223" s="5" t="str">
        <f t="shared" si="48"/>
        <v>b</v>
      </c>
      <c r="B223" s="19"/>
      <c r="C223" s="21" t="s">
        <v>209</v>
      </c>
      <c r="D223" s="21"/>
      <c r="E223" s="40">
        <f t="shared" si="46"/>
        <v>0</v>
      </c>
      <c r="F223" s="20"/>
      <c r="G223" s="20"/>
      <c r="H223" s="20"/>
      <c r="I223" s="20"/>
      <c r="J223" s="31">
        <f t="shared" si="52"/>
        <v>0</v>
      </c>
      <c r="K223" s="31">
        <f t="shared" si="53"/>
        <v>0</v>
      </c>
    </row>
    <row r="224" spans="1:12" x14ac:dyDescent="0.25">
      <c r="A224" s="5" t="str">
        <f t="shared" si="48"/>
        <v>b</v>
      </c>
      <c r="B224" s="19"/>
      <c r="C224" s="21" t="s">
        <v>210</v>
      </c>
      <c r="D224" s="21"/>
      <c r="E224" s="40">
        <f t="shared" si="46"/>
        <v>0</v>
      </c>
      <c r="F224" s="20"/>
      <c r="G224" s="20"/>
      <c r="H224" s="20"/>
      <c r="I224" s="20"/>
      <c r="J224" s="31">
        <f t="shared" si="52"/>
        <v>0</v>
      </c>
      <c r="K224" s="31">
        <f t="shared" si="53"/>
        <v>0</v>
      </c>
    </row>
    <row r="225" spans="1:12" ht="18" x14ac:dyDescent="0.25">
      <c r="A225" s="5" t="str">
        <f t="shared" si="48"/>
        <v>b</v>
      </c>
      <c r="B225" s="11" t="s">
        <v>1</v>
      </c>
      <c r="C225" s="15" t="s">
        <v>136</v>
      </c>
      <c r="D225" s="15"/>
      <c r="E225" s="37">
        <f t="shared" si="46"/>
        <v>0</v>
      </c>
      <c r="F225" s="14"/>
      <c r="G225" s="14"/>
      <c r="H225" s="14"/>
      <c r="I225" s="14"/>
      <c r="J225" s="33">
        <f t="shared" si="52"/>
        <v>0</v>
      </c>
      <c r="K225" s="33">
        <f t="shared" si="53"/>
        <v>0</v>
      </c>
      <c r="L225" s="4" t="s">
        <v>205</v>
      </c>
    </row>
    <row r="226" spans="1:12" ht="18" x14ac:dyDescent="0.25">
      <c r="A226" s="5" t="str">
        <f t="shared" si="48"/>
        <v>b</v>
      </c>
      <c r="B226" s="11" t="s">
        <v>1</v>
      </c>
      <c r="C226" s="15" t="s">
        <v>137</v>
      </c>
      <c r="D226" s="15"/>
      <c r="E226" s="37">
        <f t="shared" si="46"/>
        <v>0</v>
      </c>
      <c r="F226" s="14"/>
      <c r="G226" s="14"/>
      <c r="H226" s="14"/>
      <c r="I226" s="14"/>
      <c r="J226" s="33">
        <f t="shared" si="52"/>
        <v>0</v>
      </c>
      <c r="K226" s="33">
        <f t="shared" si="53"/>
        <v>0</v>
      </c>
      <c r="L226" s="4" t="s">
        <v>205</v>
      </c>
    </row>
    <row r="227" spans="1:12" ht="18" x14ac:dyDescent="0.25">
      <c r="A227" s="5" t="str">
        <f t="shared" si="48"/>
        <v>b</v>
      </c>
      <c r="B227" s="11" t="s">
        <v>1</v>
      </c>
      <c r="C227" s="15" t="s">
        <v>138</v>
      </c>
      <c r="D227" s="15"/>
      <c r="E227" s="37">
        <f t="shared" si="46"/>
        <v>0</v>
      </c>
      <c r="F227" s="14"/>
      <c r="G227" s="14"/>
      <c r="H227" s="14"/>
      <c r="I227" s="14"/>
      <c r="J227" s="33">
        <f t="shared" si="52"/>
        <v>0</v>
      </c>
      <c r="K227" s="33">
        <f t="shared" si="53"/>
        <v>0</v>
      </c>
      <c r="L227" s="4" t="s">
        <v>205</v>
      </c>
    </row>
    <row r="228" spans="1:12" ht="36" x14ac:dyDescent="0.25">
      <c r="A228" s="5" t="str">
        <f t="shared" si="48"/>
        <v>b</v>
      </c>
      <c r="B228" s="22" t="s">
        <v>23</v>
      </c>
      <c r="C228" s="23" t="s">
        <v>173</v>
      </c>
      <c r="D228" s="23"/>
      <c r="E228" s="41">
        <f t="shared" si="46"/>
        <v>0</v>
      </c>
      <c r="F228" s="41">
        <f t="shared" ref="F228:I228" si="57">F229+F239+F240+F241</f>
        <v>0</v>
      </c>
      <c r="G228" s="41">
        <f t="shared" si="57"/>
        <v>0</v>
      </c>
      <c r="H228" s="41">
        <f t="shared" si="57"/>
        <v>0</v>
      </c>
      <c r="I228" s="41">
        <f t="shared" si="57"/>
        <v>0</v>
      </c>
      <c r="J228" s="30">
        <f t="shared" si="52"/>
        <v>0</v>
      </c>
      <c r="K228" s="30">
        <f t="shared" si="53"/>
        <v>0</v>
      </c>
      <c r="L228" s="4" t="s">
        <v>205</v>
      </c>
    </row>
    <row r="229" spans="1:12" ht="18" x14ac:dyDescent="0.25">
      <c r="A229" s="5" t="str">
        <f t="shared" si="48"/>
        <v>b</v>
      </c>
      <c r="B229" s="34" t="s">
        <v>1</v>
      </c>
      <c r="C229" s="15" t="s">
        <v>128</v>
      </c>
      <c r="D229" s="15"/>
      <c r="E229" s="37">
        <f t="shared" si="46"/>
        <v>0</v>
      </c>
      <c r="F229" s="14">
        <f t="shared" ref="F229:I229" si="58">F230+F231+F232+F233+F234+F235+F236</f>
        <v>0</v>
      </c>
      <c r="G229" s="14">
        <f t="shared" si="58"/>
        <v>0</v>
      </c>
      <c r="H229" s="14">
        <f t="shared" si="58"/>
        <v>0</v>
      </c>
      <c r="I229" s="14">
        <f t="shared" si="58"/>
        <v>0</v>
      </c>
      <c r="J229" s="33">
        <f t="shared" si="52"/>
        <v>0</v>
      </c>
      <c r="K229" s="33">
        <f t="shared" si="53"/>
        <v>0</v>
      </c>
      <c r="L229" s="4" t="s">
        <v>205</v>
      </c>
    </row>
    <row r="230" spans="1:12" ht="18" x14ac:dyDescent="0.25">
      <c r="A230" s="5" t="str">
        <f t="shared" si="48"/>
        <v>b</v>
      </c>
      <c r="B230" s="11" t="s">
        <v>1</v>
      </c>
      <c r="C230" s="12" t="s">
        <v>129</v>
      </c>
      <c r="D230" s="12"/>
      <c r="E230" s="39">
        <f t="shared" si="46"/>
        <v>0</v>
      </c>
      <c r="F230" s="35"/>
      <c r="G230" s="35"/>
      <c r="H230" s="35"/>
      <c r="I230" s="35"/>
      <c r="J230" s="30">
        <f t="shared" si="52"/>
        <v>0</v>
      </c>
      <c r="K230" s="30">
        <f t="shared" si="53"/>
        <v>0</v>
      </c>
      <c r="L230" s="4" t="s">
        <v>205</v>
      </c>
    </row>
    <row r="231" spans="1:12" ht="18" x14ac:dyDescent="0.25">
      <c r="A231" s="5" t="str">
        <f t="shared" si="48"/>
        <v>b</v>
      </c>
      <c r="B231" s="11" t="s">
        <v>1</v>
      </c>
      <c r="C231" s="12" t="s">
        <v>130</v>
      </c>
      <c r="D231" s="12"/>
      <c r="E231" s="39">
        <f t="shared" si="46"/>
        <v>0</v>
      </c>
      <c r="F231" s="35"/>
      <c r="G231" s="35"/>
      <c r="H231" s="35"/>
      <c r="I231" s="35"/>
      <c r="J231" s="30">
        <f t="shared" si="52"/>
        <v>0</v>
      </c>
      <c r="K231" s="30">
        <f t="shared" si="53"/>
        <v>0</v>
      </c>
      <c r="L231" s="4" t="s">
        <v>205</v>
      </c>
    </row>
    <row r="232" spans="1:12" ht="18" x14ac:dyDescent="0.25">
      <c r="A232" s="5" t="str">
        <f t="shared" si="48"/>
        <v>b</v>
      </c>
      <c r="B232" s="11" t="s">
        <v>1</v>
      </c>
      <c r="C232" s="12" t="s">
        <v>131</v>
      </c>
      <c r="D232" s="12"/>
      <c r="E232" s="39">
        <f t="shared" si="46"/>
        <v>0</v>
      </c>
      <c r="F232" s="35"/>
      <c r="G232" s="35"/>
      <c r="H232" s="35"/>
      <c r="I232" s="35"/>
      <c r="J232" s="30">
        <f t="shared" si="52"/>
        <v>0</v>
      </c>
      <c r="K232" s="30">
        <f t="shared" si="53"/>
        <v>0</v>
      </c>
      <c r="L232" s="4" t="s">
        <v>205</v>
      </c>
    </row>
    <row r="233" spans="1:12" ht="18" x14ac:dyDescent="0.25">
      <c r="A233" s="5" t="str">
        <f t="shared" si="48"/>
        <v>b</v>
      </c>
      <c r="B233" s="11" t="s">
        <v>1</v>
      </c>
      <c r="C233" s="16" t="s">
        <v>132</v>
      </c>
      <c r="D233" s="16"/>
      <c r="E233" s="39">
        <f t="shared" si="46"/>
        <v>0</v>
      </c>
      <c r="F233" s="35"/>
      <c r="G233" s="35"/>
      <c r="H233" s="35"/>
      <c r="I233" s="35"/>
      <c r="J233" s="30">
        <f t="shared" si="52"/>
        <v>0</v>
      </c>
      <c r="K233" s="30">
        <f t="shared" si="53"/>
        <v>0</v>
      </c>
      <c r="L233" s="4" t="s">
        <v>205</v>
      </c>
    </row>
    <row r="234" spans="1:12" ht="18" x14ac:dyDescent="0.25">
      <c r="A234" s="5" t="str">
        <f t="shared" si="48"/>
        <v>b</v>
      </c>
      <c r="B234" s="11" t="s">
        <v>1</v>
      </c>
      <c r="C234" s="16" t="s">
        <v>133</v>
      </c>
      <c r="D234" s="16"/>
      <c r="E234" s="39">
        <f t="shared" si="46"/>
        <v>0</v>
      </c>
      <c r="F234" s="35"/>
      <c r="G234" s="35"/>
      <c r="H234" s="35"/>
      <c r="I234" s="35"/>
      <c r="J234" s="30">
        <f t="shared" si="52"/>
        <v>0</v>
      </c>
      <c r="K234" s="30">
        <f t="shared" si="53"/>
        <v>0</v>
      </c>
      <c r="L234" s="4" t="s">
        <v>205</v>
      </c>
    </row>
    <row r="235" spans="1:12" ht="18" x14ac:dyDescent="0.25">
      <c r="A235" s="5" t="str">
        <f t="shared" si="48"/>
        <v>b</v>
      </c>
      <c r="B235" s="11" t="s">
        <v>1</v>
      </c>
      <c r="C235" s="16" t="s">
        <v>134</v>
      </c>
      <c r="D235" s="16"/>
      <c r="E235" s="39">
        <f t="shared" si="46"/>
        <v>0</v>
      </c>
      <c r="F235" s="35"/>
      <c r="G235" s="35"/>
      <c r="H235" s="35"/>
      <c r="I235" s="35"/>
      <c r="J235" s="30">
        <f t="shared" si="52"/>
        <v>0</v>
      </c>
      <c r="K235" s="30">
        <f t="shared" si="53"/>
        <v>0</v>
      </c>
      <c r="L235" s="4" t="s">
        <v>205</v>
      </c>
    </row>
    <row r="236" spans="1:12" ht="18" x14ac:dyDescent="0.25">
      <c r="A236" s="5" t="str">
        <f t="shared" si="48"/>
        <v>b</v>
      </c>
      <c r="B236" s="11" t="s">
        <v>1</v>
      </c>
      <c r="C236" s="16" t="s">
        <v>135</v>
      </c>
      <c r="D236" s="16"/>
      <c r="E236" s="39">
        <f t="shared" si="46"/>
        <v>0</v>
      </c>
      <c r="F236" s="35">
        <f t="shared" ref="F236:I236" si="59">F237+F238</f>
        <v>0</v>
      </c>
      <c r="G236" s="35">
        <f t="shared" si="59"/>
        <v>0</v>
      </c>
      <c r="H236" s="35">
        <f t="shared" si="59"/>
        <v>0</v>
      </c>
      <c r="I236" s="35">
        <f t="shared" si="59"/>
        <v>0</v>
      </c>
      <c r="J236" s="30">
        <f t="shared" si="52"/>
        <v>0</v>
      </c>
      <c r="K236" s="30">
        <f t="shared" si="53"/>
        <v>0</v>
      </c>
      <c r="L236" s="4" t="s">
        <v>205</v>
      </c>
    </row>
    <row r="237" spans="1:12" x14ac:dyDescent="0.25">
      <c r="A237" s="5" t="str">
        <f t="shared" si="48"/>
        <v>b</v>
      </c>
      <c r="B237" s="19"/>
      <c r="C237" s="21" t="s">
        <v>209</v>
      </c>
      <c r="D237" s="21"/>
      <c r="E237" s="40">
        <f t="shared" si="46"/>
        <v>0</v>
      </c>
      <c r="F237" s="20"/>
      <c r="G237" s="20"/>
      <c r="H237" s="20"/>
      <c r="I237" s="20"/>
      <c r="J237" s="31">
        <f t="shared" si="52"/>
        <v>0</v>
      </c>
      <c r="K237" s="31">
        <f t="shared" si="53"/>
        <v>0</v>
      </c>
    </row>
    <row r="238" spans="1:12" x14ac:dyDescent="0.25">
      <c r="A238" s="5" t="str">
        <f t="shared" si="48"/>
        <v>b</v>
      </c>
      <c r="B238" s="19"/>
      <c r="C238" s="21" t="s">
        <v>210</v>
      </c>
      <c r="D238" s="21"/>
      <c r="E238" s="40">
        <f t="shared" si="46"/>
        <v>0</v>
      </c>
      <c r="F238" s="20"/>
      <c r="G238" s="20"/>
      <c r="H238" s="20"/>
      <c r="I238" s="20"/>
      <c r="J238" s="31">
        <f t="shared" si="52"/>
        <v>0</v>
      </c>
      <c r="K238" s="31">
        <f t="shared" si="53"/>
        <v>0</v>
      </c>
    </row>
    <row r="239" spans="1:12" ht="18" x14ac:dyDescent="0.25">
      <c r="A239" s="5" t="str">
        <f t="shared" si="48"/>
        <v>b</v>
      </c>
      <c r="B239" s="11" t="s">
        <v>1</v>
      </c>
      <c r="C239" s="15" t="s">
        <v>136</v>
      </c>
      <c r="D239" s="15"/>
      <c r="E239" s="37">
        <f t="shared" si="46"/>
        <v>0</v>
      </c>
      <c r="F239" s="14"/>
      <c r="G239" s="14"/>
      <c r="H239" s="14"/>
      <c r="I239" s="14"/>
      <c r="J239" s="33">
        <f t="shared" si="52"/>
        <v>0</v>
      </c>
      <c r="K239" s="33">
        <f t="shared" si="53"/>
        <v>0</v>
      </c>
      <c r="L239" s="4" t="s">
        <v>205</v>
      </c>
    </row>
    <row r="240" spans="1:12" ht="18" x14ac:dyDescent="0.25">
      <c r="A240" s="5" t="str">
        <f t="shared" si="48"/>
        <v>b</v>
      </c>
      <c r="B240" s="11" t="s">
        <v>1</v>
      </c>
      <c r="C240" s="15" t="s">
        <v>137</v>
      </c>
      <c r="D240" s="15"/>
      <c r="E240" s="37">
        <f t="shared" si="46"/>
        <v>0</v>
      </c>
      <c r="F240" s="14"/>
      <c r="G240" s="14"/>
      <c r="H240" s="14"/>
      <c r="I240" s="14"/>
      <c r="J240" s="33">
        <f t="shared" si="52"/>
        <v>0</v>
      </c>
      <c r="K240" s="33">
        <f t="shared" si="53"/>
        <v>0</v>
      </c>
      <c r="L240" s="4" t="s">
        <v>205</v>
      </c>
    </row>
    <row r="241" spans="1:12" ht="18" x14ac:dyDescent="0.25">
      <c r="A241" s="5" t="str">
        <f t="shared" si="48"/>
        <v>b</v>
      </c>
      <c r="B241" s="11" t="s">
        <v>1</v>
      </c>
      <c r="C241" s="15" t="s">
        <v>138</v>
      </c>
      <c r="D241" s="15"/>
      <c r="E241" s="37">
        <f t="shared" si="46"/>
        <v>0</v>
      </c>
      <c r="F241" s="14"/>
      <c r="G241" s="14"/>
      <c r="H241" s="14"/>
      <c r="I241" s="14"/>
      <c r="J241" s="33">
        <f t="shared" si="52"/>
        <v>0</v>
      </c>
      <c r="K241" s="33">
        <f t="shared" si="53"/>
        <v>0</v>
      </c>
      <c r="L241" s="4" t="s">
        <v>205</v>
      </c>
    </row>
    <row r="242" spans="1:12" ht="36" x14ac:dyDescent="0.25">
      <c r="A242" s="5" t="str">
        <f t="shared" si="48"/>
        <v>b</v>
      </c>
      <c r="B242" s="22" t="s">
        <v>24</v>
      </c>
      <c r="C242" s="23" t="s">
        <v>172</v>
      </c>
      <c r="D242" s="23"/>
      <c r="E242" s="41">
        <f t="shared" si="46"/>
        <v>0</v>
      </c>
      <c r="F242" s="41">
        <f t="shared" ref="F242:I242" si="60">F243+F253+F254+F255</f>
        <v>0</v>
      </c>
      <c r="G242" s="41">
        <f t="shared" si="60"/>
        <v>0</v>
      </c>
      <c r="H242" s="41">
        <f t="shared" si="60"/>
        <v>0</v>
      </c>
      <c r="I242" s="41">
        <f t="shared" si="60"/>
        <v>0</v>
      </c>
      <c r="J242" s="30">
        <f t="shared" si="52"/>
        <v>0</v>
      </c>
      <c r="K242" s="30">
        <f t="shared" si="53"/>
        <v>0</v>
      </c>
      <c r="L242" s="4" t="s">
        <v>205</v>
      </c>
    </row>
    <row r="243" spans="1:12" ht="18" x14ac:dyDescent="0.25">
      <c r="A243" s="5" t="str">
        <f t="shared" si="48"/>
        <v>b</v>
      </c>
      <c r="B243" s="34" t="s">
        <v>1</v>
      </c>
      <c r="C243" s="15" t="s">
        <v>128</v>
      </c>
      <c r="D243" s="15"/>
      <c r="E243" s="37">
        <f t="shared" si="46"/>
        <v>0</v>
      </c>
      <c r="F243" s="14">
        <f t="shared" ref="F243:I243" si="61">F244+F245+F246+F247+F248+F249+F250</f>
        <v>0</v>
      </c>
      <c r="G243" s="14">
        <f t="shared" si="61"/>
        <v>0</v>
      </c>
      <c r="H243" s="14">
        <f t="shared" si="61"/>
        <v>0</v>
      </c>
      <c r="I243" s="14">
        <f t="shared" si="61"/>
        <v>0</v>
      </c>
      <c r="J243" s="33">
        <f t="shared" si="52"/>
        <v>0</v>
      </c>
      <c r="K243" s="33">
        <f t="shared" si="53"/>
        <v>0</v>
      </c>
      <c r="L243" s="4" t="s">
        <v>205</v>
      </c>
    </row>
    <row r="244" spans="1:12" ht="18" x14ac:dyDescent="0.25">
      <c r="A244" s="5" t="str">
        <f t="shared" si="48"/>
        <v>b</v>
      </c>
      <c r="B244" s="11" t="s">
        <v>1</v>
      </c>
      <c r="C244" s="12" t="s">
        <v>129</v>
      </c>
      <c r="D244" s="12"/>
      <c r="E244" s="39">
        <f t="shared" si="46"/>
        <v>0</v>
      </c>
      <c r="F244" s="35"/>
      <c r="G244" s="35"/>
      <c r="H244" s="35"/>
      <c r="I244" s="35"/>
      <c r="J244" s="30">
        <f t="shared" si="52"/>
        <v>0</v>
      </c>
      <c r="K244" s="30">
        <f t="shared" si="53"/>
        <v>0</v>
      </c>
      <c r="L244" s="4" t="s">
        <v>205</v>
      </c>
    </row>
    <row r="245" spans="1:12" ht="18" x14ac:dyDescent="0.25">
      <c r="A245" s="5" t="str">
        <f t="shared" si="48"/>
        <v>b</v>
      </c>
      <c r="B245" s="11" t="s">
        <v>1</v>
      </c>
      <c r="C245" s="12" t="s">
        <v>130</v>
      </c>
      <c r="D245" s="12"/>
      <c r="E245" s="39">
        <f t="shared" si="46"/>
        <v>0</v>
      </c>
      <c r="F245" s="35"/>
      <c r="G245" s="35"/>
      <c r="H245" s="35"/>
      <c r="I245" s="35"/>
      <c r="J245" s="30">
        <f t="shared" si="52"/>
        <v>0</v>
      </c>
      <c r="K245" s="30">
        <f t="shared" si="53"/>
        <v>0</v>
      </c>
      <c r="L245" s="4" t="s">
        <v>205</v>
      </c>
    </row>
    <row r="246" spans="1:12" ht="18" x14ac:dyDescent="0.25">
      <c r="A246" s="5" t="str">
        <f t="shared" si="48"/>
        <v>b</v>
      </c>
      <c r="B246" s="11" t="s">
        <v>1</v>
      </c>
      <c r="C246" s="12" t="s">
        <v>131</v>
      </c>
      <c r="D246" s="12"/>
      <c r="E246" s="39">
        <f t="shared" si="46"/>
        <v>0</v>
      </c>
      <c r="F246" s="35"/>
      <c r="G246" s="35"/>
      <c r="H246" s="35"/>
      <c r="I246" s="35"/>
      <c r="J246" s="30">
        <f t="shared" si="52"/>
        <v>0</v>
      </c>
      <c r="K246" s="30">
        <f t="shared" si="53"/>
        <v>0</v>
      </c>
      <c r="L246" s="4" t="s">
        <v>205</v>
      </c>
    </row>
    <row r="247" spans="1:12" ht="18" x14ac:dyDescent="0.25">
      <c r="A247" s="5" t="str">
        <f t="shared" si="48"/>
        <v>b</v>
      </c>
      <c r="B247" s="11" t="s">
        <v>1</v>
      </c>
      <c r="C247" s="16" t="s">
        <v>132</v>
      </c>
      <c r="D247" s="16"/>
      <c r="E247" s="39">
        <f t="shared" si="46"/>
        <v>0</v>
      </c>
      <c r="F247" s="35"/>
      <c r="G247" s="35"/>
      <c r="H247" s="35"/>
      <c r="I247" s="35"/>
      <c r="J247" s="30">
        <f t="shared" si="52"/>
        <v>0</v>
      </c>
      <c r="K247" s="30">
        <f t="shared" si="53"/>
        <v>0</v>
      </c>
      <c r="L247" s="4" t="s">
        <v>205</v>
      </c>
    </row>
    <row r="248" spans="1:12" ht="18" x14ac:dyDescent="0.25">
      <c r="A248" s="5" t="str">
        <f t="shared" si="48"/>
        <v>b</v>
      </c>
      <c r="B248" s="11" t="s">
        <v>1</v>
      </c>
      <c r="C248" s="16" t="s">
        <v>133</v>
      </c>
      <c r="D248" s="16"/>
      <c r="E248" s="39">
        <f t="shared" si="46"/>
        <v>0</v>
      </c>
      <c r="F248" s="35"/>
      <c r="G248" s="35"/>
      <c r="H248" s="35"/>
      <c r="I248" s="35"/>
      <c r="J248" s="30">
        <f t="shared" si="52"/>
        <v>0</v>
      </c>
      <c r="K248" s="30">
        <f t="shared" si="53"/>
        <v>0</v>
      </c>
      <c r="L248" s="4" t="s">
        <v>205</v>
      </c>
    </row>
    <row r="249" spans="1:12" ht="18" x14ac:dyDescent="0.25">
      <c r="A249" s="5" t="str">
        <f t="shared" si="48"/>
        <v>b</v>
      </c>
      <c r="B249" s="11" t="s">
        <v>1</v>
      </c>
      <c r="C249" s="16" t="s">
        <v>134</v>
      </c>
      <c r="D249" s="16"/>
      <c r="E249" s="39">
        <f t="shared" si="46"/>
        <v>0</v>
      </c>
      <c r="F249" s="35"/>
      <c r="G249" s="35"/>
      <c r="H249" s="35"/>
      <c r="I249" s="35"/>
      <c r="J249" s="30">
        <f t="shared" si="52"/>
        <v>0</v>
      </c>
      <c r="K249" s="30">
        <f t="shared" si="53"/>
        <v>0</v>
      </c>
      <c r="L249" s="4" t="s">
        <v>205</v>
      </c>
    </row>
    <row r="250" spans="1:12" ht="18" x14ac:dyDescent="0.25">
      <c r="A250" s="5" t="str">
        <f t="shared" si="48"/>
        <v>b</v>
      </c>
      <c r="B250" s="11" t="s">
        <v>1</v>
      </c>
      <c r="C250" s="16" t="s">
        <v>135</v>
      </c>
      <c r="D250" s="16"/>
      <c r="E250" s="39">
        <f t="shared" si="46"/>
        <v>0</v>
      </c>
      <c r="F250" s="35">
        <f t="shared" ref="F250:I250" si="62">F251+F252</f>
        <v>0</v>
      </c>
      <c r="G250" s="35">
        <f t="shared" si="62"/>
        <v>0</v>
      </c>
      <c r="H250" s="35">
        <f t="shared" si="62"/>
        <v>0</v>
      </c>
      <c r="I250" s="35">
        <f t="shared" si="62"/>
        <v>0</v>
      </c>
      <c r="J250" s="30">
        <f t="shared" si="52"/>
        <v>0</v>
      </c>
      <c r="K250" s="30">
        <f t="shared" si="53"/>
        <v>0</v>
      </c>
      <c r="L250" s="4" t="s">
        <v>205</v>
      </c>
    </row>
    <row r="251" spans="1:12" x14ac:dyDescent="0.25">
      <c r="A251" s="5" t="str">
        <f t="shared" si="48"/>
        <v>b</v>
      </c>
      <c r="B251" s="19"/>
      <c r="C251" s="21" t="s">
        <v>209</v>
      </c>
      <c r="D251" s="21"/>
      <c r="E251" s="40">
        <f t="shared" si="46"/>
        <v>0</v>
      </c>
      <c r="F251" s="20"/>
      <c r="G251" s="20"/>
      <c r="H251" s="20"/>
      <c r="I251" s="20"/>
      <c r="J251" s="31">
        <f t="shared" si="52"/>
        <v>0</v>
      </c>
      <c r="K251" s="31">
        <f t="shared" si="53"/>
        <v>0</v>
      </c>
    </row>
    <row r="252" spans="1:12" x14ac:dyDescent="0.25">
      <c r="A252" s="5" t="str">
        <f t="shared" si="48"/>
        <v>b</v>
      </c>
      <c r="B252" s="19"/>
      <c r="C252" s="21" t="s">
        <v>210</v>
      </c>
      <c r="D252" s="21"/>
      <c r="E252" s="40">
        <f t="shared" si="46"/>
        <v>0</v>
      </c>
      <c r="F252" s="20"/>
      <c r="G252" s="20"/>
      <c r="H252" s="20"/>
      <c r="I252" s="20"/>
      <c r="J252" s="31">
        <f t="shared" si="52"/>
        <v>0</v>
      </c>
      <c r="K252" s="31">
        <f t="shared" si="53"/>
        <v>0</v>
      </c>
    </row>
    <row r="253" spans="1:12" ht="18" x14ac:dyDescent="0.25">
      <c r="A253" s="5" t="str">
        <f t="shared" si="48"/>
        <v>b</v>
      </c>
      <c r="B253" s="11" t="s">
        <v>1</v>
      </c>
      <c r="C253" s="15" t="s">
        <v>136</v>
      </c>
      <c r="D253" s="15"/>
      <c r="E253" s="37">
        <f t="shared" si="46"/>
        <v>0</v>
      </c>
      <c r="F253" s="14"/>
      <c r="G253" s="14"/>
      <c r="H253" s="14"/>
      <c r="I253" s="14"/>
      <c r="J253" s="33">
        <f t="shared" si="52"/>
        <v>0</v>
      </c>
      <c r="K253" s="33">
        <f t="shared" si="53"/>
        <v>0</v>
      </c>
      <c r="L253" s="4" t="s">
        <v>205</v>
      </c>
    </row>
    <row r="254" spans="1:12" ht="18" x14ac:dyDescent="0.25">
      <c r="A254" s="5" t="str">
        <f t="shared" si="48"/>
        <v>b</v>
      </c>
      <c r="B254" s="11" t="s">
        <v>1</v>
      </c>
      <c r="C254" s="15" t="s">
        <v>137</v>
      </c>
      <c r="D254" s="15"/>
      <c r="E254" s="37">
        <f t="shared" si="46"/>
        <v>0</v>
      </c>
      <c r="F254" s="14"/>
      <c r="G254" s="14"/>
      <c r="H254" s="14"/>
      <c r="I254" s="14"/>
      <c r="J254" s="33">
        <f t="shared" si="52"/>
        <v>0</v>
      </c>
      <c r="K254" s="33">
        <f t="shared" si="53"/>
        <v>0</v>
      </c>
      <c r="L254" s="4" t="s">
        <v>205</v>
      </c>
    </row>
    <row r="255" spans="1:12" ht="18" x14ac:dyDescent="0.25">
      <c r="A255" s="5" t="str">
        <f t="shared" si="48"/>
        <v>b</v>
      </c>
      <c r="B255" s="11" t="s">
        <v>1</v>
      </c>
      <c r="C255" s="15" t="s">
        <v>138</v>
      </c>
      <c r="D255" s="15"/>
      <c r="E255" s="37">
        <f t="shared" si="46"/>
        <v>0</v>
      </c>
      <c r="F255" s="14"/>
      <c r="G255" s="14"/>
      <c r="H255" s="14"/>
      <c r="I255" s="14"/>
      <c r="J255" s="33">
        <f t="shared" si="52"/>
        <v>0</v>
      </c>
      <c r="K255" s="33">
        <f t="shared" si="53"/>
        <v>0</v>
      </c>
      <c r="L255" s="4" t="s">
        <v>205</v>
      </c>
    </row>
    <row r="256" spans="1:12" ht="63.75" customHeight="1" x14ac:dyDescent="0.25">
      <c r="A256" s="5" t="str">
        <f t="shared" si="48"/>
        <v>b</v>
      </c>
      <c r="B256" s="22" t="s">
        <v>25</v>
      </c>
      <c r="C256" s="23" t="s">
        <v>171</v>
      </c>
      <c r="D256" s="23"/>
      <c r="E256" s="41">
        <f t="shared" si="46"/>
        <v>0</v>
      </c>
      <c r="F256" s="41">
        <f t="shared" ref="F256:I256" si="63">F257+F267+F268+F269</f>
        <v>0</v>
      </c>
      <c r="G256" s="41">
        <f t="shared" si="63"/>
        <v>0</v>
      </c>
      <c r="H256" s="41">
        <f t="shared" si="63"/>
        <v>0</v>
      </c>
      <c r="I256" s="41">
        <f t="shared" si="63"/>
        <v>0</v>
      </c>
      <c r="J256" s="30">
        <f t="shared" si="52"/>
        <v>0</v>
      </c>
      <c r="K256" s="30">
        <f t="shared" si="53"/>
        <v>0</v>
      </c>
      <c r="L256" s="4" t="s">
        <v>205</v>
      </c>
    </row>
    <row r="257" spans="1:12" ht="18" x14ac:dyDescent="0.25">
      <c r="A257" s="5" t="str">
        <f t="shared" si="48"/>
        <v>b</v>
      </c>
      <c r="B257" s="34" t="s">
        <v>1</v>
      </c>
      <c r="C257" s="15" t="s">
        <v>128</v>
      </c>
      <c r="D257" s="15"/>
      <c r="E257" s="37">
        <f t="shared" si="46"/>
        <v>0</v>
      </c>
      <c r="F257" s="14">
        <f t="shared" ref="F257:I257" si="64">F258+F259+F260+F261+F262+F263+F264</f>
        <v>0</v>
      </c>
      <c r="G257" s="14">
        <f t="shared" si="64"/>
        <v>0</v>
      </c>
      <c r="H257" s="14">
        <f t="shared" si="64"/>
        <v>0</v>
      </c>
      <c r="I257" s="14">
        <f t="shared" si="64"/>
        <v>0</v>
      </c>
      <c r="J257" s="33">
        <f t="shared" si="52"/>
        <v>0</v>
      </c>
      <c r="K257" s="33">
        <f t="shared" si="53"/>
        <v>0</v>
      </c>
      <c r="L257" s="4" t="s">
        <v>205</v>
      </c>
    </row>
    <row r="258" spans="1:12" ht="18" x14ac:dyDescent="0.25">
      <c r="A258" s="5" t="str">
        <f t="shared" si="48"/>
        <v>b</v>
      </c>
      <c r="B258" s="11" t="s">
        <v>1</v>
      </c>
      <c r="C258" s="12" t="s">
        <v>129</v>
      </c>
      <c r="D258" s="12"/>
      <c r="E258" s="39">
        <f t="shared" ref="E258:E311" si="65">F258+G258+H258+I258</f>
        <v>0</v>
      </c>
      <c r="F258" s="35"/>
      <c r="G258" s="35"/>
      <c r="H258" s="35"/>
      <c r="I258" s="35"/>
      <c r="J258" s="30">
        <f t="shared" si="52"/>
        <v>0</v>
      </c>
      <c r="K258" s="30">
        <f t="shared" si="53"/>
        <v>0</v>
      </c>
      <c r="L258" s="4" t="s">
        <v>205</v>
      </c>
    </row>
    <row r="259" spans="1:12" ht="18" x14ac:dyDescent="0.25">
      <c r="A259" s="5" t="str">
        <f t="shared" si="48"/>
        <v>b</v>
      </c>
      <c r="B259" s="11" t="s">
        <v>1</v>
      </c>
      <c r="C259" s="12" t="s">
        <v>130</v>
      </c>
      <c r="D259" s="12"/>
      <c r="E259" s="39">
        <f t="shared" si="65"/>
        <v>0</v>
      </c>
      <c r="F259" s="35"/>
      <c r="G259" s="35"/>
      <c r="H259" s="35"/>
      <c r="I259" s="35"/>
      <c r="J259" s="30">
        <f t="shared" si="52"/>
        <v>0</v>
      </c>
      <c r="K259" s="30">
        <f t="shared" si="53"/>
        <v>0</v>
      </c>
      <c r="L259" s="4" t="s">
        <v>205</v>
      </c>
    </row>
    <row r="260" spans="1:12" ht="18" x14ac:dyDescent="0.25">
      <c r="A260" s="5" t="str">
        <f t="shared" si="48"/>
        <v>b</v>
      </c>
      <c r="B260" s="11" t="s">
        <v>1</v>
      </c>
      <c r="C260" s="12" t="s">
        <v>131</v>
      </c>
      <c r="D260" s="12"/>
      <c r="E260" s="39">
        <f t="shared" si="65"/>
        <v>0</v>
      </c>
      <c r="F260" s="35"/>
      <c r="G260" s="35"/>
      <c r="H260" s="35"/>
      <c r="I260" s="35"/>
      <c r="J260" s="30">
        <f t="shared" si="52"/>
        <v>0</v>
      </c>
      <c r="K260" s="30">
        <f t="shared" si="53"/>
        <v>0</v>
      </c>
      <c r="L260" s="4" t="s">
        <v>205</v>
      </c>
    </row>
    <row r="261" spans="1:12" ht="18" x14ac:dyDescent="0.25">
      <c r="A261" s="5" t="str">
        <f t="shared" ref="A261:A324" si="66">IF((E261+F261+G261+I261+H261)&gt;0,"a","b")</f>
        <v>b</v>
      </c>
      <c r="B261" s="11" t="s">
        <v>1</v>
      </c>
      <c r="C261" s="16" t="s">
        <v>132</v>
      </c>
      <c r="D261" s="16"/>
      <c r="E261" s="39">
        <f t="shared" si="65"/>
        <v>0</v>
      </c>
      <c r="F261" s="35"/>
      <c r="G261" s="35"/>
      <c r="H261" s="35"/>
      <c r="I261" s="35"/>
      <c r="J261" s="30">
        <f t="shared" si="52"/>
        <v>0</v>
      </c>
      <c r="K261" s="30">
        <f t="shared" si="53"/>
        <v>0</v>
      </c>
      <c r="L261" s="4" t="s">
        <v>205</v>
      </c>
    </row>
    <row r="262" spans="1:12" ht="18" x14ac:dyDescent="0.25">
      <c r="A262" s="5" t="str">
        <f t="shared" si="66"/>
        <v>b</v>
      </c>
      <c r="B262" s="11" t="s">
        <v>1</v>
      </c>
      <c r="C262" s="16" t="s">
        <v>133</v>
      </c>
      <c r="D262" s="16"/>
      <c r="E262" s="39">
        <f t="shared" si="65"/>
        <v>0</v>
      </c>
      <c r="F262" s="35"/>
      <c r="G262" s="35"/>
      <c r="H262" s="35"/>
      <c r="I262" s="35"/>
      <c r="J262" s="30">
        <f t="shared" si="52"/>
        <v>0</v>
      </c>
      <c r="K262" s="30">
        <f t="shared" si="53"/>
        <v>0</v>
      </c>
      <c r="L262" s="4" t="s">
        <v>205</v>
      </c>
    </row>
    <row r="263" spans="1:12" ht="18" x14ac:dyDescent="0.25">
      <c r="A263" s="5" t="str">
        <f t="shared" si="66"/>
        <v>b</v>
      </c>
      <c r="B263" s="11" t="s">
        <v>1</v>
      </c>
      <c r="C263" s="16" t="s">
        <v>134</v>
      </c>
      <c r="D263" s="16"/>
      <c r="E263" s="39">
        <f t="shared" si="65"/>
        <v>0</v>
      </c>
      <c r="F263" s="35"/>
      <c r="G263" s="35"/>
      <c r="H263" s="35"/>
      <c r="I263" s="35"/>
      <c r="J263" s="30">
        <f t="shared" si="52"/>
        <v>0</v>
      </c>
      <c r="K263" s="30">
        <f t="shared" si="53"/>
        <v>0</v>
      </c>
      <c r="L263" s="4" t="s">
        <v>205</v>
      </c>
    </row>
    <row r="264" spans="1:12" ht="18" x14ac:dyDescent="0.25">
      <c r="A264" s="5" t="str">
        <f t="shared" si="66"/>
        <v>b</v>
      </c>
      <c r="B264" s="11" t="s">
        <v>1</v>
      </c>
      <c r="C264" s="16" t="s">
        <v>135</v>
      </c>
      <c r="D264" s="16"/>
      <c r="E264" s="39">
        <f t="shared" si="65"/>
        <v>0</v>
      </c>
      <c r="F264" s="35">
        <f t="shared" ref="F264:I264" si="67">F265+F266</f>
        <v>0</v>
      </c>
      <c r="G264" s="35">
        <f t="shared" si="67"/>
        <v>0</v>
      </c>
      <c r="H264" s="35">
        <f t="shared" si="67"/>
        <v>0</v>
      </c>
      <c r="I264" s="35">
        <f t="shared" si="67"/>
        <v>0</v>
      </c>
      <c r="J264" s="30">
        <f t="shared" si="52"/>
        <v>0</v>
      </c>
      <c r="K264" s="30">
        <f t="shared" si="53"/>
        <v>0</v>
      </c>
      <c r="L264" s="4" t="s">
        <v>205</v>
      </c>
    </row>
    <row r="265" spans="1:12" x14ac:dyDescent="0.25">
      <c r="A265" s="5" t="str">
        <f t="shared" si="66"/>
        <v>b</v>
      </c>
      <c r="B265" s="19"/>
      <c r="C265" s="21" t="s">
        <v>209</v>
      </c>
      <c r="D265" s="21"/>
      <c r="E265" s="40">
        <f t="shared" si="65"/>
        <v>0</v>
      </c>
      <c r="F265" s="20"/>
      <c r="G265" s="20"/>
      <c r="H265" s="20"/>
      <c r="I265" s="20"/>
      <c r="J265" s="31">
        <f t="shared" si="52"/>
        <v>0</v>
      </c>
      <c r="K265" s="31">
        <f t="shared" si="53"/>
        <v>0</v>
      </c>
    </row>
    <row r="266" spans="1:12" x14ac:dyDescent="0.25">
      <c r="A266" s="5" t="str">
        <f t="shared" si="66"/>
        <v>b</v>
      </c>
      <c r="B266" s="19"/>
      <c r="C266" s="21" t="s">
        <v>210</v>
      </c>
      <c r="D266" s="21"/>
      <c r="E266" s="40">
        <f t="shared" si="65"/>
        <v>0</v>
      </c>
      <c r="F266" s="20"/>
      <c r="G266" s="20"/>
      <c r="H266" s="20"/>
      <c r="I266" s="20"/>
      <c r="J266" s="31">
        <f t="shared" si="52"/>
        <v>0</v>
      </c>
      <c r="K266" s="31">
        <f t="shared" si="53"/>
        <v>0</v>
      </c>
    </row>
    <row r="267" spans="1:12" ht="18" x14ac:dyDescent="0.25">
      <c r="A267" s="5" t="str">
        <f t="shared" si="66"/>
        <v>b</v>
      </c>
      <c r="B267" s="11" t="s">
        <v>1</v>
      </c>
      <c r="C267" s="15" t="s">
        <v>136</v>
      </c>
      <c r="D267" s="15"/>
      <c r="E267" s="37">
        <f t="shared" si="65"/>
        <v>0</v>
      </c>
      <c r="F267" s="14"/>
      <c r="G267" s="14"/>
      <c r="H267" s="14"/>
      <c r="I267" s="14"/>
      <c r="J267" s="33">
        <f t="shared" si="52"/>
        <v>0</v>
      </c>
      <c r="K267" s="33">
        <f t="shared" si="53"/>
        <v>0</v>
      </c>
      <c r="L267" s="4" t="s">
        <v>205</v>
      </c>
    </row>
    <row r="268" spans="1:12" ht="18" x14ac:dyDescent="0.25">
      <c r="A268" s="5" t="str">
        <f t="shared" si="66"/>
        <v>b</v>
      </c>
      <c r="B268" s="11" t="s">
        <v>1</v>
      </c>
      <c r="C268" s="15" t="s">
        <v>137</v>
      </c>
      <c r="D268" s="15"/>
      <c r="E268" s="37">
        <f t="shared" si="65"/>
        <v>0</v>
      </c>
      <c r="F268" s="14"/>
      <c r="G268" s="14"/>
      <c r="H268" s="14"/>
      <c r="I268" s="14"/>
      <c r="J268" s="33">
        <f t="shared" si="52"/>
        <v>0</v>
      </c>
      <c r="K268" s="33">
        <f t="shared" si="53"/>
        <v>0</v>
      </c>
      <c r="L268" s="4" t="s">
        <v>205</v>
      </c>
    </row>
    <row r="269" spans="1:12" ht="18" x14ac:dyDescent="0.25">
      <c r="A269" s="5" t="str">
        <f t="shared" si="66"/>
        <v>b</v>
      </c>
      <c r="B269" s="11" t="s">
        <v>1</v>
      </c>
      <c r="C269" s="15" t="s">
        <v>138</v>
      </c>
      <c r="D269" s="15"/>
      <c r="E269" s="37">
        <f t="shared" si="65"/>
        <v>0</v>
      </c>
      <c r="F269" s="14"/>
      <c r="G269" s="14"/>
      <c r="H269" s="14"/>
      <c r="I269" s="14"/>
      <c r="J269" s="33">
        <f t="shared" si="52"/>
        <v>0</v>
      </c>
      <c r="K269" s="33">
        <f t="shared" si="53"/>
        <v>0</v>
      </c>
      <c r="L269" s="4" t="s">
        <v>205</v>
      </c>
    </row>
    <row r="270" spans="1:12" ht="36" x14ac:dyDescent="0.25">
      <c r="A270" s="5" t="str">
        <f t="shared" si="66"/>
        <v>b</v>
      </c>
      <c r="B270" s="22" t="s">
        <v>26</v>
      </c>
      <c r="C270" s="23" t="s">
        <v>146</v>
      </c>
      <c r="D270" s="23"/>
      <c r="E270" s="41">
        <f t="shared" si="65"/>
        <v>0</v>
      </c>
      <c r="F270" s="41">
        <f t="shared" ref="F270:I270" si="68">F271+F281+F282+F283</f>
        <v>0</v>
      </c>
      <c r="G270" s="41">
        <f t="shared" si="68"/>
        <v>0</v>
      </c>
      <c r="H270" s="41">
        <f t="shared" si="68"/>
        <v>0</v>
      </c>
      <c r="I270" s="41">
        <f t="shared" si="68"/>
        <v>0</v>
      </c>
      <c r="J270" s="30">
        <f t="shared" si="52"/>
        <v>0</v>
      </c>
      <c r="K270" s="30">
        <f t="shared" si="53"/>
        <v>0</v>
      </c>
      <c r="L270" s="4" t="s">
        <v>205</v>
      </c>
    </row>
    <row r="271" spans="1:12" ht="18" x14ac:dyDescent="0.25">
      <c r="A271" s="5" t="str">
        <f t="shared" si="66"/>
        <v>b</v>
      </c>
      <c r="B271" s="34" t="s">
        <v>1</v>
      </c>
      <c r="C271" s="15" t="s">
        <v>128</v>
      </c>
      <c r="D271" s="15"/>
      <c r="E271" s="37">
        <f t="shared" si="65"/>
        <v>0</v>
      </c>
      <c r="F271" s="14">
        <f t="shared" ref="F271:I271" si="69">F272+F273+F274+F275+F276+F277+F278</f>
        <v>0</v>
      </c>
      <c r="G271" s="14">
        <f t="shared" si="69"/>
        <v>0</v>
      </c>
      <c r="H271" s="14">
        <f t="shared" si="69"/>
        <v>0</v>
      </c>
      <c r="I271" s="14">
        <f t="shared" si="69"/>
        <v>0</v>
      </c>
      <c r="J271" s="33">
        <f t="shared" si="52"/>
        <v>0</v>
      </c>
      <c r="K271" s="33">
        <f t="shared" si="53"/>
        <v>0</v>
      </c>
      <c r="L271" s="4" t="s">
        <v>205</v>
      </c>
    </row>
    <row r="272" spans="1:12" ht="18" x14ac:dyDescent="0.25">
      <c r="A272" s="5" t="str">
        <f t="shared" si="66"/>
        <v>b</v>
      </c>
      <c r="B272" s="11" t="s">
        <v>1</v>
      </c>
      <c r="C272" s="12" t="s">
        <v>129</v>
      </c>
      <c r="D272" s="12"/>
      <c r="E272" s="39">
        <f t="shared" si="65"/>
        <v>0</v>
      </c>
      <c r="F272" s="35"/>
      <c r="G272" s="35"/>
      <c r="H272" s="35"/>
      <c r="I272" s="35"/>
      <c r="J272" s="30">
        <f t="shared" si="52"/>
        <v>0</v>
      </c>
      <c r="K272" s="30">
        <f t="shared" si="53"/>
        <v>0</v>
      </c>
      <c r="L272" s="4" t="s">
        <v>205</v>
      </c>
    </row>
    <row r="273" spans="1:12" ht="18" x14ac:dyDescent="0.25">
      <c r="A273" s="5" t="str">
        <f t="shared" si="66"/>
        <v>b</v>
      </c>
      <c r="B273" s="11" t="s">
        <v>1</v>
      </c>
      <c r="C273" s="12" t="s">
        <v>130</v>
      </c>
      <c r="D273" s="12"/>
      <c r="E273" s="39">
        <f t="shared" si="65"/>
        <v>0</v>
      </c>
      <c r="F273" s="35"/>
      <c r="G273" s="35"/>
      <c r="H273" s="35"/>
      <c r="I273" s="35"/>
      <c r="J273" s="30">
        <f t="shared" si="52"/>
        <v>0</v>
      </c>
      <c r="K273" s="30">
        <f t="shared" si="53"/>
        <v>0</v>
      </c>
      <c r="L273" s="4" t="s">
        <v>205</v>
      </c>
    </row>
    <row r="274" spans="1:12" ht="18" x14ac:dyDescent="0.25">
      <c r="A274" s="5" t="str">
        <f t="shared" si="66"/>
        <v>b</v>
      </c>
      <c r="B274" s="11" t="s">
        <v>1</v>
      </c>
      <c r="C274" s="12" t="s">
        <v>131</v>
      </c>
      <c r="D274" s="12"/>
      <c r="E274" s="39">
        <f t="shared" si="65"/>
        <v>0</v>
      </c>
      <c r="F274" s="35"/>
      <c r="G274" s="35"/>
      <c r="H274" s="35"/>
      <c r="I274" s="35"/>
      <c r="J274" s="30">
        <f t="shared" si="52"/>
        <v>0</v>
      </c>
      <c r="K274" s="30">
        <f t="shared" si="53"/>
        <v>0</v>
      </c>
      <c r="L274" s="4" t="s">
        <v>205</v>
      </c>
    </row>
    <row r="275" spans="1:12" ht="18" x14ac:dyDescent="0.25">
      <c r="A275" s="5" t="str">
        <f t="shared" si="66"/>
        <v>b</v>
      </c>
      <c r="B275" s="11" t="s">
        <v>1</v>
      </c>
      <c r="C275" s="16" t="s">
        <v>132</v>
      </c>
      <c r="D275" s="16"/>
      <c r="E275" s="39">
        <f t="shared" si="65"/>
        <v>0</v>
      </c>
      <c r="F275" s="35"/>
      <c r="G275" s="35"/>
      <c r="H275" s="35"/>
      <c r="I275" s="35"/>
      <c r="J275" s="30">
        <f t="shared" ref="J275:J338" si="70">F275+G275</f>
        <v>0</v>
      </c>
      <c r="K275" s="30">
        <f t="shared" ref="K275:K338" si="71">F275+G275+H275</f>
        <v>0</v>
      </c>
      <c r="L275" s="4" t="s">
        <v>205</v>
      </c>
    </row>
    <row r="276" spans="1:12" ht="18" x14ac:dyDescent="0.25">
      <c r="A276" s="5" t="str">
        <f t="shared" si="66"/>
        <v>b</v>
      </c>
      <c r="B276" s="11" t="s">
        <v>1</v>
      </c>
      <c r="C276" s="16" t="s">
        <v>133</v>
      </c>
      <c r="D276" s="16"/>
      <c r="E276" s="39">
        <f t="shared" si="65"/>
        <v>0</v>
      </c>
      <c r="F276" s="35"/>
      <c r="G276" s="35"/>
      <c r="H276" s="35"/>
      <c r="I276" s="35"/>
      <c r="J276" s="30">
        <f t="shared" si="70"/>
        <v>0</v>
      </c>
      <c r="K276" s="30">
        <f t="shared" si="71"/>
        <v>0</v>
      </c>
      <c r="L276" s="4" t="s">
        <v>205</v>
      </c>
    </row>
    <row r="277" spans="1:12" ht="18" x14ac:dyDescent="0.25">
      <c r="A277" s="5" t="str">
        <f t="shared" si="66"/>
        <v>b</v>
      </c>
      <c r="B277" s="11" t="s">
        <v>1</v>
      </c>
      <c r="C277" s="16" t="s">
        <v>134</v>
      </c>
      <c r="D277" s="16"/>
      <c r="E277" s="39">
        <f t="shared" si="65"/>
        <v>0</v>
      </c>
      <c r="F277" s="35"/>
      <c r="G277" s="35"/>
      <c r="H277" s="35"/>
      <c r="I277" s="35"/>
      <c r="J277" s="30">
        <f t="shared" si="70"/>
        <v>0</v>
      </c>
      <c r="K277" s="30">
        <f t="shared" si="71"/>
        <v>0</v>
      </c>
      <c r="L277" s="4" t="s">
        <v>205</v>
      </c>
    </row>
    <row r="278" spans="1:12" ht="18" x14ac:dyDescent="0.25">
      <c r="A278" s="5" t="str">
        <f t="shared" si="66"/>
        <v>b</v>
      </c>
      <c r="B278" s="11" t="s">
        <v>1</v>
      </c>
      <c r="C278" s="16" t="s">
        <v>135</v>
      </c>
      <c r="D278" s="16"/>
      <c r="E278" s="39">
        <f t="shared" si="65"/>
        <v>0</v>
      </c>
      <c r="F278" s="35">
        <f t="shared" ref="F278:I278" si="72">F279+F280</f>
        <v>0</v>
      </c>
      <c r="G278" s="35">
        <f t="shared" si="72"/>
        <v>0</v>
      </c>
      <c r="H278" s="35">
        <f t="shared" si="72"/>
        <v>0</v>
      </c>
      <c r="I278" s="35">
        <f t="shared" si="72"/>
        <v>0</v>
      </c>
      <c r="J278" s="30">
        <f t="shared" si="70"/>
        <v>0</v>
      </c>
      <c r="K278" s="30">
        <f t="shared" si="71"/>
        <v>0</v>
      </c>
      <c r="L278" s="4" t="s">
        <v>205</v>
      </c>
    </row>
    <row r="279" spans="1:12" x14ac:dyDescent="0.25">
      <c r="A279" s="5" t="str">
        <f t="shared" si="66"/>
        <v>b</v>
      </c>
      <c r="B279" s="19"/>
      <c r="C279" s="21" t="s">
        <v>209</v>
      </c>
      <c r="D279" s="21"/>
      <c r="E279" s="40">
        <f t="shared" si="65"/>
        <v>0</v>
      </c>
      <c r="F279" s="20"/>
      <c r="G279" s="20"/>
      <c r="H279" s="20"/>
      <c r="I279" s="20"/>
      <c r="J279" s="31">
        <f t="shared" si="70"/>
        <v>0</v>
      </c>
      <c r="K279" s="31">
        <f t="shared" si="71"/>
        <v>0</v>
      </c>
    </row>
    <row r="280" spans="1:12" x14ac:dyDescent="0.25">
      <c r="A280" s="5" t="str">
        <f t="shared" si="66"/>
        <v>b</v>
      </c>
      <c r="B280" s="19"/>
      <c r="C280" s="21" t="s">
        <v>210</v>
      </c>
      <c r="D280" s="21"/>
      <c r="E280" s="40">
        <f t="shared" si="65"/>
        <v>0</v>
      </c>
      <c r="F280" s="20"/>
      <c r="G280" s="20"/>
      <c r="H280" s="20"/>
      <c r="I280" s="20"/>
      <c r="J280" s="31">
        <f t="shared" si="70"/>
        <v>0</v>
      </c>
      <c r="K280" s="31">
        <f t="shared" si="71"/>
        <v>0</v>
      </c>
    </row>
    <row r="281" spans="1:12" ht="18" x14ac:dyDescent="0.25">
      <c r="A281" s="5" t="str">
        <f t="shared" si="66"/>
        <v>b</v>
      </c>
      <c r="B281" s="11" t="s">
        <v>1</v>
      </c>
      <c r="C281" s="15" t="s">
        <v>136</v>
      </c>
      <c r="D281" s="15"/>
      <c r="E281" s="37">
        <f t="shared" si="65"/>
        <v>0</v>
      </c>
      <c r="F281" s="14"/>
      <c r="G281" s="14"/>
      <c r="H281" s="14"/>
      <c r="I281" s="14"/>
      <c r="J281" s="33">
        <f t="shared" si="70"/>
        <v>0</v>
      </c>
      <c r="K281" s="33">
        <f t="shared" si="71"/>
        <v>0</v>
      </c>
      <c r="L281" s="4" t="s">
        <v>205</v>
      </c>
    </row>
    <row r="282" spans="1:12" ht="18" x14ac:dyDescent="0.25">
      <c r="A282" s="5" t="str">
        <f t="shared" si="66"/>
        <v>b</v>
      </c>
      <c r="B282" s="11" t="s">
        <v>1</v>
      </c>
      <c r="C282" s="15" t="s">
        <v>137</v>
      </c>
      <c r="D282" s="15"/>
      <c r="E282" s="37">
        <f t="shared" si="65"/>
        <v>0</v>
      </c>
      <c r="F282" s="14"/>
      <c r="G282" s="14"/>
      <c r="H282" s="14"/>
      <c r="I282" s="14"/>
      <c r="J282" s="33">
        <f t="shared" si="70"/>
        <v>0</v>
      </c>
      <c r="K282" s="33">
        <f t="shared" si="71"/>
        <v>0</v>
      </c>
      <c r="L282" s="4" t="s">
        <v>205</v>
      </c>
    </row>
    <row r="283" spans="1:12" ht="18" x14ac:dyDescent="0.25">
      <c r="A283" s="5" t="str">
        <f t="shared" si="66"/>
        <v>b</v>
      </c>
      <c r="B283" s="11" t="s">
        <v>1</v>
      </c>
      <c r="C283" s="15" t="s">
        <v>138</v>
      </c>
      <c r="D283" s="15"/>
      <c r="E283" s="37">
        <f t="shared" si="65"/>
        <v>0</v>
      </c>
      <c r="F283" s="14"/>
      <c r="G283" s="14"/>
      <c r="H283" s="14"/>
      <c r="I283" s="14"/>
      <c r="J283" s="33">
        <f t="shared" si="70"/>
        <v>0</v>
      </c>
      <c r="K283" s="33">
        <f t="shared" si="71"/>
        <v>0</v>
      </c>
      <c r="L283" s="4" t="s">
        <v>205</v>
      </c>
    </row>
    <row r="284" spans="1:12" ht="54" x14ac:dyDescent="0.25">
      <c r="A284" s="5" t="str">
        <f t="shared" si="66"/>
        <v>b</v>
      </c>
      <c r="B284" s="22" t="s">
        <v>27</v>
      </c>
      <c r="C284" s="23" t="s">
        <v>180</v>
      </c>
      <c r="D284" s="23"/>
      <c r="E284" s="41">
        <f t="shared" si="65"/>
        <v>0</v>
      </c>
      <c r="F284" s="41">
        <f>F285+F295+F296+F297</f>
        <v>0</v>
      </c>
      <c r="G284" s="41">
        <f>G285+G295+G296+G297</f>
        <v>0</v>
      </c>
      <c r="H284" s="41">
        <f>H285+H295+H296+H297</f>
        <v>0</v>
      </c>
      <c r="I284" s="41">
        <f>I285+I295+I296+I297</f>
        <v>0</v>
      </c>
      <c r="J284" s="30">
        <f t="shared" si="70"/>
        <v>0</v>
      </c>
      <c r="K284" s="30">
        <f t="shared" si="71"/>
        <v>0</v>
      </c>
      <c r="L284" s="4" t="s">
        <v>206</v>
      </c>
    </row>
    <row r="285" spans="1:12" ht="18" x14ac:dyDescent="0.25">
      <c r="A285" s="5" t="str">
        <f t="shared" si="66"/>
        <v>b</v>
      </c>
      <c r="B285" s="34" t="s">
        <v>1</v>
      </c>
      <c r="C285" s="15" t="s">
        <v>128</v>
      </c>
      <c r="D285" s="15"/>
      <c r="E285" s="37">
        <f t="shared" si="65"/>
        <v>0</v>
      </c>
      <c r="F285" s="14">
        <f t="shared" ref="F285:I285" si="73">F286+F287+F288+F289+F290+F291+F292</f>
        <v>0</v>
      </c>
      <c r="G285" s="14">
        <f t="shared" si="73"/>
        <v>0</v>
      </c>
      <c r="H285" s="14">
        <f t="shared" si="73"/>
        <v>0</v>
      </c>
      <c r="I285" s="14">
        <f t="shared" si="73"/>
        <v>0</v>
      </c>
      <c r="J285" s="33">
        <f t="shared" si="70"/>
        <v>0</v>
      </c>
      <c r="K285" s="33">
        <f t="shared" si="71"/>
        <v>0</v>
      </c>
      <c r="L285" s="4" t="s">
        <v>206</v>
      </c>
    </row>
    <row r="286" spans="1:12" ht="18" x14ac:dyDescent="0.25">
      <c r="A286" s="5" t="str">
        <f t="shared" si="66"/>
        <v>b</v>
      </c>
      <c r="B286" s="11" t="s">
        <v>1</v>
      </c>
      <c r="C286" s="12" t="s">
        <v>129</v>
      </c>
      <c r="D286" s="12"/>
      <c r="E286" s="39">
        <f t="shared" si="65"/>
        <v>0</v>
      </c>
      <c r="F286" s="35"/>
      <c r="G286" s="35"/>
      <c r="H286" s="35"/>
      <c r="I286" s="35"/>
      <c r="J286" s="30">
        <f t="shared" si="70"/>
        <v>0</v>
      </c>
      <c r="K286" s="30">
        <f t="shared" si="71"/>
        <v>0</v>
      </c>
      <c r="L286" s="4" t="s">
        <v>206</v>
      </c>
    </row>
    <row r="287" spans="1:12" ht="18" x14ac:dyDescent="0.25">
      <c r="A287" s="5" t="str">
        <f t="shared" si="66"/>
        <v>b</v>
      </c>
      <c r="B287" s="11" t="s">
        <v>1</v>
      </c>
      <c r="C287" s="12" t="s">
        <v>130</v>
      </c>
      <c r="D287" s="12"/>
      <c r="E287" s="39">
        <f t="shared" si="65"/>
        <v>0</v>
      </c>
      <c r="F287" s="35"/>
      <c r="G287" s="35"/>
      <c r="H287" s="35"/>
      <c r="I287" s="35"/>
      <c r="J287" s="30">
        <f t="shared" si="70"/>
        <v>0</v>
      </c>
      <c r="K287" s="30">
        <f t="shared" si="71"/>
        <v>0</v>
      </c>
      <c r="L287" s="4" t="s">
        <v>206</v>
      </c>
    </row>
    <row r="288" spans="1:12" ht="18" x14ac:dyDescent="0.25">
      <c r="A288" s="5" t="str">
        <f t="shared" si="66"/>
        <v>b</v>
      </c>
      <c r="B288" s="11" t="s">
        <v>1</v>
      </c>
      <c r="C288" s="12" t="s">
        <v>131</v>
      </c>
      <c r="D288" s="12"/>
      <c r="E288" s="39">
        <f t="shared" si="65"/>
        <v>0</v>
      </c>
      <c r="F288" s="35"/>
      <c r="G288" s="35"/>
      <c r="H288" s="35"/>
      <c r="I288" s="35"/>
      <c r="J288" s="30">
        <f t="shared" si="70"/>
        <v>0</v>
      </c>
      <c r="K288" s="30">
        <f t="shared" si="71"/>
        <v>0</v>
      </c>
      <c r="L288" s="4" t="s">
        <v>206</v>
      </c>
    </row>
    <row r="289" spans="1:12" ht="18" x14ac:dyDescent="0.25">
      <c r="A289" s="5" t="str">
        <f t="shared" si="66"/>
        <v>b</v>
      </c>
      <c r="B289" s="11" t="s">
        <v>1</v>
      </c>
      <c r="C289" s="16" t="s">
        <v>132</v>
      </c>
      <c r="D289" s="16"/>
      <c r="E289" s="39">
        <f t="shared" si="65"/>
        <v>0</v>
      </c>
      <c r="F289" s="35"/>
      <c r="G289" s="35"/>
      <c r="H289" s="35"/>
      <c r="I289" s="35"/>
      <c r="J289" s="30">
        <f t="shared" si="70"/>
        <v>0</v>
      </c>
      <c r="K289" s="30">
        <f t="shared" si="71"/>
        <v>0</v>
      </c>
      <c r="L289" s="4" t="s">
        <v>206</v>
      </c>
    </row>
    <row r="290" spans="1:12" ht="18" x14ac:dyDescent="0.25">
      <c r="A290" s="5" t="str">
        <f t="shared" si="66"/>
        <v>b</v>
      </c>
      <c r="B290" s="11" t="s">
        <v>1</v>
      </c>
      <c r="C290" s="16" t="s">
        <v>133</v>
      </c>
      <c r="D290" s="16"/>
      <c r="E290" s="39">
        <f t="shared" si="65"/>
        <v>0</v>
      </c>
      <c r="F290" s="35"/>
      <c r="G290" s="35"/>
      <c r="H290" s="35"/>
      <c r="I290" s="35"/>
      <c r="J290" s="30">
        <f t="shared" si="70"/>
        <v>0</v>
      </c>
      <c r="K290" s="30">
        <f t="shared" si="71"/>
        <v>0</v>
      </c>
      <c r="L290" s="4" t="s">
        <v>206</v>
      </c>
    </row>
    <row r="291" spans="1:12" ht="18" x14ac:dyDescent="0.25">
      <c r="A291" s="5" t="str">
        <f t="shared" si="66"/>
        <v>b</v>
      </c>
      <c r="B291" s="11" t="s">
        <v>1</v>
      </c>
      <c r="C291" s="16" t="s">
        <v>134</v>
      </c>
      <c r="D291" s="16"/>
      <c r="E291" s="39">
        <f t="shared" si="65"/>
        <v>0</v>
      </c>
      <c r="F291" s="35"/>
      <c r="G291" s="35"/>
      <c r="H291" s="35"/>
      <c r="I291" s="35"/>
      <c r="J291" s="30">
        <f t="shared" si="70"/>
        <v>0</v>
      </c>
      <c r="K291" s="30">
        <f t="shared" si="71"/>
        <v>0</v>
      </c>
      <c r="L291" s="4" t="s">
        <v>206</v>
      </c>
    </row>
    <row r="292" spans="1:12" ht="18" x14ac:dyDescent="0.25">
      <c r="A292" s="5" t="str">
        <f t="shared" si="66"/>
        <v>b</v>
      </c>
      <c r="B292" s="11" t="s">
        <v>1</v>
      </c>
      <c r="C292" s="16" t="s">
        <v>135</v>
      </c>
      <c r="D292" s="16"/>
      <c r="E292" s="39">
        <f t="shared" si="65"/>
        <v>0</v>
      </c>
      <c r="F292" s="35">
        <f>F293+F294</f>
        <v>0</v>
      </c>
      <c r="G292" s="35">
        <f t="shared" ref="G292:I292" si="74">G293+G294</f>
        <v>0</v>
      </c>
      <c r="H292" s="35">
        <f t="shared" si="74"/>
        <v>0</v>
      </c>
      <c r="I292" s="35">
        <f t="shared" si="74"/>
        <v>0</v>
      </c>
      <c r="J292" s="30">
        <f t="shared" si="70"/>
        <v>0</v>
      </c>
      <c r="K292" s="30">
        <f t="shared" si="71"/>
        <v>0</v>
      </c>
      <c r="L292" s="4" t="s">
        <v>206</v>
      </c>
    </row>
    <row r="293" spans="1:12" x14ac:dyDescent="0.25">
      <c r="A293" s="5" t="str">
        <f t="shared" si="66"/>
        <v>b</v>
      </c>
      <c r="B293" s="19"/>
      <c r="C293" s="21" t="s">
        <v>209</v>
      </c>
      <c r="D293" s="21"/>
      <c r="E293" s="40">
        <f t="shared" si="65"/>
        <v>0</v>
      </c>
      <c r="F293" s="20"/>
      <c r="G293" s="20"/>
      <c r="H293" s="20"/>
      <c r="I293" s="20"/>
      <c r="J293" s="31">
        <f t="shared" si="70"/>
        <v>0</v>
      </c>
      <c r="K293" s="31">
        <f t="shared" si="71"/>
        <v>0</v>
      </c>
    </row>
    <row r="294" spans="1:12" x14ac:dyDescent="0.25">
      <c r="A294" s="5" t="str">
        <f t="shared" si="66"/>
        <v>b</v>
      </c>
      <c r="B294" s="19"/>
      <c r="C294" s="21" t="s">
        <v>210</v>
      </c>
      <c r="D294" s="21"/>
      <c r="E294" s="40">
        <f t="shared" si="65"/>
        <v>0</v>
      </c>
      <c r="F294" s="20"/>
      <c r="G294" s="20"/>
      <c r="H294" s="20"/>
      <c r="I294" s="20"/>
      <c r="J294" s="31">
        <f t="shared" si="70"/>
        <v>0</v>
      </c>
      <c r="K294" s="31">
        <f t="shared" si="71"/>
        <v>0</v>
      </c>
    </row>
    <row r="295" spans="1:12" ht="18" x14ac:dyDescent="0.25">
      <c r="A295" s="5" t="str">
        <f t="shared" si="66"/>
        <v>b</v>
      </c>
      <c r="B295" s="11" t="s">
        <v>1</v>
      </c>
      <c r="C295" s="15" t="s">
        <v>136</v>
      </c>
      <c r="D295" s="15"/>
      <c r="E295" s="37">
        <f t="shared" si="65"/>
        <v>0</v>
      </c>
      <c r="F295" s="14"/>
      <c r="G295" s="14"/>
      <c r="H295" s="14"/>
      <c r="I295" s="14"/>
      <c r="J295" s="33">
        <f t="shared" si="70"/>
        <v>0</v>
      </c>
      <c r="K295" s="33">
        <f t="shared" si="71"/>
        <v>0</v>
      </c>
      <c r="L295" s="4" t="s">
        <v>206</v>
      </c>
    </row>
    <row r="296" spans="1:12" ht="18" x14ac:dyDescent="0.25">
      <c r="A296" s="5" t="str">
        <f t="shared" si="66"/>
        <v>b</v>
      </c>
      <c r="B296" s="11" t="s">
        <v>1</v>
      </c>
      <c r="C296" s="15" t="s">
        <v>137</v>
      </c>
      <c r="D296" s="15"/>
      <c r="E296" s="37">
        <f t="shared" si="65"/>
        <v>0</v>
      </c>
      <c r="F296" s="14"/>
      <c r="G296" s="14"/>
      <c r="H296" s="14"/>
      <c r="I296" s="14"/>
      <c r="J296" s="33">
        <f t="shared" si="70"/>
        <v>0</v>
      </c>
      <c r="K296" s="33">
        <f t="shared" si="71"/>
        <v>0</v>
      </c>
      <c r="L296" s="4" t="s">
        <v>206</v>
      </c>
    </row>
    <row r="297" spans="1:12" ht="18" x14ac:dyDescent="0.25">
      <c r="A297" s="5" t="str">
        <f t="shared" si="66"/>
        <v>b</v>
      </c>
      <c r="B297" s="11" t="s">
        <v>1</v>
      </c>
      <c r="C297" s="15" t="s">
        <v>138</v>
      </c>
      <c r="D297" s="15"/>
      <c r="E297" s="37">
        <f t="shared" si="65"/>
        <v>0</v>
      </c>
      <c r="F297" s="14"/>
      <c r="G297" s="14"/>
      <c r="H297" s="14"/>
      <c r="I297" s="14"/>
      <c r="J297" s="33">
        <f t="shared" si="70"/>
        <v>0</v>
      </c>
      <c r="K297" s="33">
        <f t="shared" si="71"/>
        <v>0</v>
      </c>
      <c r="L297" s="4" t="s">
        <v>206</v>
      </c>
    </row>
    <row r="298" spans="1:12" ht="36" x14ac:dyDescent="0.25">
      <c r="A298" s="5" t="str">
        <f t="shared" si="66"/>
        <v>b</v>
      </c>
      <c r="B298" s="22" t="s">
        <v>28</v>
      </c>
      <c r="C298" s="23" t="s">
        <v>181</v>
      </c>
      <c r="D298" s="23"/>
      <c r="E298" s="41">
        <f t="shared" si="65"/>
        <v>0</v>
      </c>
      <c r="F298" s="41">
        <f>F299+F309+F310+F311</f>
        <v>0</v>
      </c>
      <c r="G298" s="41">
        <f>G299+G309+G310+G311</f>
        <v>0</v>
      </c>
      <c r="H298" s="41">
        <f>H299+H309+H310+H311</f>
        <v>0</v>
      </c>
      <c r="I298" s="41">
        <f>I299+I309+I310+I311</f>
        <v>0</v>
      </c>
      <c r="J298" s="30">
        <f t="shared" si="70"/>
        <v>0</v>
      </c>
      <c r="K298" s="30">
        <f t="shared" si="71"/>
        <v>0</v>
      </c>
      <c r="L298" s="4" t="s">
        <v>207</v>
      </c>
    </row>
    <row r="299" spans="1:12" ht="18" x14ac:dyDescent="0.25">
      <c r="A299" s="5" t="str">
        <f t="shared" si="66"/>
        <v>b</v>
      </c>
      <c r="B299" s="34" t="s">
        <v>1</v>
      </c>
      <c r="C299" s="15" t="s">
        <v>128</v>
      </c>
      <c r="D299" s="15"/>
      <c r="E299" s="37">
        <f t="shared" si="65"/>
        <v>0</v>
      </c>
      <c r="F299" s="14">
        <f t="shared" ref="F299:I299" si="75">F300+F301+F302+F303+F304+F305+F306</f>
        <v>0</v>
      </c>
      <c r="G299" s="14">
        <f t="shared" si="75"/>
        <v>0</v>
      </c>
      <c r="H299" s="14">
        <f t="shared" si="75"/>
        <v>0</v>
      </c>
      <c r="I299" s="14">
        <f t="shared" si="75"/>
        <v>0</v>
      </c>
      <c r="J299" s="33">
        <f t="shared" si="70"/>
        <v>0</v>
      </c>
      <c r="K299" s="33">
        <f t="shared" si="71"/>
        <v>0</v>
      </c>
      <c r="L299" s="4" t="s">
        <v>207</v>
      </c>
    </row>
    <row r="300" spans="1:12" ht="18" x14ac:dyDescent="0.25">
      <c r="A300" s="5" t="str">
        <f t="shared" si="66"/>
        <v>b</v>
      </c>
      <c r="B300" s="11" t="s">
        <v>1</v>
      </c>
      <c r="C300" s="12" t="s">
        <v>129</v>
      </c>
      <c r="D300" s="12"/>
      <c r="E300" s="39">
        <f t="shared" si="65"/>
        <v>0</v>
      </c>
      <c r="F300" s="35"/>
      <c r="G300" s="35"/>
      <c r="H300" s="35"/>
      <c r="I300" s="35"/>
      <c r="J300" s="30">
        <f t="shared" si="70"/>
        <v>0</v>
      </c>
      <c r="K300" s="30">
        <f t="shared" si="71"/>
        <v>0</v>
      </c>
      <c r="L300" s="4" t="s">
        <v>207</v>
      </c>
    </row>
    <row r="301" spans="1:12" ht="18" x14ac:dyDescent="0.25">
      <c r="A301" s="5" t="str">
        <f t="shared" si="66"/>
        <v>b</v>
      </c>
      <c r="B301" s="11" t="s">
        <v>1</v>
      </c>
      <c r="C301" s="12" t="s">
        <v>130</v>
      </c>
      <c r="D301" s="12"/>
      <c r="E301" s="39">
        <f t="shared" si="65"/>
        <v>0</v>
      </c>
      <c r="F301" s="35"/>
      <c r="G301" s="35"/>
      <c r="H301" s="35"/>
      <c r="I301" s="35"/>
      <c r="J301" s="30">
        <f t="shared" si="70"/>
        <v>0</v>
      </c>
      <c r="K301" s="30">
        <f t="shared" si="71"/>
        <v>0</v>
      </c>
      <c r="L301" s="4" t="s">
        <v>207</v>
      </c>
    </row>
    <row r="302" spans="1:12" ht="18" x14ac:dyDescent="0.25">
      <c r="A302" s="5" t="str">
        <f t="shared" si="66"/>
        <v>b</v>
      </c>
      <c r="B302" s="11" t="s">
        <v>1</v>
      </c>
      <c r="C302" s="12" t="s">
        <v>131</v>
      </c>
      <c r="D302" s="12"/>
      <c r="E302" s="39">
        <f t="shared" si="65"/>
        <v>0</v>
      </c>
      <c r="F302" s="35"/>
      <c r="G302" s="35"/>
      <c r="H302" s="35"/>
      <c r="I302" s="35"/>
      <c r="J302" s="30">
        <f t="shared" si="70"/>
        <v>0</v>
      </c>
      <c r="K302" s="30">
        <f t="shared" si="71"/>
        <v>0</v>
      </c>
      <c r="L302" s="4" t="s">
        <v>207</v>
      </c>
    </row>
    <row r="303" spans="1:12" ht="18" x14ac:dyDescent="0.25">
      <c r="A303" s="5" t="str">
        <f t="shared" si="66"/>
        <v>b</v>
      </c>
      <c r="B303" s="11" t="s">
        <v>1</v>
      </c>
      <c r="C303" s="16" t="s">
        <v>132</v>
      </c>
      <c r="D303" s="16"/>
      <c r="E303" s="39">
        <f t="shared" si="65"/>
        <v>0</v>
      </c>
      <c r="F303" s="35"/>
      <c r="G303" s="35"/>
      <c r="H303" s="35"/>
      <c r="I303" s="35"/>
      <c r="J303" s="30">
        <f t="shared" si="70"/>
        <v>0</v>
      </c>
      <c r="K303" s="30">
        <f t="shared" si="71"/>
        <v>0</v>
      </c>
      <c r="L303" s="4" t="s">
        <v>207</v>
      </c>
    </row>
    <row r="304" spans="1:12" ht="18" x14ac:dyDescent="0.25">
      <c r="A304" s="5" t="str">
        <f t="shared" si="66"/>
        <v>b</v>
      </c>
      <c r="B304" s="11" t="s">
        <v>1</v>
      </c>
      <c r="C304" s="16" t="s">
        <v>133</v>
      </c>
      <c r="D304" s="16"/>
      <c r="E304" s="39">
        <f t="shared" si="65"/>
        <v>0</v>
      </c>
      <c r="F304" s="35"/>
      <c r="G304" s="35"/>
      <c r="H304" s="35"/>
      <c r="I304" s="35"/>
      <c r="J304" s="30">
        <f t="shared" si="70"/>
        <v>0</v>
      </c>
      <c r="K304" s="30">
        <f t="shared" si="71"/>
        <v>0</v>
      </c>
      <c r="L304" s="4" t="s">
        <v>207</v>
      </c>
    </row>
    <row r="305" spans="1:12" ht="18" x14ac:dyDescent="0.25">
      <c r="A305" s="5" t="str">
        <f t="shared" si="66"/>
        <v>b</v>
      </c>
      <c r="B305" s="11" t="s">
        <v>1</v>
      </c>
      <c r="C305" s="16" t="s">
        <v>134</v>
      </c>
      <c r="D305" s="16"/>
      <c r="E305" s="39">
        <f t="shared" si="65"/>
        <v>0</v>
      </c>
      <c r="F305" s="35"/>
      <c r="G305" s="35"/>
      <c r="H305" s="35"/>
      <c r="I305" s="35"/>
      <c r="J305" s="30">
        <f t="shared" si="70"/>
        <v>0</v>
      </c>
      <c r="K305" s="30">
        <f t="shared" si="71"/>
        <v>0</v>
      </c>
      <c r="L305" s="4" t="s">
        <v>207</v>
      </c>
    </row>
    <row r="306" spans="1:12" ht="18" x14ac:dyDescent="0.25">
      <c r="A306" s="5" t="str">
        <f t="shared" si="66"/>
        <v>b</v>
      </c>
      <c r="B306" s="11" t="s">
        <v>1</v>
      </c>
      <c r="C306" s="16" t="s">
        <v>135</v>
      </c>
      <c r="D306" s="16"/>
      <c r="E306" s="39">
        <f t="shared" si="65"/>
        <v>0</v>
      </c>
      <c r="F306" s="35">
        <f>F307+F308</f>
        <v>0</v>
      </c>
      <c r="G306" s="35">
        <f t="shared" ref="G306:I306" si="76">G307+G308</f>
        <v>0</v>
      </c>
      <c r="H306" s="35">
        <f t="shared" si="76"/>
        <v>0</v>
      </c>
      <c r="I306" s="35">
        <f t="shared" si="76"/>
        <v>0</v>
      </c>
      <c r="J306" s="30">
        <f t="shared" si="70"/>
        <v>0</v>
      </c>
      <c r="K306" s="30">
        <f t="shared" si="71"/>
        <v>0</v>
      </c>
      <c r="L306" s="4" t="s">
        <v>207</v>
      </c>
    </row>
    <row r="307" spans="1:12" x14ac:dyDescent="0.25">
      <c r="A307" s="5" t="str">
        <f t="shared" si="66"/>
        <v>b</v>
      </c>
      <c r="B307" s="19"/>
      <c r="C307" s="21" t="s">
        <v>209</v>
      </c>
      <c r="D307" s="21"/>
      <c r="E307" s="40">
        <f t="shared" si="65"/>
        <v>0</v>
      </c>
      <c r="F307" s="20"/>
      <c r="G307" s="20"/>
      <c r="H307" s="20"/>
      <c r="I307" s="20"/>
      <c r="J307" s="31">
        <f t="shared" si="70"/>
        <v>0</v>
      </c>
      <c r="K307" s="31">
        <f t="shared" si="71"/>
        <v>0</v>
      </c>
    </row>
    <row r="308" spans="1:12" x14ac:dyDescent="0.25">
      <c r="A308" s="5" t="str">
        <f t="shared" si="66"/>
        <v>b</v>
      </c>
      <c r="B308" s="19"/>
      <c r="C308" s="21" t="s">
        <v>210</v>
      </c>
      <c r="D308" s="21"/>
      <c r="E308" s="40">
        <f t="shared" si="65"/>
        <v>0</v>
      </c>
      <c r="F308" s="20"/>
      <c r="G308" s="20"/>
      <c r="H308" s="20"/>
      <c r="I308" s="20"/>
      <c r="J308" s="31">
        <f t="shared" si="70"/>
        <v>0</v>
      </c>
      <c r="K308" s="31">
        <f t="shared" si="71"/>
        <v>0</v>
      </c>
    </row>
    <row r="309" spans="1:12" ht="18" x14ac:dyDescent="0.25">
      <c r="A309" s="5" t="str">
        <f t="shared" si="66"/>
        <v>b</v>
      </c>
      <c r="B309" s="11" t="s">
        <v>1</v>
      </c>
      <c r="C309" s="15" t="s">
        <v>136</v>
      </c>
      <c r="D309" s="15"/>
      <c r="E309" s="37">
        <f t="shared" si="65"/>
        <v>0</v>
      </c>
      <c r="F309" s="14"/>
      <c r="G309" s="14"/>
      <c r="H309" s="14"/>
      <c r="I309" s="14"/>
      <c r="J309" s="33">
        <f t="shared" si="70"/>
        <v>0</v>
      </c>
      <c r="K309" s="33">
        <f t="shared" si="71"/>
        <v>0</v>
      </c>
      <c r="L309" s="4" t="s">
        <v>207</v>
      </c>
    </row>
    <row r="310" spans="1:12" ht="18" x14ac:dyDescent="0.25">
      <c r="A310" s="5" t="str">
        <f t="shared" si="66"/>
        <v>b</v>
      </c>
      <c r="B310" s="11" t="s">
        <v>1</v>
      </c>
      <c r="C310" s="15" t="s">
        <v>137</v>
      </c>
      <c r="D310" s="15"/>
      <c r="E310" s="37">
        <f t="shared" si="65"/>
        <v>0</v>
      </c>
      <c r="F310" s="14"/>
      <c r="G310" s="14"/>
      <c r="H310" s="14"/>
      <c r="I310" s="14"/>
      <c r="J310" s="33">
        <f t="shared" si="70"/>
        <v>0</v>
      </c>
      <c r="K310" s="33">
        <f t="shared" si="71"/>
        <v>0</v>
      </c>
      <c r="L310" s="4" t="s">
        <v>207</v>
      </c>
    </row>
    <row r="311" spans="1:12" ht="18" x14ac:dyDescent="0.25">
      <c r="A311" s="5" t="str">
        <f t="shared" si="66"/>
        <v>b</v>
      </c>
      <c r="B311" s="11" t="s">
        <v>1</v>
      </c>
      <c r="C311" s="15" t="s">
        <v>138</v>
      </c>
      <c r="D311" s="15"/>
      <c r="E311" s="37">
        <f t="shared" si="65"/>
        <v>0</v>
      </c>
      <c r="F311" s="14"/>
      <c r="G311" s="14"/>
      <c r="H311" s="14"/>
      <c r="I311" s="14"/>
      <c r="J311" s="33">
        <f t="shared" si="70"/>
        <v>0</v>
      </c>
      <c r="K311" s="33">
        <f t="shared" si="71"/>
        <v>0</v>
      </c>
      <c r="L311" s="4" t="s">
        <v>207</v>
      </c>
    </row>
    <row r="312" spans="1:12" ht="18" x14ac:dyDescent="0.25">
      <c r="A312" s="5" t="str">
        <f t="shared" si="66"/>
        <v>b</v>
      </c>
      <c r="B312" s="22" t="s">
        <v>29</v>
      </c>
      <c r="C312" s="23" t="s">
        <v>87</v>
      </c>
      <c r="D312" s="23"/>
      <c r="E312" s="36">
        <f>SUM(F312:I312)</f>
        <v>0</v>
      </c>
      <c r="F312" s="30">
        <f t="shared" ref="F312:I325" si="77">F326+F340+F354+F564+F634</f>
        <v>0</v>
      </c>
      <c r="G312" s="30">
        <f t="shared" si="77"/>
        <v>0</v>
      </c>
      <c r="H312" s="30">
        <f t="shared" si="77"/>
        <v>0</v>
      </c>
      <c r="I312" s="30">
        <f t="shared" si="77"/>
        <v>0</v>
      </c>
      <c r="J312" s="30">
        <f t="shared" si="70"/>
        <v>0</v>
      </c>
      <c r="K312" s="30">
        <f t="shared" si="71"/>
        <v>0</v>
      </c>
    </row>
    <row r="313" spans="1:12" ht="18" x14ac:dyDescent="0.25">
      <c r="A313" s="5" t="str">
        <f t="shared" si="66"/>
        <v>b</v>
      </c>
      <c r="B313" s="32" t="s">
        <v>1</v>
      </c>
      <c r="C313" s="25" t="s">
        <v>128</v>
      </c>
      <c r="D313" s="25"/>
      <c r="E313" s="37">
        <f t="shared" ref="E313:E325" si="78">SUM(F313:I313)</f>
        <v>0</v>
      </c>
      <c r="F313" s="33">
        <f t="shared" si="77"/>
        <v>0</v>
      </c>
      <c r="G313" s="33">
        <f t="shared" si="77"/>
        <v>0</v>
      </c>
      <c r="H313" s="33">
        <f t="shared" si="77"/>
        <v>0</v>
      </c>
      <c r="I313" s="33">
        <f t="shared" si="77"/>
        <v>0</v>
      </c>
      <c r="J313" s="33">
        <f t="shared" si="70"/>
        <v>0</v>
      </c>
      <c r="K313" s="33">
        <f t="shared" si="71"/>
        <v>0</v>
      </c>
    </row>
    <row r="314" spans="1:12" ht="18" x14ac:dyDescent="0.25">
      <c r="A314" s="5" t="str">
        <f t="shared" si="66"/>
        <v>b</v>
      </c>
      <c r="B314" s="24" t="s">
        <v>1</v>
      </c>
      <c r="C314" s="26" t="s">
        <v>129</v>
      </c>
      <c r="D314" s="26"/>
      <c r="E314" s="36">
        <f t="shared" si="78"/>
        <v>0</v>
      </c>
      <c r="F314" s="30">
        <f t="shared" si="77"/>
        <v>0</v>
      </c>
      <c r="G314" s="30">
        <f t="shared" si="77"/>
        <v>0</v>
      </c>
      <c r="H314" s="30">
        <f t="shared" si="77"/>
        <v>0</v>
      </c>
      <c r="I314" s="30">
        <f t="shared" si="77"/>
        <v>0</v>
      </c>
      <c r="J314" s="30">
        <f t="shared" si="70"/>
        <v>0</v>
      </c>
      <c r="K314" s="30">
        <f t="shared" si="71"/>
        <v>0</v>
      </c>
    </row>
    <row r="315" spans="1:12" ht="18" x14ac:dyDescent="0.25">
      <c r="A315" s="5" t="str">
        <f t="shared" si="66"/>
        <v>b</v>
      </c>
      <c r="B315" s="24" t="s">
        <v>1</v>
      </c>
      <c r="C315" s="26" t="s">
        <v>130</v>
      </c>
      <c r="D315" s="26"/>
      <c r="E315" s="36">
        <f t="shared" si="78"/>
        <v>0</v>
      </c>
      <c r="F315" s="30">
        <f t="shared" si="77"/>
        <v>0</v>
      </c>
      <c r="G315" s="30">
        <f t="shared" si="77"/>
        <v>0</v>
      </c>
      <c r="H315" s="30">
        <f t="shared" si="77"/>
        <v>0</v>
      </c>
      <c r="I315" s="30">
        <f t="shared" si="77"/>
        <v>0</v>
      </c>
      <c r="J315" s="30">
        <f t="shared" si="70"/>
        <v>0</v>
      </c>
      <c r="K315" s="30">
        <f t="shared" si="71"/>
        <v>0</v>
      </c>
    </row>
    <row r="316" spans="1:12" ht="18" x14ac:dyDescent="0.25">
      <c r="A316" s="5" t="str">
        <f t="shared" si="66"/>
        <v>b</v>
      </c>
      <c r="B316" s="24" t="s">
        <v>1</v>
      </c>
      <c r="C316" s="26" t="s">
        <v>131</v>
      </c>
      <c r="D316" s="26"/>
      <c r="E316" s="36">
        <f t="shared" si="78"/>
        <v>0</v>
      </c>
      <c r="F316" s="30">
        <f t="shared" si="77"/>
        <v>0</v>
      </c>
      <c r="G316" s="30">
        <f t="shared" si="77"/>
        <v>0</v>
      </c>
      <c r="H316" s="30">
        <f t="shared" si="77"/>
        <v>0</v>
      </c>
      <c r="I316" s="30">
        <f t="shared" si="77"/>
        <v>0</v>
      </c>
      <c r="J316" s="30">
        <f t="shared" si="70"/>
        <v>0</v>
      </c>
      <c r="K316" s="30">
        <f t="shared" si="71"/>
        <v>0</v>
      </c>
    </row>
    <row r="317" spans="1:12" ht="18" x14ac:dyDescent="0.25">
      <c r="A317" s="5" t="str">
        <f t="shared" si="66"/>
        <v>b</v>
      </c>
      <c r="B317" s="24" t="s">
        <v>1</v>
      </c>
      <c r="C317" s="27" t="s">
        <v>132</v>
      </c>
      <c r="D317" s="27"/>
      <c r="E317" s="36">
        <f t="shared" si="78"/>
        <v>0</v>
      </c>
      <c r="F317" s="30">
        <f t="shared" si="77"/>
        <v>0</v>
      </c>
      <c r="G317" s="30">
        <f t="shared" si="77"/>
        <v>0</v>
      </c>
      <c r="H317" s="30">
        <f t="shared" si="77"/>
        <v>0</v>
      </c>
      <c r="I317" s="30">
        <f t="shared" si="77"/>
        <v>0</v>
      </c>
      <c r="J317" s="30">
        <f t="shared" si="70"/>
        <v>0</v>
      </c>
      <c r="K317" s="30">
        <f t="shared" si="71"/>
        <v>0</v>
      </c>
    </row>
    <row r="318" spans="1:12" ht="18" x14ac:dyDescent="0.25">
      <c r="A318" s="5" t="str">
        <f t="shared" si="66"/>
        <v>b</v>
      </c>
      <c r="B318" s="24" t="s">
        <v>1</v>
      </c>
      <c r="C318" s="27" t="s">
        <v>133</v>
      </c>
      <c r="D318" s="27"/>
      <c r="E318" s="36">
        <f t="shared" si="78"/>
        <v>0</v>
      </c>
      <c r="F318" s="30">
        <f t="shared" si="77"/>
        <v>0</v>
      </c>
      <c r="G318" s="30">
        <f t="shared" si="77"/>
        <v>0</v>
      </c>
      <c r="H318" s="30">
        <f t="shared" si="77"/>
        <v>0</v>
      </c>
      <c r="I318" s="30">
        <f t="shared" si="77"/>
        <v>0</v>
      </c>
      <c r="J318" s="30">
        <f t="shared" si="70"/>
        <v>0</v>
      </c>
      <c r="K318" s="30">
        <f t="shared" si="71"/>
        <v>0</v>
      </c>
    </row>
    <row r="319" spans="1:12" ht="18" x14ac:dyDescent="0.25">
      <c r="A319" s="5" t="str">
        <f t="shared" si="66"/>
        <v>b</v>
      </c>
      <c r="B319" s="24" t="s">
        <v>1</v>
      </c>
      <c r="C319" s="27" t="s">
        <v>134</v>
      </c>
      <c r="D319" s="27"/>
      <c r="E319" s="36">
        <f t="shared" si="78"/>
        <v>0</v>
      </c>
      <c r="F319" s="30">
        <f t="shared" si="77"/>
        <v>0</v>
      </c>
      <c r="G319" s="30">
        <f t="shared" si="77"/>
        <v>0</v>
      </c>
      <c r="H319" s="30">
        <f t="shared" si="77"/>
        <v>0</v>
      </c>
      <c r="I319" s="30">
        <f t="shared" si="77"/>
        <v>0</v>
      </c>
      <c r="J319" s="30">
        <f t="shared" si="70"/>
        <v>0</v>
      </c>
      <c r="K319" s="30">
        <f t="shared" si="71"/>
        <v>0</v>
      </c>
    </row>
    <row r="320" spans="1:12" ht="18" x14ac:dyDescent="0.25">
      <c r="A320" s="5" t="str">
        <f t="shared" si="66"/>
        <v>b</v>
      </c>
      <c r="B320" s="24" t="s">
        <v>1</v>
      </c>
      <c r="C320" s="27" t="s">
        <v>135</v>
      </c>
      <c r="D320" s="27"/>
      <c r="E320" s="36">
        <f t="shared" si="78"/>
        <v>0</v>
      </c>
      <c r="F320" s="30">
        <f t="shared" si="77"/>
        <v>0</v>
      </c>
      <c r="G320" s="30">
        <f t="shared" si="77"/>
        <v>0</v>
      </c>
      <c r="H320" s="30">
        <f t="shared" si="77"/>
        <v>0</v>
      </c>
      <c r="I320" s="30">
        <f t="shared" si="77"/>
        <v>0</v>
      </c>
      <c r="J320" s="30">
        <f t="shared" si="70"/>
        <v>0</v>
      </c>
      <c r="K320" s="30">
        <f t="shared" si="71"/>
        <v>0</v>
      </c>
    </row>
    <row r="321" spans="1:12" x14ac:dyDescent="0.25">
      <c r="A321" s="5" t="str">
        <f t="shared" si="66"/>
        <v>b</v>
      </c>
      <c r="B321" s="28"/>
      <c r="C321" s="29" t="s">
        <v>209</v>
      </c>
      <c r="D321" s="29"/>
      <c r="E321" s="38">
        <f t="shared" si="78"/>
        <v>0</v>
      </c>
      <c r="F321" s="31">
        <f t="shared" si="77"/>
        <v>0</v>
      </c>
      <c r="G321" s="31">
        <f t="shared" si="77"/>
        <v>0</v>
      </c>
      <c r="H321" s="31">
        <f t="shared" si="77"/>
        <v>0</v>
      </c>
      <c r="I321" s="31">
        <f t="shared" si="77"/>
        <v>0</v>
      </c>
      <c r="J321" s="31">
        <f t="shared" si="70"/>
        <v>0</v>
      </c>
      <c r="K321" s="31">
        <f t="shared" si="71"/>
        <v>0</v>
      </c>
    </row>
    <row r="322" spans="1:12" x14ac:dyDescent="0.25">
      <c r="A322" s="5" t="str">
        <f t="shared" si="66"/>
        <v>b</v>
      </c>
      <c r="B322" s="28"/>
      <c r="C322" s="29" t="s">
        <v>210</v>
      </c>
      <c r="D322" s="29"/>
      <c r="E322" s="38">
        <f t="shared" si="78"/>
        <v>0</v>
      </c>
      <c r="F322" s="31">
        <f t="shared" si="77"/>
        <v>0</v>
      </c>
      <c r="G322" s="31">
        <f t="shared" si="77"/>
        <v>0</v>
      </c>
      <c r="H322" s="31">
        <f t="shared" si="77"/>
        <v>0</v>
      </c>
      <c r="I322" s="31">
        <f t="shared" si="77"/>
        <v>0</v>
      </c>
      <c r="J322" s="31">
        <f t="shared" si="70"/>
        <v>0</v>
      </c>
      <c r="K322" s="31">
        <f t="shared" si="71"/>
        <v>0</v>
      </c>
    </row>
    <row r="323" spans="1:12" ht="18" x14ac:dyDescent="0.25">
      <c r="A323" s="5" t="str">
        <f t="shared" si="66"/>
        <v>b</v>
      </c>
      <c r="B323" s="32" t="s">
        <v>1</v>
      </c>
      <c r="C323" s="25" t="s">
        <v>136</v>
      </c>
      <c r="D323" s="25"/>
      <c r="E323" s="37">
        <f t="shared" si="78"/>
        <v>0</v>
      </c>
      <c r="F323" s="33">
        <f t="shared" si="77"/>
        <v>0</v>
      </c>
      <c r="G323" s="33">
        <f t="shared" si="77"/>
        <v>0</v>
      </c>
      <c r="H323" s="33">
        <f t="shared" si="77"/>
        <v>0</v>
      </c>
      <c r="I323" s="33">
        <f t="shared" si="77"/>
        <v>0</v>
      </c>
      <c r="J323" s="33">
        <f t="shared" si="70"/>
        <v>0</v>
      </c>
      <c r="K323" s="33">
        <f t="shared" si="71"/>
        <v>0</v>
      </c>
    </row>
    <row r="324" spans="1:12" ht="18" x14ac:dyDescent="0.25">
      <c r="A324" s="5" t="str">
        <f t="shared" si="66"/>
        <v>b</v>
      </c>
      <c r="B324" s="32" t="s">
        <v>1</v>
      </c>
      <c r="C324" s="25" t="s">
        <v>137</v>
      </c>
      <c r="D324" s="25"/>
      <c r="E324" s="37">
        <f t="shared" si="78"/>
        <v>0</v>
      </c>
      <c r="F324" s="33">
        <f t="shared" si="77"/>
        <v>0</v>
      </c>
      <c r="G324" s="33">
        <f t="shared" si="77"/>
        <v>0</v>
      </c>
      <c r="H324" s="33">
        <f t="shared" si="77"/>
        <v>0</v>
      </c>
      <c r="I324" s="33">
        <f t="shared" si="77"/>
        <v>0</v>
      </c>
      <c r="J324" s="33">
        <f t="shared" si="70"/>
        <v>0</v>
      </c>
      <c r="K324" s="33">
        <f t="shared" si="71"/>
        <v>0</v>
      </c>
    </row>
    <row r="325" spans="1:12" ht="18" x14ac:dyDescent="0.25">
      <c r="A325" s="5" t="str">
        <f t="shared" ref="A325:A388" si="79">IF((E325+F325+G325+I325+H325)&gt;0,"a","b")</f>
        <v>b</v>
      </c>
      <c r="B325" s="32" t="s">
        <v>1</v>
      </c>
      <c r="C325" s="25" t="s">
        <v>138</v>
      </c>
      <c r="D325" s="25"/>
      <c r="E325" s="37">
        <f t="shared" si="78"/>
        <v>0</v>
      </c>
      <c r="F325" s="33">
        <f t="shared" si="77"/>
        <v>0</v>
      </c>
      <c r="G325" s="33">
        <f t="shared" si="77"/>
        <v>0</v>
      </c>
      <c r="H325" s="33">
        <f t="shared" si="77"/>
        <v>0</v>
      </c>
      <c r="I325" s="33">
        <f t="shared" si="77"/>
        <v>0</v>
      </c>
      <c r="J325" s="33">
        <f t="shared" si="70"/>
        <v>0</v>
      </c>
      <c r="K325" s="33">
        <f t="shared" si="71"/>
        <v>0</v>
      </c>
    </row>
    <row r="326" spans="1:12" ht="18" x14ac:dyDescent="0.25">
      <c r="A326" s="5" t="str">
        <f t="shared" si="79"/>
        <v>b</v>
      </c>
      <c r="B326" s="22" t="s">
        <v>30</v>
      </c>
      <c r="C326" s="23" t="s">
        <v>88</v>
      </c>
      <c r="D326" s="23"/>
      <c r="E326" s="41">
        <f t="shared" ref="E326:E353" si="80">F326+G326+H326+I326</f>
        <v>0</v>
      </c>
      <c r="F326" s="41">
        <f>F327+F337+F338+F339</f>
        <v>0</v>
      </c>
      <c r="G326" s="41">
        <f>G327+G337+G338+G339</f>
        <v>0</v>
      </c>
      <c r="H326" s="41">
        <f>H327+H337+H338+H339</f>
        <v>0</v>
      </c>
      <c r="I326" s="41">
        <f>I327+I337+I338+I339</f>
        <v>0</v>
      </c>
      <c r="J326" s="30">
        <f t="shared" si="70"/>
        <v>0</v>
      </c>
      <c r="K326" s="30">
        <f t="shared" si="71"/>
        <v>0</v>
      </c>
      <c r="L326" s="4" t="s">
        <v>205</v>
      </c>
    </row>
    <row r="327" spans="1:12" ht="18" x14ac:dyDescent="0.25">
      <c r="A327" s="5" t="str">
        <f t="shared" si="79"/>
        <v>b</v>
      </c>
      <c r="B327" s="34" t="s">
        <v>1</v>
      </c>
      <c r="C327" s="15" t="s">
        <v>128</v>
      </c>
      <c r="D327" s="15"/>
      <c r="E327" s="37">
        <f t="shared" si="80"/>
        <v>0</v>
      </c>
      <c r="F327" s="14">
        <f t="shared" ref="F327:I327" si="81">F328+F329+F330+F331+F332+F333+F334</f>
        <v>0</v>
      </c>
      <c r="G327" s="14">
        <f t="shared" si="81"/>
        <v>0</v>
      </c>
      <c r="H327" s="14">
        <f t="shared" si="81"/>
        <v>0</v>
      </c>
      <c r="I327" s="14">
        <f t="shared" si="81"/>
        <v>0</v>
      </c>
      <c r="J327" s="33">
        <f t="shared" si="70"/>
        <v>0</v>
      </c>
      <c r="K327" s="33">
        <f t="shared" si="71"/>
        <v>0</v>
      </c>
      <c r="L327" s="4" t="s">
        <v>205</v>
      </c>
    </row>
    <row r="328" spans="1:12" ht="18" x14ac:dyDescent="0.25">
      <c r="A328" s="5" t="str">
        <f t="shared" si="79"/>
        <v>b</v>
      </c>
      <c r="B328" s="11" t="s">
        <v>1</v>
      </c>
      <c r="C328" s="12" t="s">
        <v>129</v>
      </c>
      <c r="D328" s="12"/>
      <c r="E328" s="39">
        <f t="shared" si="80"/>
        <v>0</v>
      </c>
      <c r="F328" s="35"/>
      <c r="G328" s="35"/>
      <c r="H328" s="35"/>
      <c r="I328" s="35"/>
      <c r="J328" s="30">
        <f t="shared" si="70"/>
        <v>0</v>
      </c>
      <c r="K328" s="30">
        <f t="shared" si="71"/>
        <v>0</v>
      </c>
      <c r="L328" s="4" t="s">
        <v>205</v>
      </c>
    </row>
    <row r="329" spans="1:12" ht="18" x14ac:dyDescent="0.25">
      <c r="A329" s="5" t="str">
        <f t="shared" si="79"/>
        <v>b</v>
      </c>
      <c r="B329" s="11" t="s">
        <v>1</v>
      </c>
      <c r="C329" s="12" t="s">
        <v>130</v>
      </c>
      <c r="D329" s="12"/>
      <c r="E329" s="39">
        <f t="shared" si="80"/>
        <v>0</v>
      </c>
      <c r="F329" s="35"/>
      <c r="G329" s="35"/>
      <c r="H329" s="35"/>
      <c r="I329" s="35"/>
      <c r="J329" s="30">
        <f t="shared" si="70"/>
        <v>0</v>
      </c>
      <c r="K329" s="30">
        <f t="shared" si="71"/>
        <v>0</v>
      </c>
      <c r="L329" s="4" t="s">
        <v>205</v>
      </c>
    </row>
    <row r="330" spans="1:12" ht="18" x14ac:dyDescent="0.25">
      <c r="A330" s="5" t="str">
        <f t="shared" si="79"/>
        <v>b</v>
      </c>
      <c r="B330" s="11" t="s">
        <v>1</v>
      </c>
      <c r="C330" s="12" t="s">
        <v>131</v>
      </c>
      <c r="D330" s="12"/>
      <c r="E330" s="39">
        <f t="shared" si="80"/>
        <v>0</v>
      </c>
      <c r="F330" s="35"/>
      <c r="G330" s="35"/>
      <c r="H330" s="35"/>
      <c r="I330" s="35"/>
      <c r="J330" s="30">
        <f t="shared" si="70"/>
        <v>0</v>
      </c>
      <c r="K330" s="30">
        <f t="shared" si="71"/>
        <v>0</v>
      </c>
      <c r="L330" s="4" t="s">
        <v>205</v>
      </c>
    </row>
    <row r="331" spans="1:12" ht="18" x14ac:dyDescent="0.25">
      <c r="A331" s="5" t="str">
        <f t="shared" si="79"/>
        <v>b</v>
      </c>
      <c r="B331" s="11" t="s">
        <v>1</v>
      </c>
      <c r="C331" s="16" t="s">
        <v>132</v>
      </c>
      <c r="D331" s="16"/>
      <c r="E331" s="39">
        <f t="shared" si="80"/>
        <v>0</v>
      </c>
      <c r="F331" s="35"/>
      <c r="G331" s="35"/>
      <c r="H331" s="35"/>
      <c r="I331" s="35"/>
      <c r="J331" s="30">
        <f t="shared" si="70"/>
        <v>0</v>
      </c>
      <c r="K331" s="30">
        <f t="shared" si="71"/>
        <v>0</v>
      </c>
      <c r="L331" s="4" t="s">
        <v>205</v>
      </c>
    </row>
    <row r="332" spans="1:12" ht="18" x14ac:dyDescent="0.25">
      <c r="A332" s="5" t="str">
        <f t="shared" si="79"/>
        <v>b</v>
      </c>
      <c r="B332" s="11" t="s">
        <v>1</v>
      </c>
      <c r="C332" s="16" t="s">
        <v>133</v>
      </c>
      <c r="D332" s="16"/>
      <c r="E332" s="39">
        <f t="shared" si="80"/>
        <v>0</v>
      </c>
      <c r="F332" s="35"/>
      <c r="G332" s="35"/>
      <c r="H332" s="35"/>
      <c r="I332" s="35"/>
      <c r="J332" s="30">
        <f t="shared" si="70"/>
        <v>0</v>
      </c>
      <c r="K332" s="30">
        <f t="shared" si="71"/>
        <v>0</v>
      </c>
      <c r="L332" s="4" t="s">
        <v>205</v>
      </c>
    </row>
    <row r="333" spans="1:12" ht="18" x14ac:dyDescent="0.25">
      <c r="A333" s="5" t="str">
        <f t="shared" si="79"/>
        <v>b</v>
      </c>
      <c r="B333" s="11" t="s">
        <v>1</v>
      </c>
      <c r="C333" s="16" t="s">
        <v>134</v>
      </c>
      <c r="D333" s="16"/>
      <c r="E333" s="39">
        <f t="shared" si="80"/>
        <v>0</v>
      </c>
      <c r="F333" s="35"/>
      <c r="G333" s="35"/>
      <c r="H333" s="35"/>
      <c r="I333" s="35"/>
      <c r="J333" s="30">
        <f t="shared" si="70"/>
        <v>0</v>
      </c>
      <c r="K333" s="30">
        <f t="shared" si="71"/>
        <v>0</v>
      </c>
      <c r="L333" s="4" t="s">
        <v>205</v>
      </c>
    </row>
    <row r="334" spans="1:12" ht="18" x14ac:dyDescent="0.25">
      <c r="A334" s="5" t="str">
        <f t="shared" si="79"/>
        <v>b</v>
      </c>
      <c r="B334" s="11" t="s">
        <v>1</v>
      </c>
      <c r="C334" s="16" t="s">
        <v>135</v>
      </c>
      <c r="D334" s="16"/>
      <c r="E334" s="39">
        <f t="shared" si="80"/>
        <v>0</v>
      </c>
      <c r="F334" s="35">
        <f>F335+F336</f>
        <v>0</v>
      </c>
      <c r="G334" s="35">
        <f t="shared" ref="G334:I334" si="82">G335+G336</f>
        <v>0</v>
      </c>
      <c r="H334" s="35">
        <f t="shared" si="82"/>
        <v>0</v>
      </c>
      <c r="I334" s="35">
        <f t="shared" si="82"/>
        <v>0</v>
      </c>
      <c r="J334" s="30">
        <f t="shared" si="70"/>
        <v>0</v>
      </c>
      <c r="K334" s="30">
        <f t="shared" si="71"/>
        <v>0</v>
      </c>
      <c r="L334" s="4" t="s">
        <v>205</v>
      </c>
    </row>
    <row r="335" spans="1:12" x14ac:dyDescent="0.25">
      <c r="A335" s="5" t="str">
        <f t="shared" si="79"/>
        <v>b</v>
      </c>
      <c r="B335" s="19"/>
      <c r="C335" s="21" t="s">
        <v>209</v>
      </c>
      <c r="D335" s="21"/>
      <c r="E335" s="40">
        <f t="shared" si="80"/>
        <v>0</v>
      </c>
      <c r="F335" s="20"/>
      <c r="G335" s="20"/>
      <c r="H335" s="20"/>
      <c r="I335" s="20"/>
      <c r="J335" s="31">
        <f t="shared" si="70"/>
        <v>0</v>
      </c>
      <c r="K335" s="31">
        <f t="shared" si="71"/>
        <v>0</v>
      </c>
    </row>
    <row r="336" spans="1:12" x14ac:dyDescent="0.25">
      <c r="A336" s="5" t="str">
        <f t="shared" si="79"/>
        <v>b</v>
      </c>
      <c r="B336" s="19"/>
      <c r="C336" s="21" t="s">
        <v>210</v>
      </c>
      <c r="D336" s="21"/>
      <c r="E336" s="40">
        <f t="shared" si="80"/>
        <v>0</v>
      </c>
      <c r="F336" s="20"/>
      <c r="G336" s="20"/>
      <c r="H336" s="20"/>
      <c r="I336" s="20"/>
      <c r="J336" s="31">
        <f t="shared" si="70"/>
        <v>0</v>
      </c>
      <c r="K336" s="31">
        <f t="shared" si="71"/>
        <v>0</v>
      </c>
    </row>
    <row r="337" spans="1:12" ht="18" x14ac:dyDescent="0.25">
      <c r="A337" s="5" t="str">
        <f t="shared" si="79"/>
        <v>b</v>
      </c>
      <c r="B337" s="11" t="s">
        <v>1</v>
      </c>
      <c r="C337" s="15" t="s">
        <v>136</v>
      </c>
      <c r="D337" s="15"/>
      <c r="E337" s="37">
        <f t="shared" si="80"/>
        <v>0</v>
      </c>
      <c r="F337" s="14"/>
      <c r="G337" s="14"/>
      <c r="H337" s="14"/>
      <c r="I337" s="14"/>
      <c r="J337" s="33">
        <f t="shared" si="70"/>
        <v>0</v>
      </c>
      <c r="K337" s="33">
        <f t="shared" si="71"/>
        <v>0</v>
      </c>
      <c r="L337" s="4" t="s">
        <v>205</v>
      </c>
    </row>
    <row r="338" spans="1:12" ht="18" x14ac:dyDescent="0.25">
      <c r="A338" s="5" t="str">
        <f t="shared" si="79"/>
        <v>b</v>
      </c>
      <c r="B338" s="11" t="s">
        <v>1</v>
      </c>
      <c r="C338" s="15" t="s">
        <v>137</v>
      </c>
      <c r="D338" s="15"/>
      <c r="E338" s="37">
        <f t="shared" si="80"/>
        <v>0</v>
      </c>
      <c r="F338" s="14"/>
      <c r="G338" s="14"/>
      <c r="H338" s="14"/>
      <c r="I338" s="14"/>
      <c r="J338" s="33">
        <f t="shared" si="70"/>
        <v>0</v>
      </c>
      <c r="K338" s="33">
        <f t="shared" si="71"/>
        <v>0</v>
      </c>
      <c r="L338" s="4" t="s">
        <v>205</v>
      </c>
    </row>
    <row r="339" spans="1:12" ht="18" x14ac:dyDescent="0.25">
      <c r="A339" s="5" t="str">
        <f t="shared" si="79"/>
        <v>b</v>
      </c>
      <c r="B339" s="11" t="s">
        <v>1</v>
      </c>
      <c r="C339" s="15" t="s">
        <v>138</v>
      </c>
      <c r="D339" s="15"/>
      <c r="E339" s="37">
        <f t="shared" si="80"/>
        <v>0</v>
      </c>
      <c r="F339" s="14"/>
      <c r="G339" s="14"/>
      <c r="H339" s="14"/>
      <c r="I339" s="14"/>
      <c r="J339" s="33">
        <f t="shared" ref="J339:J402" si="83">F339+G339</f>
        <v>0</v>
      </c>
      <c r="K339" s="33">
        <f t="shared" ref="K339:K402" si="84">F339+G339+H339</f>
        <v>0</v>
      </c>
      <c r="L339" s="4" t="s">
        <v>205</v>
      </c>
    </row>
    <row r="340" spans="1:12" ht="36" x14ac:dyDescent="0.25">
      <c r="A340" s="5" t="str">
        <f t="shared" si="79"/>
        <v>b</v>
      </c>
      <c r="B340" s="22" t="s">
        <v>31</v>
      </c>
      <c r="C340" s="23" t="s">
        <v>89</v>
      </c>
      <c r="D340" s="23"/>
      <c r="E340" s="41">
        <f t="shared" si="80"/>
        <v>0</v>
      </c>
      <c r="F340" s="41">
        <f>F341+F351+F352+F353</f>
        <v>0</v>
      </c>
      <c r="G340" s="41">
        <f>G341+G351+G352+G353</f>
        <v>0</v>
      </c>
      <c r="H340" s="41">
        <f>H341+H351+H352+H353</f>
        <v>0</v>
      </c>
      <c r="I340" s="41">
        <f>I341+I351+I352+I353</f>
        <v>0</v>
      </c>
      <c r="J340" s="30">
        <f t="shared" si="83"/>
        <v>0</v>
      </c>
      <c r="K340" s="30">
        <f t="shared" si="84"/>
        <v>0</v>
      </c>
      <c r="L340" s="4" t="s">
        <v>205</v>
      </c>
    </row>
    <row r="341" spans="1:12" ht="18" x14ac:dyDescent="0.25">
      <c r="A341" s="5" t="str">
        <f t="shared" si="79"/>
        <v>b</v>
      </c>
      <c r="B341" s="34" t="s">
        <v>1</v>
      </c>
      <c r="C341" s="15" t="s">
        <v>128</v>
      </c>
      <c r="D341" s="15"/>
      <c r="E341" s="37">
        <f t="shared" si="80"/>
        <v>0</v>
      </c>
      <c r="F341" s="14">
        <f t="shared" ref="F341:I341" si="85">F342+F343+F344+F345+F346+F347+F348</f>
        <v>0</v>
      </c>
      <c r="G341" s="14">
        <f t="shared" si="85"/>
        <v>0</v>
      </c>
      <c r="H341" s="14">
        <f t="shared" si="85"/>
        <v>0</v>
      </c>
      <c r="I341" s="14">
        <f t="shared" si="85"/>
        <v>0</v>
      </c>
      <c r="J341" s="33">
        <f t="shared" si="83"/>
        <v>0</v>
      </c>
      <c r="K341" s="33">
        <f t="shared" si="84"/>
        <v>0</v>
      </c>
      <c r="L341" s="4" t="s">
        <v>205</v>
      </c>
    </row>
    <row r="342" spans="1:12" ht="18" x14ac:dyDescent="0.25">
      <c r="A342" s="5" t="str">
        <f t="shared" si="79"/>
        <v>b</v>
      </c>
      <c r="B342" s="11" t="s">
        <v>1</v>
      </c>
      <c r="C342" s="12" t="s">
        <v>129</v>
      </c>
      <c r="D342" s="12"/>
      <c r="E342" s="39">
        <f t="shared" si="80"/>
        <v>0</v>
      </c>
      <c r="F342" s="35"/>
      <c r="G342" s="35"/>
      <c r="H342" s="35"/>
      <c r="I342" s="35"/>
      <c r="J342" s="30">
        <f t="shared" si="83"/>
        <v>0</v>
      </c>
      <c r="K342" s="30">
        <f t="shared" si="84"/>
        <v>0</v>
      </c>
      <c r="L342" s="4" t="s">
        <v>205</v>
      </c>
    </row>
    <row r="343" spans="1:12" ht="18" x14ac:dyDescent="0.25">
      <c r="A343" s="5" t="str">
        <f t="shared" si="79"/>
        <v>b</v>
      </c>
      <c r="B343" s="11" t="s">
        <v>1</v>
      </c>
      <c r="C343" s="12" t="s">
        <v>130</v>
      </c>
      <c r="D343" s="12"/>
      <c r="E343" s="39">
        <f t="shared" si="80"/>
        <v>0</v>
      </c>
      <c r="F343" s="35"/>
      <c r="G343" s="35"/>
      <c r="H343" s="35"/>
      <c r="I343" s="35"/>
      <c r="J343" s="30">
        <f t="shared" si="83"/>
        <v>0</v>
      </c>
      <c r="K343" s="30">
        <f t="shared" si="84"/>
        <v>0</v>
      </c>
      <c r="L343" s="4" t="s">
        <v>205</v>
      </c>
    </row>
    <row r="344" spans="1:12" ht="18" x14ac:dyDescent="0.25">
      <c r="A344" s="5" t="str">
        <f t="shared" si="79"/>
        <v>b</v>
      </c>
      <c r="B344" s="11" t="s">
        <v>1</v>
      </c>
      <c r="C344" s="12" t="s">
        <v>131</v>
      </c>
      <c r="D344" s="12"/>
      <c r="E344" s="39">
        <f t="shared" si="80"/>
        <v>0</v>
      </c>
      <c r="F344" s="35"/>
      <c r="G344" s="35"/>
      <c r="H344" s="35"/>
      <c r="I344" s="35"/>
      <c r="J344" s="30">
        <f t="shared" si="83"/>
        <v>0</v>
      </c>
      <c r="K344" s="30">
        <f t="shared" si="84"/>
        <v>0</v>
      </c>
      <c r="L344" s="4" t="s">
        <v>205</v>
      </c>
    </row>
    <row r="345" spans="1:12" ht="18" x14ac:dyDescent="0.25">
      <c r="A345" s="5" t="str">
        <f t="shared" si="79"/>
        <v>b</v>
      </c>
      <c r="B345" s="11" t="s">
        <v>1</v>
      </c>
      <c r="C345" s="16" t="s">
        <v>132</v>
      </c>
      <c r="D345" s="16"/>
      <c r="E345" s="39">
        <f t="shared" si="80"/>
        <v>0</v>
      </c>
      <c r="F345" s="35"/>
      <c r="G345" s="35"/>
      <c r="H345" s="35"/>
      <c r="I345" s="35"/>
      <c r="J345" s="30">
        <f t="shared" si="83"/>
        <v>0</v>
      </c>
      <c r="K345" s="30">
        <f t="shared" si="84"/>
        <v>0</v>
      </c>
      <c r="L345" s="4" t="s">
        <v>205</v>
      </c>
    </row>
    <row r="346" spans="1:12" ht="18" x14ac:dyDescent="0.25">
      <c r="A346" s="5" t="str">
        <f t="shared" si="79"/>
        <v>b</v>
      </c>
      <c r="B346" s="11" t="s">
        <v>1</v>
      </c>
      <c r="C346" s="16" t="s">
        <v>133</v>
      </c>
      <c r="D346" s="16"/>
      <c r="E346" s="39">
        <f t="shared" si="80"/>
        <v>0</v>
      </c>
      <c r="F346" s="35"/>
      <c r="G346" s="35"/>
      <c r="H346" s="35"/>
      <c r="I346" s="35"/>
      <c r="J346" s="30">
        <f t="shared" si="83"/>
        <v>0</v>
      </c>
      <c r="K346" s="30">
        <f t="shared" si="84"/>
        <v>0</v>
      </c>
      <c r="L346" s="4" t="s">
        <v>205</v>
      </c>
    </row>
    <row r="347" spans="1:12" ht="18" x14ac:dyDescent="0.25">
      <c r="A347" s="5" t="str">
        <f t="shared" si="79"/>
        <v>b</v>
      </c>
      <c r="B347" s="11" t="s">
        <v>1</v>
      </c>
      <c r="C347" s="16" t="s">
        <v>134</v>
      </c>
      <c r="D347" s="16"/>
      <c r="E347" s="39">
        <f t="shared" si="80"/>
        <v>0</v>
      </c>
      <c r="F347" s="35"/>
      <c r="G347" s="35"/>
      <c r="H347" s="35"/>
      <c r="I347" s="35"/>
      <c r="J347" s="30">
        <f t="shared" si="83"/>
        <v>0</v>
      </c>
      <c r="K347" s="30">
        <f t="shared" si="84"/>
        <v>0</v>
      </c>
      <c r="L347" s="4" t="s">
        <v>205</v>
      </c>
    </row>
    <row r="348" spans="1:12" ht="18" x14ac:dyDescent="0.25">
      <c r="A348" s="5" t="str">
        <f t="shared" si="79"/>
        <v>b</v>
      </c>
      <c r="B348" s="11" t="s">
        <v>1</v>
      </c>
      <c r="C348" s="16" t="s">
        <v>135</v>
      </c>
      <c r="D348" s="16"/>
      <c r="E348" s="39">
        <f t="shared" si="80"/>
        <v>0</v>
      </c>
      <c r="F348" s="35">
        <f>F349+F350</f>
        <v>0</v>
      </c>
      <c r="G348" s="35">
        <f t="shared" ref="G348:I348" si="86">G349+G350</f>
        <v>0</v>
      </c>
      <c r="H348" s="35">
        <f t="shared" si="86"/>
        <v>0</v>
      </c>
      <c r="I348" s="35">
        <f t="shared" si="86"/>
        <v>0</v>
      </c>
      <c r="J348" s="30">
        <f t="shared" si="83"/>
        <v>0</v>
      </c>
      <c r="K348" s="30">
        <f t="shared" si="84"/>
        <v>0</v>
      </c>
      <c r="L348" s="4" t="s">
        <v>205</v>
      </c>
    </row>
    <row r="349" spans="1:12" x14ac:dyDescent="0.25">
      <c r="A349" s="5" t="str">
        <f t="shared" si="79"/>
        <v>b</v>
      </c>
      <c r="B349" s="19"/>
      <c r="C349" s="21" t="s">
        <v>209</v>
      </c>
      <c r="D349" s="21"/>
      <c r="E349" s="40">
        <f t="shared" si="80"/>
        <v>0</v>
      </c>
      <c r="F349" s="20"/>
      <c r="G349" s="20"/>
      <c r="H349" s="20"/>
      <c r="I349" s="20"/>
      <c r="J349" s="31">
        <f t="shared" si="83"/>
        <v>0</v>
      </c>
      <c r="K349" s="31">
        <f t="shared" si="84"/>
        <v>0</v>
      </c>
    </row>
    <row r="350" spans="1:12" x14ac:dyDescent="0.25">
      <c r="A350" s="5" t="str">
        <f t="shared" si="79"/>
        <v>b</v>
      </c>
      <c r="B350" s="19"/>
      <c r="C350" s="21" t="s">
        <v>210</v>
      </c>
      <c r="D350" s="21"/>
      <c r="E350" s="40">
        <f t="shared" si="80"/>
        <v>0</v>
      </c>
      <c r="F350" s="20"/>
      <c r="G350" s="20"/>
      <c r="H350" s="20"/>
      <c r="I350" s="20"/>
      <c r="J350" s="31">
        <f t="shared" si="83"/>
        <v>0</v>
      </c>
      <c r="K350" s="31">
        <f t="shared" si="84"/>
        <v>0</v>
      </c>
    </row>
    <row r="351" spans="1:12" ht="18" x14ac:dyDescent="0.25">
      <c r="A351" s="5" t="str">
        <f t="shared" si="79"/>
        <v>b</v>
      </c>
      <c r="B351" s="11" t="s">
        <v>1</v>
      </c>
      <c r="C351" s="15" t="s">
        <v>136</v>
      </c>
      <c r="D351" s="15"/>
      <c r="E351" s="37">
        <f t="shared" si="80"/>
        <v>0</v>
      </c>
      <c r="F351" s="14"/>
      <c r="G351" s="14"/>
      <c r="H351" s="14"/>
      <c r="I351" s="14"/>
      <c r="J351" s="33">
        <f t="shared" si="83"/>
        <v>0</v>
      </c>
      <c r="K351" s="33">
        <f t="shared" si="84"/>
        <v>0</v>
      </c>
      <c r="L351" s="4" t="s">
        <v>205</v>
      </c>
    </row>
    <row r="352" spans="1:12" ht="18" x14ac:dyDescent="0.25">
      <c r="A352" s="5" t="str">
        <f t="shared" si="79"/>
        <v>b</v>
      </c>
      <c r="B352" s="11" t="s">
        <v>1</v>
      </c>
      <c r="C352" s="15" t="s">
        <v>137</v>
      </c>
      <c r="D352" s="15"/>
      <c r="E352" s="37">
        <f t="shared" si="80"/>
        <v>0</v>
      </c>
      <c r="F352" s="14"/>
      <c r="G352" s="14"/>
      <c r="H352" s="14"/>
      <c r="I352" s="14"/>
      <c r="J352" s="33">
        <f t="shared" si="83"/>
        <v>0</v>
      </c>
      <c r="K352" s="33">
        <f t="shared" si="84"/>
        <v>0</v>
      </c>
      <c r="L352" s="4" t="s">
        <v>205</v>
      </c>
    </row>
    <row r="353" spans="1:12" ht="18" x14ac:dyDescent="0.25">
      <c r="A353" s="5" t="str">
        <f t="shared" si="79"/>
        <v>b</v>
      </c>
      <c r="B353" s="11"/>
      <c r="C353" s="15" t="s">
        <v>138</v>
      </c>
      <c r="D353" s="15"/>
      <c r="E353" s="37">
        <f t="shared" si="80"/>
        <v>0</v>
      </c>
      <c r="F353" s="14"/>
      <c r="G353" s="14"/>
      <c r="H353" s="14"/>
      <c r="I353" s="14"/>
      <c r="J353" s="33">
        <f t="shared" si="83"/>
        <v>0</v>
      </c>
      <c r="K353" s="33">
        <f t="shared" si="84"/>
        <v>0</v>
      </c>
      <c r="L353" s="4" t="s">
        <v>205</v>
      </c>
    </row>
    <row r="354" spans="1:12" ht="36" x14ac:dyDescent="0.25">
      <c r="A354" s="5" t="str">
        <f t="shared" si="79"/>
        <v>b</v>
      </c>
      <c r="B354" s="22" t="s">
        <v>32</v>
      </c>
      <c r="C354" s="23" t="s">
        <v>147</v>
      </c>
      <c r="D354" s="23"/>
      <c r="E354" s="36">
        <f>SUM(F354:I354)</f>
        <v>0</v>
      </c>
      <c r="F354" s="30">
        <f t="shared" ref="F354:I367" si="87">F368+F382+F396+F410+F424+F438+F452+F466+F480+F494+F508+F522+F536+F550</f>
        <v>0</v>
      </c>
      <c r="G354" s="30">
        <f t="shared" si="87"/>
        <v>0</v>
      </c>
      <c r="H354" s="30">
        <f t="shared" si="87"/>
        <v>0</v>
      </c>
      <c r="I354" s="30">
        <f t="shared" si="87"/>
        <v>0</v>
      </c>
      <c r="J354" s="30">
        <f t="shared" si="83"/>
        <v>0</v>
      </c>
      <c r="K354" s="30">
        <f t="shared" si="84"/>
        <v>0</v>
      </c>
      <c r="L354" s="4" t="s">
        <v>205</v>
      </c>
    </row>
    <row r="355" spans="1:12" ht="18" x14ac:dyDescent="0.25">
      <c r="A355" s="5" t="str">
        <f t="shared" si="79"/>
        <v>b</v>
      </c>
      <c r="B355" s="32" t="s">
        <v>1</v>
      </c>
      <c r="C355" s="25" t="s">
        <v>128</v>
      </c>
      <c r="D355" s="25"/>
      <c r="E355" s="37">
        <f t="shared" ref="E355:E367" si="88">SUM(F355:I355)</f>
        <v>0</v>
      </c>
      <c r="F355" s="33">
        <f t="shared" si="87"/>
        <v>0</v>
      </c>
      <c r="G355" s="33">
        <f t="shared" si="87"/>
        <v>0</v>
      </c>
      <c r="H355" s="33">
        <f t="shared" si="87"/>
        <v>0</v>
      </c>
      <c r="I355" s="33">
        <f t="shared" si="87"/>
        <v>0</v>
      </c>
      <c r="J355" s="33">
        <f t="shared" si="83"/>
        <v>0</v>
      </c>
      <c r="K355" s="33">
        <f t="shared" si="84"/>
        <v>0</v>
      </c>
      <c r="L355" s="4" t="s">
        <v>205</v>
      </c>
    </row>
    <row r="356" spans="1:12" ht="18" x14ac:dyDescent="0.25">
      <c r="A356" s="5" t="str">
        <f t="shared" si="79"/>
        <v>b</v>
      </c>
      <c r="B356" s="24" t="s">
        <v>1</v>
      </c>
      <c r="C356" s="26" t="s">
        <v>129</v>
      </c>
      <c r="D356" s="26"/>
      <c r="E356" s="36">
        <f t="shared" si="88"/>
        <v>0</v>
      </c>
      <c r="F356" s="30">
        <f t="shared" si="87"/>
        <v>0</v>
      </c>
      <c r="G356" s="30">
        <f t="shared" si="87"/>
        <v>0</v>
      </c>
      <c r="H356" s="30">
        <f t="shared" si="87"/>
        <v>0</v>
      </c>
      <c r="I356" s="30">
        <f t="shared" si="87"/>
        <v>0</v>
      </c>
      <c r="J356" s="30">
        <f t="shared" si="83"/>
        <v>0</v>
      </c>
      <c r="K356" s="30">
        <f t="shared" si="84"/>
        <v>0</v>
      </c>
      <c r="L356" s="4" t="s">
        <v>205</v>
      </c>
    </row>
    <row r="357" spans="1:12" ht="18" x14ac:dyDescent="0.25">
      <c r="A357" s="5" t="str">
        <f t="shared" si="79"/>
        <v>b</v>
      </c>
      <c r="B357" s="24" t="s">
        <v>1</v>
      </c>
      <c r="C357" s="26" t="s">
        <v>130</v>
      </c>
      <c r="D357" s="26"/>
      <c r="E357" s="36">
        <f t="shared" si="88"/>
        <v>0</v>
      </c>
      <c r="F357" s="30">
        <f t="shared" si="87"/>
        <v>0</v>
      </c>
      <c r="G357" s="30">
        <f t="shared" si="87"/>
        <v>0</v>
      </c>
      <c r="H357" s="30">
        <f t="shared" si="87"/>
        <v>0</v>
      </c>
      <c r="I357" s="30">
        <f t="shared" si="87"/>
        <v>0</v>
      </c>
      <c r="J357" s="30">
        <f t="shared" si="83"/>
        <v>0</v>
      </c>
      <c r="K357" s="30">
        <f t="shared" si="84"/>
        <v>0</v>
      </c>
      <c r="L357" s="4" t="s">
        <v>205</v>
      </c>
    </row>
    <row r="358" spans="1:12" ht="18" x14ac:dyDescent="0.25">
      <c r="A358" s="5" t="str">
        <f t="shared" si="79"/>
        <v>b</v>
      </c>
      <c r="B358" s="24" t="s">
        <v>1</v>
      </c>
      <c r="C358" s="26" t="s">
        <v>131</v>
      </c>
      <c r="D358" s="26"/>
      <c r="E358" s="36">
        <f t="shared" si="88"/>
        <v>0</v>
      </c>
      <c r="F358" s="30">
        <f t="shared" si="87"/>
        <v>0</v>
      </c>
      <c r="G358" s="30">
        <f t="shared" si="87"/>
        <v>0</v>
      </c>
      <c r="H358" s="30">
        <f t="shared" si="87"/>
        <v>0</v>
      </c>
      <c r="I358" s="30">
        <f t="shared" si="87"/>
        <v>0</v>
      </c>
      <c r="J358" s="30">
        <f t="shared" si="83"/>
        <v>0</v>
      </c>
      <c r="K358" s="30">
        <f t="shared" si="84"/>
        <v>0</v>
      </c>
      <c r="L358" s="4" t="s">
        <v>205</v>
      </c>
    </row>
    <row r="359" spans="1:12" ht="18" x14ac:dyDescent="0.25">
      <c r="A359" s="5" t="str">
        <f t="shared" si="79"/>
        <v>b</v>
      </c>
      <c r="B359" s="24" t="s">
        <v>1</v>
      </c>
      <c r="C359" s="27" t="s">
        <v>132</v>
      </c>
      <c r="D359" s="27"/>
      <c r="E359" s="36">
        <f t="shared" si="88"/>
        <v>0</v>
      </c>
      <c r="F359" s="30">
        <f t="shared" si="87"/>
        <v>0</v>
      </c>
      <c r="G359" s="30">
        <f t="shared" si="87"/>
        <v>0</v>
      </c>
      <c r="H359" s="30">
        <f t="shared" si="87"/>
        <v>0</v>
      </c>
      <c r="I359" s="30">
        <f t="shared" si="87"/>
        <v>0</v>
      </c>
      <c r="J359" s="30">
        <f t="shared" si="83"/>
        <v>0</v>
      </c>
      <c r="K359" s="30">
        <f t="shared" si="84"/>
        <v>0</v>
      </c>
      <c r="L359" s="4" t="s">
        <v>205</v>
      </c>
    </row>
    <row r="360" spans="1:12" ht="18" x14ac:dyDescent="0.25">
      <c r="A360" s="5" t="str">
        <f t="shared" si="79"/>
        <v>b</v>
      </c>
      <c r="B360" s="24" t="s">
        <v>1</v>
      </c>
      <c r="C360" s="27" t="s">
        <v>133</v>
      </c>
      <c r="D360" s="27"/>
      <c r="E360" s="36">
        <f t="shared" si="88"/>
        <v>0</v>
      </c>
      <c r="F360" s="30">
        <f t="shared" si="87"/>
        <v>0</v>
      </c>
      <c r="G360" s="30">
        <f t="shared" si="87"/>
        <v>0</v>
      </c>
      <c r="H360" s="30">
        <f t="shared" si="87"/>
        <v>0</v>
      </c>
      <c r="I360" s="30">
        <f t="shared" si="87"/>
        <v>0</v>
      </c>
      <c r="J360" s="30">
        <f t="shared" si="83"/>
        <v>0</v>
      </c>
      <c r="K360" s="30">
        <f t="shared" si="84"/>
        <v>0</v>
      </c>
      <c r="L360" s="4" t="s">
        <v>205</v>
      </c>
    </row>
    <row r="361" spans="1:12" ht="18" x14ac:dyDescent="0.25">
      <c r="A361" s="5" t="str">
        <f t="shared" si="79"/>
        <v>b</v>
      </c>
      <c r="B361" s="24" t="s">
        <v>1</v>
      </c>
      <c r="C361" s="27" t="s">
        <v>134</v>
      </c>
      <c r="D361" s="27"/>
      <c r="E361" s="36">
        <f t="shared" si="88"/>
        <v>0</v>
      </c>
      <c r="F361" s="30">
        <f t="shared" si="87"/>
        <v>0</v>
      </c>
      <c r="G361" s="30">
        <f t="shared" si="87"/>
        <v>0</v>
      </c>
      <c r="H361" s="30">
        <f t="shared" si="87"/>
        <v>0</v>
      </c>
      <c r="I361" s="30">
        <f t="shared" si="87"/>
        <v>0</v>
      </c>
      <c r="J361" s="30">
        <f t="shared" si="83"/>
        <v>0</v>
      </c>
      <c r="K361" s="30">
        <f t="shared" si="84"/>
        <v>0</v>
      </c>
      <c r="L361" s="4" t="s">
        <v>205</v>
      </c>
    </row>
    <row r="362" spans="1:12" ht="18" x14ac:dyDescent="0.25">
      <c r="A362" s="5" t="str">
        <f t="shared" si="79"/>
        <v>b</v>
      </c>
      <c r="B362" s="24" t="s">
        <v>1</v>
      </c>
      <c r="C362" s="27" t="s">
        <v>135</v>
      </c>
      <c r="D362" s="27"/>
      <c r="E362" s="36">
        <f t="shared" si="88"/>
        <v>0</v>
      </c>
      <c r="F362" s="30">
        <f t="shared" si="87"/>
        <v>0</v>
      </c>
      <c r="G362" s="30">
        <f t="shared" si="87"/>
        <v>0</v>
      </c>
      <c r="H362" s="30">
        <f t="shared" si="87"/>
        <v>0</v>
      </c>
      <c r="I362" s="30">
        <f t="shared" si="87"/>
        <v>0</v>
      </c>
      <c r="J362" s="30">
        <f t="shared" si="83"/>
        <v>0</v>
      </c>
      <c r="K362" s="30">
        <f t="shared" si="84"/>
        <v>0</v>
      </c>
      <c r="L362" s="4" t="s">
        <v>205</v>
      </c>
    </row>
    <row r="363" spans="1:12" x14ac:dyDescent="0.25">
      <c r="A363" s="5" t="str">
        <f t="shared" si="79"/>
        <v>b</v>
      </c>
      <c r="B363" s="28"/>
      <c r="C363" s="29" t="s">
        <v>209</v>
      </c>
      <c r="D363" s="29"/>
      <c r="E363" s="38">
        <f t="shared" si="88"/>
        <v>0</v>
      </c>
      <c r="F363" s="31">
        <f t="shared" si="87"/>
        <v>0</v>
      </c>
      <c r="G363" s="31">
        <f t="shared" si="87"/>
        <v>0</v>
      </c>
      <c r="H363" s="31">
        <f t="shared" si="87"/>
        <v>0</v>
      </c>
      <c r="I363" s="31">
        <f t="shared" si="87"/>
        <v>0</v>
      </c>
      <c r="J363" s="31">
        <f t="shared" si="83"/>
        <v>0</v>
      </c>
      <c r="K363" s="31">
        <f t="shared" si="84"/>
        <v>0</v>
      </c>
    </row>
    <row r="364" spans="1:12" x14ac:dyDescent="0.25">
      <c r="A364" s="5" t="str">
        <f t="shared" si="79"/>
        <v>b</v>
      </c>
      <c r="B364" s="28"/>
      <c r="C364" s="29" t="s">
        <v>210</v>
      </c>
      <c r="D364" s="29"/>
      <c r="E364" s="38">
        <f t="shared" si="88"/>
        <v>0</v>
      </c>
      <c r="F364" s="31">
        <f t="shared" si="87"/>
        <v>0</v>
      </c>
      <c r="G364" s="31">
        <f t="shared" si="87"/>
        <v>0</v>
      </c>
      <c r="H364" s="31">
        <f t="shared" si="87"/>
        <v>0</v>
      </c>
      <c r="I364" s="31">
        <f t="shared" si="87"/>
        <v>0</v>
      </c>
      <c r="J364" s="31">
        <f t="shared" si="83"/>
        <v>0</v>
      </c>
      <c r="K364" s="31">
        <f t="shared" si="84"/>
        <v>0</v>
      </c>
    </row>
    <row r="365" spans="1:12" ht="18" x14ac:dyDescent="0.25">
      <c r="A365" s="5" t="str">
        <f t="shared" si="79"/>
        <v>b</v>
      </c>
      <c r="B365" s="32" t="s">
        <v>1</v>
      </c>
      <c r="C365" s="25" t="s">
        <v>136</v>
      </c>
      <c r="D365" s="25"/>
      <c r="E365" s="37">
        <f t="shared" si="88"/>
        <v>0</v>
      </c>
      <c r="F365" s="33">
        <f t="shared" si="87"/>
        <v>0</v>
      </c>
      <c r="G365" s="33">
        <f t="shared" si="87"/>
        <v>0</v>
      </c>
      <c r="H365" s="33">
        <f t="shared" si="87"/>
        <v>0</v>
      </c>
      <c r="I365" s="33">
        <f t="shared" si="87"/>
        <v>0</v>
      </c>
      <c r="J365" s="33">
        <f t="shared" si="83"/>
        <v>0</v>
      </c>
      <c r="K365" s="33">
        <f t="shared" si="84"/>
        <v>0</v>
      </c>
      <c r="L365" s="4" t="s">
        <v>205</v>
      </c>
    </row>
    <row r="366" spans="1:12" ht="18" x14ac:dyDescent="0.25">
      <c r="A366" s="5" t="str">
        <f t="shared" si="79"/>
        <v>b</v>
      </c>
      <c r="B366" s="32" t="s">
        <v>1</v>
      </c>
      <c r="C366" s="25" t="s">
        <v>137</v>
      </c>
      <c r="D366" s="25"/>
      <c r="E366" s="37">
        <f t="shared" si="88"/>
        <v>0</v>
      </c>
      <c r="F366" s="33">
        <f t="shared" si="87"/>
        <v>0</v>
      </c>
      <c r="G366" s="33">
        <f t="shared" si="87"/>
        <v>0</v>
      </c>
      <c r="H366" s="33">
        <f t="shared" si="87"/>
        <v>0</v>
      </c>
      <c r="I366" s="33">
        <f t="shared" si="87"/>
        <v>0</v>
      </c>
      <c r="J366" s="33">
        <f t="shared" si="83"/>
        <v>0</v>
      </c>
      <c r="K366" s="33">
        <f t="shared" si="84"/>
        <v>0</v>
      </c>
      <c r="L366" s="4" t="s">
        <v>205</v>
      </c>
    </row>
    <row r="367" spans="1:12" ht="18" x14ac:dyDescent="0.25">
      <c r="A367" s="5" t="str">
        <f t="shared" si="79"/>
        <v>b</v>
      </c>
      <c r="B367" s="32" t="s">
        <v>1</v>
      </c>
      <c r="C367" s="25" t="s">
        <v>138</v>
      </c>
      <c r="D367" s="25"/>
      <c r="E367" s="37">
        <f t="shared" si="88"/>
        <v>0</v>
      </c>
      <c r="F367" s="33">
        <f t="shared" si="87"/>
        <v>0</v>
      </c>
      <c r="G367" s="33">
        <f t="shared" si="87"/>
        <v>0</v>
      </c>
      <c r="H367" s="33">
        <f t="shared" si="87"/>
        <v>0</v>
      </c>
      <c r="I367" s="33">
        <f t="shared" si="87"/>
        <v>0</v>
      </c>
      <c r="J367" s="33">
        <f t="shared" si="83"/>
        <v>0</v>
      </c>
      <c r="K367" s="33">
        <f t="shared" si="84"/>
        <v>0</v>
      </c>
      <c r="L367" s="4" t="s">
        <v>205</v>
      </c>
    </row>
    <row r="368" spans="1:12" ht="36" x14ac:dyDescent="0.25">
      <c r="A368" s="5" t="str">
        <f t="shared" si="79"/>
        <v>b</v>
      </c>
      <c r="B368" s="22" t="s">
        <v>33</v>
      </c>
      <c r="C368" s="23" t="s">
        <v>202</v>
      </c>
      <c r="D368" s="23"/>
      <c r="E368" s="41">
        <f t="shared" ref="E368:E431" si="89">F368+G368+H368+I368</f>
        <v>0</v>
      </c>
      <c r="F368" s="41">
        <f>F369+F379+F380+F381</f>
        <v>0</v>
      </c>
      <c r="G368" s="41">
        <f>G369+G379+G380+G381</f>
        <v>0</v>
      </c>
      <c r="H368" s="41">
        <f>H369+H379+H380+H381</f>
        <v>0</v>
      </c>
      <c r="I368" s="41">
        <f>I369+I379+I380+I381</f>
        <v>0</v>
      </c>
      <c r="J368" s="30">
        <f t="shared" si="83"/>
        <v>0</v>
      </c>
      <c r="K368" s="30">
        <f t="shared" si="84"/>
        <v>0</v>
      </c>
      <c r="L368" s="4" t="s">
        <v>205</v>
      </c>
    </row>
    <row r="369" spans="1:12" ht="18" x14ac:dyDescent="0.25">
      <c r="A369" s="5" t="str">
        <f t="shared" si="79"/>
        <v>b</v>
      </c>
      <c r="B369" s="34" t="s">
        <v>1</v>
      </c>
      <c r="C369" s="15" t="s">
        <v>128</v>
      </c>
      <c r="D369" s="15"/>
      <c r="E369" s="37">
        <f t="shared" si="89"/>
        <v>0</v>
      </c>
      <c r="F369" s="14">
        <f t="shared" ref="F369:I369" si="90">F370+F371+F372+F373+F374+F375+F376</f>
        <v>0</v>
      </c>
      <c r="G369" s="14">
        <f t="shared" si="90"/>
        <v>0</v>
      </c>
      <c r="H369" s="14">
        <f t="shared" si="90"/>
        <v>0</v>
      </c>
      <c r="I369" s="14">
        <f t="shared" si="90"/>
        <v>0</v>
      </c>
      <c r="J369" s="33">
        <f t="shared" si="83"/>
        <v>0</v>
      </c>
      <c r="K369" s="33">
        <f t="shared" si="84"/>
        <v>0</v>
      </c>
      <c r="L369" s="4" t="s">
        <v>205</v>
      </c>
    </row>
    <row r="370" spans="1:12" ht="18" x14ac:dyDescent="0.25">
      <c r="A370" s="5" t="str">
        <f t="shared" si="79"/>
        <v>b</v>
      </c>
      <c r="B370" s="11" t="s">
        <v>1</v>
      </c>
      <c r="C370" s="12" t="s">
        <v>129</v>
      </c>
      <c r="D370" s="12"/>
      <c r="E370" s="39">
        <f t="shared" si="89"/>
        <v>0</v>
      </c>
      <c r="F370" s="35"/>
      <c r="G370" s="35"/>
      <c r="H370" s="35"/>
      <c r="I370" s="35"/>
      <c r="J370" s="30">
        <f t="shared" si="83"/>
        <v>0</v>
      </c>
      <c r="K370" s="30">
        <f t="shared" si="84"/>
        <v>0</v>
      </c>
      <c r="L370" s="4" t="s">
        <v>205</v>
      </c>
    </row>
    <row r="371" spans="1:12" ht="18" x14ac:dyDescent="0.25">
      <c r="A371" s="5" t="str">
        <f t="shared" si="79"/>
        <v>b</v>
      </c>
      <c r="B371" s="11" t="s">
        <v>1</v>
      </c>
      <c r="C371" s="12" t="s">
        <v>130</v>
      </c>
      <c r="D371" s="12"/>
      <c r="E371" s="39">
        <f t="shared" si="89"/>
        <v>0</v>
      </c>
      <c r="F371" s="35"/>
      <c r="G371" s="35"/>
      <c r="H371" s="35"/>
      <c r="I371" s="35"/>
      <c r="J371" s="30">
        <f t="shared" si="83"/>
        <v>0</v>
      </c>
      <c r="K371" s="30">
        <f t="shared" si="84"/>
        <v>0</v>
      </c>
      <c r="L371" s="4" t="s">
        <v>205</v>
      </c>
    </row>
    <row r="372" spans="1:12" ht="18" x14ac:dyDescent="0.25">
      <c r="A372" s="5" t="str">
        <f t="shared" si="79"/>
        <v>b</v>
      </c>
      <c r="B372" s="11" t="s">
        <v>1</v>
      </c>
      <c r="C372" s="12" t="s">
        <v>131</v>
      </c>
      <c r="D372" s="12"/>
      <c r="E372" s="39">
        <f t="shared" si="89"/>
        <v>0</v>
      </c>
      <c r="F372" s="35"/>
      <c r="G372" s="35"/>
      <c r="H372" s="35"/>
      <c r="I372" s="35"/>
      <c r="J372" s="30">
        <f t="shared" si="83"/>
        <v>0</v>
      </c>
      <c r="K372" s="30">
        <f t="shared" si="84"/>
        <v>0</v>
      </c>
      <c r="L372" s="4" t="s">
        <v>205</v>
      </c>
    </row>
    <row r="373" spans="1:12" ht="18" x14ac:dyDescent="0.25">
      <c r="A373" s="5" t="str">
        <f t="shared" si="79"/>
        <v>b</v>
      </c>
      <c r="B373" s="11" t="s">
        <v>1</v>
      </c>
      <c r="C373" s="16" t="s">
        <v>132</v>
      </c>
      <c r="D373" s="16"/>
      <c r="E373" s="39">
        <f t="shared" si="89"/>
        <v>0</v>
      </c>
      <c r="F373" s="35"/>
      <c r="G373" s="35"/>
      <c r="H373" s="35"/>
      <c r="I373" s="35"/>
      <c r="J373" s="30">
        <f t="shared" si="83"/>
        <v>0</v>
      </c>
      <c r="K373" s="30">
        <f t="shared" si="84"/>
        <v>0</v>
      </c>
      <c r="L373" s="4" t="s">
        <v>205</v>
      </c>
    </row>
    <row r="374" spans="1:12" ht="18" x14ac:dyDescent="0.25">
      <c r="A374" s="5" t="str">
        <f t="shared" si="79"/>
        <v>b</v>
      </c>
      <c r="B374" s="11" t="s">
        <v>1</v>
      </c>
      <c r="C374" s="16" t="s">
        <v>133</v>
      </c>
      <c r="D374" s="16"/>
      <c r="E374" s="39">
        <f t="shared" si="89"/>
        <v>0</v>
      </c>
      <c r="F374" s="35"/>
      <c r="G374" s="35"/>
      <c r="H374" s="35"/>
      <c r="I374" s="35"/>
      <c r="J374" s="30">
        <f t="shared" si="83"/>
        <v>0</v>
      </c>
      <c r="K374" s="30">
        <f t="shared" si="84"/>
        <v>0</v>
      </c>
      <c r="L374" s="4" t="s">
        <v>205</v>
      </c>
    </row>
    <row r="375" spans="1:12" ht="18" x14ac:dyDescent="0.25">
      <c r="A375" s="5" t="str">
        <f t="shared" si="79"/>
        <v>b</v>
      </c>
      <c r="B375" s="11" t="s">
        <v>1</v>
      </c>
      <c r="C375" s="16" t="s">
        <v>134</v>
      </c>
      <c r="D375" s="16"/>
      <c r="E375" s="39">
        <f t="shared" si="89"/>
        <v>0</v>
      </c>
      <c r="F375" s="35"/>
      <c r="G375" s="35"/>
      <c r="H375" s="35"/>
      <c r="I375" s="35"/>
      <c r="J375" s="30">
        <f t="shared" si="83"/>
        <v>0</v>
      </c>
      <c r="K375" s="30">
        <f t="shared" si="84"/>
        <v>0</v>
      </c>
      <c r="L375" s="4" t="s">
        <v>205</v>
      </c>
    </row>
    <row r="376" spans="1:12" ht="18" x14ac:dyDescent="0.25">
      <c r="A376" s="5" t="str">
        <f t="shared" si="79"/>
        <v>b</v>
      </c>
      <c r="B376" s="11" t="s">
        <v>1</v>
      </c>
      <c r="C376" s="16" t="s">
        <v>135</v>
      </c>
      <c r="D376" s="16"/>
      <c r="E376" s="39">
        <f t="shared" si="89"/>
        <v>0</v>
      </c>
      <c r="F376" s="35">
        <f>F377+F378</f>
        <v>0</v>
      </c>
      <c r="G376" s="35">
        <f t="shared" ref="G376:I376" si="91">G377+G378</f>
        <v>0</v>
      </c>
      <c r="H376" s="35">
        <f t="shared" si="91"/>
        <v>0</v>
      </c>
      <c r="I376" s="35">
        <f t="shared" si="91"/>
        <v>0</v>
      </c>
      <c r="J376" s="30">
        <f t="shared" si="83"/>
        <v>0</v>
      </c>
      <c r="K376" s="30">
        <f t="shared" si="84"/>
        <v>0</v>
      </c>
      <c r="L376" s="4" t="s">
        <v>205</v>
      </c>
    </row>
    <row r="377" spans="1:12" x14ac:dyDescent="0.25">
      <c r="A377" s="5" t="str">
        <f t="shared" si="79"/>
        <v>b</v>
      </c>
      <c r="B377" s="19"/>
      <c r="C377" s="21" t="s">
        <v>209</v>
      </c>
      <c r="D377" s="21"/>
      <c r="E377" s="40">
        <f t="shared" si="89"/>
        <v>0</v>
      </c>
      <c r="F377" s="20"/>
      <c r="G377" s="20"/>
      <c r="H377" s="20"/>
      <c r="I377" s="20"/>
      <c r="J377" s="31">
        <f t="shared" si="83"/>
        <v>0</v>
      </c>
      <c r="K377" s="31">
        <f t="shared" si="84"/>
        <v>0</v>
      </c>
    </row>
    <row r="378" spans="1:12" x14ac:dyDescent="0.25">
      <c r="A378" s="5" t="str">
        <f t="shared" si="79"/>
        <v>b</v>
      </c>
      <c r="B378" s="19"/>
      <c r="C378" s="21" t="s">
        <v>210</v>
      </c>
      <c r="D378" s="21"/>
      <c r="E378" s="40">
        <f t="shared" si="89"/>
        <v>0</v>
      </c>
      <c r="F378" s="20"/>
      <c r="G378" s="20"/>
      <c r="H378" s="20"/>
      <c r="I378" s="20"/>
      <c r="J378" s="31">
        <f t="shared" si="83"/>
        <v>0</v>
      </c>
      <c r="K378" s="31">
        <f t="shared" si="84"/>
        <v>0</v>
      </c>
    </row>
    <row r="379" spans="1:12" ht="18" x14ac:dyDescent="0.25">
      <c r="A379" s="5" t="str">
        <f t="shared" si="79"/>
        <v>b</v>
      </c>
      <c r="B379" s="11" t="s">
        <v>1</v>
      </c>
      <c r="C379" s="15" t="s">
        <v>136</v>
      </c>
      <c r="D379" s="15"/>
      <c r="E379" s="37">
        <f t="shared" si="89"/>
        <v>0</v>
      </c>
      <c r="F379" s="14"/>
      <c r="G379" s="14"/>
      <c r="H379" s="14"/>
      <c r="I379" s="14"/>
      <c r="J379" s="33">
        <f t="shared" si="83"/>
        <v>0</v>
      </c>
      <c r="K379" s="33">
        <f t="shared" si="84"/>
        <v>0</v>
      </c>
      <c r="L379" s="4" t="s">
        <v>205</v>
      </c>
    </row>
    <row r="380" spans="1:12" ht="18" x14ac:dyDescent="0.25">
      <c r="A380" s="5" t="str">
        <f t="shared" si="79"/>
        <v>b</v>
      </c>
      <c r="B380" s="11" t="s">
        <v>1</v>
      </c>
      <c r="C380" s="15" t="s">
        <v>137</v>
      </c>
      <c r="D380" s="15"/>
      <c r="E380" s="37">
        <f t="shared" si="89"/>
        <v>0</v>
      </c>
      <c r="F380" s="14"/>
      <c r="G380" s="14"/>
      <c r="H380" s="14"/>
      <c r="I380" s="14"/>
      <c r="J380" s="33">
        <f t="shared" si="83"/>
        <v>0</v>
      </c>
      <c r="K380" s="33">
        <f t="shared" si="84"/>
        <v>0</v>
      </c>
      <c r="L380" s="4" t="s">
        <v>205</v>
      </c>
    </row>
    <row r="381" spans="1:12" ht="18" x14ac:dyDescent="0.25">
      <c r="A381" s="5" t="str">
        <f t="shared" si="79"/>
        <v>b</v>
      </c>
      <c r="B381" s="11" t="s">
        <v>1</v>
      </c>
      <c r="C381" s="15" t="s">
        <v>138</v>
      </c>
      <c r="D381" s="15"/>
      <c r="E381" s="37">
        <f t="shared" si="89"/>
        <v>0</v>
      </c>
      <c r="F381" s="14"/>
      <c r="G381" s="14"/>
      <c r="H381" s="14"/>
      <c r="I381" s="14"/>
      <c r="J381" s="33">
        <f t="shared" si="83"/>
        <v>0</v>
      </c>
      <c r="K381" s="33">
        <f t="shared" si="84"/>
        <v>0</v>
      </c>
      <c r="L381" s="4" t="s">
        <v>205</v>
      </c>
    </row>
    <row r="382" spans="1:12" ht="36" customHeight="1" x14ac:dyDescent="0.25">
      <c r="A382" s="5" t="str">
        <f t="shared" si="79"/>
        <v>b</v>
      </c>
      <c r="B382" s="22" t="s">
        <v>34</v>
      </c>
      <c r="C382" s="23" t="s">
        <v>182</v>
      </c>
      <c r="D382" s="23"/>
      <c r="E382" s="41">
        <f t="shared" si="89"/>
        <v>0</v>
      </c>
      <c r="F382" s="41">
        <f t="shared" ref="F382:I382" si="92">F383+F393+F394+F395</f>
        <v>0</v>
      </c>
      <c r="G382" s="41">
        <f t="shared" si="92"/>
        <v>0</v>
      </c>
      <c r="H382" s="41">
        <f t="shared" si="92"/>
        <v>0</v>
      </c>
      <c r="I382" s="41">
        <f t="shared" si="92"/>
        <v>0</v>
      </c>
      <c r="J382" s="30">
        <f t="shared" si="83"/>
        <v>0</v>
      </c>
      <c r="K382" s="30">
        <f t="shared" si="84"/>
        <v>0</v>
      </c>
      <c r="L382" s="4" t="s">
        <v>205</v>
      </c>
    </row>
    <row r="383" spans="1:12" ht="18" x14ac:dyDescent="0.25">
      <c r="A383" s="5" t="str">
        <f t="shared" si="79"/>
        <v>b</v>
      </c>
      <c r="B383" s="34" t="s">
        <v>1</v>
      </c>
      <c r="C383" s="15" t="s">
        <v>128</v>
      </c>
      <c r="D383" s="15"/>
      <c r="E383" s="37">
        <f t="shared" si="89"/>
        <v>0</v>
      </c>
      <c r="F383" s="14">
        <f t="shared" ref="F383:I383" si="93">F384+F385+F386+F387+F388+F389+F390</f>
        <v>0</v>
      </c>
      <c r="G383" s="14">
        <f t="shared" si="93"/>
        <v>0</v>
      </c>
      <c r="H383" s="14">
        <f t="shared" si="93"/>
        <v>0</v>
      </c>
      <c r="I383" s="14">
        <f t="shared" si="93"/>
        <v>0</v>
      </c>
      <c r="J383" s="33">
        <f t="shared" si="83"/>
        <v>0</v>
      </c>
      <c r="K383" s="33">
        <f t="shared" si="84"/>
        <v>0</v>
      </c>
      <c r="L383" s="4" t="s">
        <v>205</v>
      </c>
    </row>
    <row r="384" spans="1:12" ht="18" x14ac:dyDescent="0.25">
      <c r="A384" s="5" t="str">
        <f t="shared" si="79"/>
        <v>b</v>
      </c>
      <c r="B384" s="11" t="s">
        <v>1</v>
      </c>
      <c r="C384" s="12" t="s">
        <v>129</v>
      </c>
      <c r="D384" s="12"/>
      <c r="E384" s="39">
        <f t="shared" si="89"/>
        <v>0</v>
      </c>
      <c r="F384" s="35"/>
      <c r="G384" s="35"/>
      <c r="H384" s="35"/>
      <c r="I384" s="35"/>
      <c r="J384" s="30">
        <f t="shared" si="83"/>
        <v>0</v>
      </c>
      <c r="K384" s="30">
        <f t="shared" si="84"/>
        <v>0</v>
      </c>
      <c r="L384" s="4" t="s">
        <v>205</v>
      </c>
    </row>
    <row r="385" spans="1:12" ht="18" x14ac:dyDescent="0.25">
      <c r="A385" s="5" t="str">
        <f t="shared" si="79"/>
        <v>b</v>
      </c>
      <c r="B385" s="11" t="s">
        <v>1</v>
      </c>
      <c r="C385" s="12" t="s">
        <v>130</v>
      </c>
      <c r="D385" s="12"/>
      <c r="E385" s="39">
        <f t="shared" si="89"/>
        <v>0</v>
      </c>
      <c r="F385" s="35"/>
      <c r="G385" s="35"/>
      <c r="H385" s="35"/>
      <c r="I385" s="35"/>
      <c r="J385" s="30">
        <f t="shared" si="83"/>
        <v>0</v>
      </c>
      <c r="K385" s="30">
        <f t="shared" si="84"/>
        <v>0</v>
      </c>
      <c r="L385" s="4" t="s">
        <v>205</v>
      </c>
    </row>
    <row r="386" spans="1:12" ht="18" x14ac:dyDescent="0.25">
      <c r="A386" s="5" t="str">
        <f t="shared" si="79"/>
        <v>b</v>
      </c>
      <c r="B386" s="11" t="s">
        <v>1</v>
      </c>
      <c r="C386" s="12" t="s">
        <v>131</v>
      </c>
      <c r="D386" s="12"/>
      <c r="E386" s="39">
        <f t="shared" si="89"/>
        <v>0</v>
      </c>
      <c r="F386" s="35"/>
      <c r="G386" s="35"/>
      <c r="H386" s="35"/>
      <c r="I386" s="35"/>
      <c r="J386" s="30">
        <f t="shared" si="83"/>
        <v>0</v>
      </c>
      <c r="K386" s="30">
        <f t="shared" si="84"/>
        <v>0</v>
      </c>
      <c r="L386" s="4" t="s">
        <v>205</v>
      </c>
    </row>
    <row r="387" spans="1:12" ht="18" x14ac:dyDescent="0.25">
      <c r="A387" s="5" t="str">
        <f t="shared" si="79"/>
        <v>b</v>
      </c>
      <c r="B387" s="11" t="s">
        <v>1</v>
      </c>
      <c r="C387" s="16" t="s">
        <v>132</v>
      </c>
      <c r="D387" s="16"/>
      <c r="E387" s="39">
        <f t="shared" si="89"/>
        <v>0</v>
      </c>
      <c r="F387" s="35"/>
      <c r="G387" s="35"/>
      <c r="H387" s="35"/>
      <c r="I387" s="35"/>
      <c r="J387" s="30">
        <f t="shared" si="83"/>
        <v>0</v>
      </c>
      <c r="K387" s="30">
        <f t="shared" si="84"/>
        <v>0</v>
      </c>
      <c r="L387" s="4" t="s">
        <v>205</v>
      </c>
    </row>
    <row r="388" spans="1:12" ht="18" x14ac:dyDescent="0.25">
      <c r="A388" s="5" t="str">
        <f t="shared" si="79"/>
        <v>b</v>
      </c>
      <c r="B388" s="11" t="s">
        <v>1</v>
      </c>
      <c r="C388" s="16" t="s">
        <v>133</v>
      </c>
      <c r="D388" s="16"/>
      <c r="E388" s="39">
        <f t="shared" si="89"/>
        <v>0</v>
      </c>
      <c r="F388" s="35"/>
      <c r="G388" s="35"/>
      <c r="H388" s="35"/>
      <c r="I388" s="35"/>
      <c r="J388" s="30">
        <f t="shared" si="83"/>
        <v>0</v>
      </c>
      <c r="K388" s="30">
        <f t="shared" si="84"/>
        <v>0</v>
      </c>
      <c r="L388" s="4" t="s">
        <v>205</v>
      </c>
    </row>
    <row r="389" spans="1:12" ht="18" x14ac:dyDescent="0.25">
      <c r="A389" s="5" t="str">
        <f t="shared" ref="A389:A452" si="94">IF((E389+F389+G389+I389+H389)&gt;0,"a","b")</f>
        <v>b</v>
      </c>
      <c r="B389" s="11" t="s">
        <v>1</v>
      </c>
      <c r="C389" s="16" t="s">
        <v>134</v>
      </c>
      <c r="D389" s="16"/>
      <c r="E389" s="39">
        <f t="shared" si="89"/>
        <v>0</v>
      </c>
      <c r="F389" s="35"/>
      <c r="G389" s="35"/>
      <c r="H389" s="35"/>
      <c r="I389" s="35"/>
      <c r="J389" s="30">
        <f t="shared" si="83"/>
        <v>0</v>
      </c>
      <c r="K389" s="30">
        <f t="shared" si="84"/>
        <v>0</v>
      </c>
      <c r="L389" s="4" t="s">
        <v>205</v>
      </c>
    </row>
    <row r="390" spans="1:12" ht="18" x14ac:dyDescent="0.25">
      <c r="A390" s="5" t="str">
        <f t="shared" si="94"/>
        <v>b</v>
      </c>
      <c r="B390" s="11" t="s">
        <v>1</v>
      </c>
      <c r="C390" s="16" t="s">
        <v>135</v>
      </c>
      <c r="D390" s="16"/>
      <c r="E390" s="39">
        <f t="shared" si="89"/>
        <v>0</v>
      </c>
      <c r="F390" s="35">
        <f t="shared" ref="F390:I390" si="95">F391+F392</f>
        <v>0</v>
      </c>
      <c r="G390" s="35">
        <f t="shared" si="95"/>
        <v>0</v>
      </c>
      <c r="H390" s="35">
        <f t="shared" si="95"/>
        <v>0</v>
      </c>
      <c r="I390" s="35">
        <f t="shared" si="95"/>
        <v>0</v>
      </c>
      <c r="J390" s="30">
        <f t="shared" si="83"/>
        <v>0</v>
      </c>
      <c r="K390" s="30">
        <f t="shared" si="84"/>
        <v>0</v>
      </c>
      <c r="L390" s="4" t="s">
        <v>205</v>
      </c>
    </row>
    <row r="391" spans="1:12" x14ac:dyDescent="0.25">
      <c r="A391" s="5" t="str">
        <f t="shared" si="94"/>
        <v>b</v>
      </c>
      <c r="B391" s="19"/>
      <c r="C391" s="21" t="s">
        <v>209</v>
      </c>
      <c r="D391" s="21"/>
      <c r="E391" s="40">
        <f t="shared" si="89"/>
        <v>0</v>
      </c>
      <c r="F391" s="20"/>
      <c r="G391" s="20"/>
      <c r="H391" s="20"/>
      <c r="I391" s="20"/>
      <c r="J391" s="31">
        <f t="shared" si="83"/>
        <v>0</v>
      </c>
      <c r="K391" s="31">
        <f t="shared" si="84"/>
        <v>0</v>
      </c>
    </row>
    <row r="392" spans="1:12" x14ac:dyDescent="0.25">
      <c r="A392" s="5" t="str">
        <f t="shared" si="94"/>
        <v>b</v>
      </c>
      <c r="B392" s="19"/>
      <c r="C392" s="21" t="s">
        <v>210</v>
      </c>
      <c r="D392" s="21"/>
      <c r="E392" s="40">
        <f t="shared" si="89"/>
        <v>0</v>
      </c>
      <c r="F392" s="20"/>
      <c r="G392" s="20"/>
      <c r="H392" s="20"/>
      <c r="I392" s="20"/>
      <c r="J392" s="31">
        <f t="shared" si="83"/>
        <v>0</v>
      </c>
      <c r="K392" s="31">
        <f t="shared" si="84"/>
        <v>0</v>
      </c>
    </row>
    <row r="393" spans="1:12" ht="18" x14ac:dyDescent="0.25">
      <c r="A393" s="5" t="str">
        <f t="shared" si="94"/>
        <v>b</v>
      </c>
      <c r="B393" s="11" t="s">
        <v>1</v>
      </c>
      <c r="C393" s="15" t="s">
        <v>136</v>
      </c>
      <c r="D393" s="15"/>
      <c r="E393" s="37">
        <f t="shared" si="89"/>
        <v>0</v>
      </c>
      <c r="F393" s="14"/>
      <c r="G393" s="14"/>
      <c r="H393" s="14"/>
      <c r="I393" s="14"/>
      <c r="J393" s="33">
        <f t="shared" si="83"/>
        <v>0</v>
      </c>
      <c r="K393" s="33">
        <f t="shared" si="84"/>
        <v>0</v>
      </c>
      <c r="L393" s="4" t="s">
        <v>205</v>
      </c>
    </row>
    <row r="394" spans="1:12" ht="18" x14ac:dyDescent="0.25">
      <c r="A394" s="5" t="str">
        <f t="shared" si="94"/>
        <v>b</v>
      </c>
      <c r="B394" s="11" t="s">
        <v>1</v>
      </c>
      <c r="C394" s="15" t="s">
        <v>137</v>
      </c>
      <c r="D394" s="15"/>
      <c r="E394" s="37">
        <f t="shared" si="89"/>
        <v>0</v>
      </c>
      <c r="F394" s="14"/>
      <c r="G394" s="14"/>
      <c r="H394" s="14"/>
      <c r="I394" s="14"/>
      <c r="J394" s="33">
        <f t="shared" si="83"/>
        <v>0</v>
      </c>
      <c r="K394" s="33">
        <f t="shared" si="84"/>
        <v>0</v>
      </c>
      <c r="L394" s="4" t="s">
        <v>205</v>
      </c>
    </row>
    <row r="395" spans="1:12" ht="18" x14ac:dyDescent="0.25">
      <c r="A395" s="5" t="str">
        <f t="shared" si="94"/>
        <v>b</v>
      </c>
      <c r="B395" s="11" t="s">
        <v>1</v>
      </c>
      <c r="C395" s="15" t="s">
        <v>138</v>
      </c>
      <c r="D395" s="15"/>
      <c r="E395" s="37">
        <f t="shared" si="89"/>
        <v>0</v>
      </c>
      <c r="F395" s="14"/>
      <c r="G395" s="14"/>
      <c r="H395" s="14"/>
      <c r="I395" s="14"/>
      <c r="J395" s="33">
        <f t="shared" si="83"/>
        <v>0</v>
      </c>
      <c r="K395" s="33">
        <f t="shared" si="84"/>
        <v>0</v>
      </c>
      <c r="L395" s="4" t="s">
        <v>205</v>
      </c>
    </row>
    <row r="396" spans="1:12" ht="18" x14ac:dyDescent="0.25">
      <c r="A396" s="5" t="str">
        <f t="shared" si="94"/>
        <v>b</v>
      </c>
      <c r="B396" s="22" t="s">
        <v>35</v>
      </c>
      <c r="C396" s="23" t="s">
        <v>183</v>
      </c>
      <c r="D396" s="23"/>
      <c r="E396" s="41">
        <f t="shared" si="89"/>
        <v>0</v>
      </c>
      <c r="F396" s="41">
        <f t="shared" ref="F396:I396" si="96">F397+F407+F408+F409</f>
        <v>0</v>
      </c>
      <c r="G396" s="41">
        <f t="shared" si="96"/>
        <v>0</v>
      </c>
      <c r="H396" s="41">
        <f t="shared" si="96"/>
        <v>0</v>
      </c>
      <c r="I396" s="41">
        <f t="shared" si="96"/>
        <v>0</v>
      </c>
      <c r="J396" s="30">
        <f t="shared" si="83"/>
        <v>0</v>
      </c>
      <c r="K396" s="30">
        <f t="shared" si="84"/>
        <v>0</v>
      </c>
      <c r="L396" s="4" t="s">
        <v>205</v>
      </c>
    </row>
    <row r="397" spans="1:12" ht="18" x14ac:dyDescent="0.25">
      <c r="A397" s="5" t="str">
        <f t="shared" si="94"/>
        <v>b</v>
      </c>
      <c r="B397" s="34" t="s">
        <v>1</v>
      </c>
      <c r="C397" s="15" t="s">
        <v>128</v>
      </c>
      <c r="D397" s="15"/>
      <c r="E397" s="37">
        <f t="shared" si="89"/>
        <v>0</v>
      </c>
      <c r="F397" s="14">
        <f t="shared" ref="F397:I397" si="97">F398+F399+F400+F401+F402+F403+F404</f>
        <v>0</v>
      </c>
      <c r="G397" s="14">
        <f t="shared" si="97"/>
        <v>0</v>
      </c>
      <c r="H397" s="14">
        <f t="shared" si="97"/>
        <v>0</v>
      </c>
      <c r="I397" s="14">
        <f t="shared" si="97"/>
        <v>0</v>
      </c>
      <c r="J397" s="33">
        <f t="shared" si="83"/>
        <v>0</v>
      </c>
      <c r="K397" s="33">
        <f t="shared" si="84"/>
        <v>0</v>
      </c>
      <c r="L397" s="4" t="s">
        <v>205</v>
      </c>
    </row>
    <row r="398" spans="1:12" ht="18" x14ac:dyDescent="0.25">
      <c r="A398" s="5" t="str">
        <f t="shared" si="94"/>
        <v>b</v>
      </c>
      <c r="B398" s="11" t="s">
        <v>1</v>
      </c>
      <c r="C398" s="12" t="s">
        <v>129</v>
      </c>
      <c r="D398" s="12"/>
      <c r="E398" s="39">
        <f t="shared" si="89"/>
        <v>0</v>
      </c>
      <c r="F398" s="35"/>
      <c r="G398" s="35"/>
      <c r="H398" s="35"/>
      <c r="I398" s="35"/>
      <c r="J398" s="30">
        <f t="shared" si="83"/>
        <v>0</v>
      </c>
      <c r="K398" s="30">
        <f t="shared" si="84"/>
        <v>0</v>
      </c>
      <c r="L398" s="4" t="s">
        <v>205</v>
      </c>
    </row>
    <row r="399" spans="1:12" ht="18" x14ac:dyDescent="0.25">
      <c r="A399" s="5" t="str">
        <f t="shared" si="94"/>
        <v>b</v>
      </c>
      <c r="B399" s="11" t="s">
        <v>1</v>
      </c>
      <c r="C399" s="12" t="s">
        <v>130</v>
      </c>
      <c r="D399" s="12"/>
      <c r="E399" s="39">
        <f t="shared" si="89"/>
        <v>0</v>
      </c>
      <c r="F399" s="35"/>
      <c r="G399" s="35"/>
      <c r="H399" s="35"/>
      <c r="I399" s="35"/>
      <c r="J399" s="30">
        <f t="shared" si="83"/>
        <v>0</v>
      </c>
      <c r="K399" s="30">
        <f t="shared" si="84"/>
        <v>0</v>
      </c>
      <c r="L399" s="4" t="s">
        <v>205</v>
      </c>
    </row>
    <row r="400" spans="1:12" ht="18" x14ac:dyDescent="0.25">
      <c r="A400" s="5" t="str">
        <f t="shared" si="94"/>
        <v>b</v>
      </c>
      <c r="B400" s="11" t="s">
        <v>1</v>
      </c>
      <c r="C400" s="12" t="s">
        <v>131</v>
      </c>
      <c r="D400" s="12"/>
      <c r="E400" s="39">
        <f t="shared" si="89"/>
        <v>0</v>
      </c>
      <c r="F400" s="35"/>
      <c r="G400" s="35"/>
      <c r="H400" s="35"/>
      <c r="I400" s="35"/>
      <c r="J400" s="30">
        <f t="shared" si="83"/>
        <v>0</v>
      </c>
      <c r="K400" s="30">
        <f t="shared" si="84"/>
        <v>0</v>
      </c>
      <c r="L400" s="4" t="s">
        <v>205</v>
      </c>
    </row>
    <row r="401" spans="1:12" ht="18" x14ac:dyDescent="0.25">
      <c r="A401" s="5" t="str">
        <f t="shared" si="94"/>
        <v>b</v>
      </c>
      <c r="B401" s="11" t="s">
        <v>1</v>
      </c>
      <c r="C401" s="16" t="s">
        <v>132</v>
      </c>
      <c r="D401" s="16"/>
      <c r="E401" s="39">
        <f t="shared" si="89"/>
        <v>0</v>
      </c>
      <c r="F401" s="35"/>
      <c r="G401" s="35"/>
      <c r="H401" s="35"/>
      <c r="I401" s="35"/>
      <c r="J401" s="30">
        <f t="shared" si="83"/>
        <v>0</v>
      </c>
      <c r="K401" s="30">
        <f t="shared" si="84"/>
        <v>0</v>
      </c>
      <c r="L401" s="4" t="s">
        <v>205</v>
      </c>
    </row>
    <row r="402" spans="1:12" ht="18" x14ac:dyDescent="0.25">
      <c r="A402" s="5" t="str">
        <f t="shared" si="94"/>
        <v>b</v>
      </c>
      <c r="B402" s="11" t="s">
        <v>1</v>
      </c>
      <c r="C402" s="16" t="s">
        <v>133</v>
      </c>
      <c r="D402" s="16"/>
      <c r="E402" s="39">
        <f t="shared" si="89"/>
        <v>0</v>
      </c>
      <c r="F402" s="35"/>
      <c r="G402" s="35"/>
      <c r="H402" s="35"/>
      <c r="I402" s="35"/>
      <c r="J402" s="30">
        <f t="shared" si="83"/>
        <v>0</v>
      </c>
      <c r="K402" s="30">
        <f t="shared" si="84"/>
        <v>0</v>
      </c>
      <c r="L402" s="4" t="s">
        <v>205</v>
      </c>
    </row>
    <row r="403" spans="1:12" ht="18" x14ac:dyDescent="0.25">
      <c r="A403" s="5" t="str">
        <f t="shared" si="94"/>
        <v>b</v>
      </c>
      <c r="B403" s="11" t="s">
        <v>1</v>
      </c>
      <c r="C403" s="16" t="s">
        <v>134</v>
      </c>
      <c r="D403" s="16"/>
      <c r="E403" s="39">
        <f t="shared" si="89"/>
        <v>0</v>
      </c>
      <c r="F403" s="35"/>
      <c r="G403" s="35"/>
      <c r="H403" s="35"/>
      <c r="I403" s="35"/>
      <c r="J403" s="30">
        <f t="shared" ref="J403:J466" si="98">F403+G403</f>
        <v>0</v>
      </c>
      <c r="K403" s="30">
        <f t="shared" ref="K403:K466" si="99">F403+G403+H403</f>
        <v>0</v>
      </c>
      <c r="L403" s="4" t="s">
        <v>205</v>
      </c>
    </row>
    <row r="404" spans="1:12" ht="18" x14ac:dyDescent="0.25">
      <c r="A404" s="5" t="str">
        <f t="shared" si="94"/>
        <v>b</v>
      </c>
      <c r="B404" s="11" t="s">
        <v>1</v>
      </c>
      <c r="C404" s="16" t="s">
        <v>135</v>
      </c>
      <c r="D404" s="16"/>
      <c r="E404" s="39">
        <f t="shared" si="89"/>
        <v>0</v>
      </c>
      <c r="F404" s="35">
        <f t="shared" ref="F404:I404" si="100">F405+F406</f>
        <v>0</v>
      </c>
      <c r="G404" s="35">
        <f t="shared" si="100"/>
        <v>0</v>
      </c>
      <c r="H404" s="35">
        <f t="shared" si="100"/>
        <v>0</v>
      </c>
      <c r="I404" s="35">
        <f t="shared" si="100"/>
        <v>0</v>
      </c>
      <c r="J404" s="30">
        <f t="shared" si="98"/>
        <v>0</v>
      </c>
      <c r="K404" s="30">
        <f t="shared" si="99"/>
        <v>0</v>
      </c>
      <c r="L404" s="4" t="s">
        <v>205</v>
      </c>
    </row>
    <row r="405" spans="1:12" x14ac:dyDescent="0.25">
      <c r="A405" s="5" t="str">
        <f t="shared" si="94"/>
        <v>b</v>
      </c>
      <c r="B405" s="19"/>
      <c r="C405" s="21" t="s">
        <v>209</v>
      </c>
      <c r="D405" s="21"/>
      <c r="E405" s="40">
        <f t="shared" si="89"/>
        <v>0</v>
      </c>
      <c r="F405" s="20"/>
      <c r="G405" s="20"/>
      <c r="H405" s="20"/>
      <c r="I405" s="20"/>
      <c r="J405" s="31">
        <f t="shared" si="98"/>
        <v>0</v>
      </c>
      <c r="K405" s="31">
        <f t="shared" si="99"/>
        <v>0</v>
      </c>
    </row>
    <row r="406" spans="1:12" x14ac:dyDescent="0.25">
      <c r="A406" s="5" t="str">
        <f t="shared" si="94"/>
        <v>b</v>
      </c>
      <c r="B406" s="19"/>
      <c r="C406" s="21" t="s">
        <v>210</v>
      </c>
      <c r="D406" s="21"/>
      <c r="E406" s="40">
        <f t="shared" si="89"/>
        <v>0</v>
      </c>
      <c r="F406" s="20"/>
      <c r="G406" s="20"/>
      <c r="H406" s="20"/>
      <c r="I406" s="20"/>
      <c r="J406" s="31">
        <f t="shared" si="98"/>
        <v>0</v>
      </c>
      <c r="K406" s="31">
        <f t="shared" si="99"/>
        <v>0</v>
      </c>
    </row>
    <row r="407" spans="1:12" ht="18" x14ac:dyDescent="0.25">
      <c r="A407" s="5" t="str">
        <f t="shared" si="94"/>
        <v>b</v>
      </c>
      <c r="B407" s="11" t="s">
        <v>1</v>
      </c>
      <c r="C407" s="15" t="s">
        <v>136</v>
      </c>
      <c r="D407" s="15"/>
      <c r="E407" s="37">
        <f t="shared" si="89"/>
        <v>0</v>
      </c>
      <c r="F407" s="14"/>
      <c r="G407" s="14"/>
      <c r="H407" s="14"/>
      <c r="I407" s="14"/>
      <c r="J407" s="33">
        <f t="shared" si="98"/>
        <v>0</v>
      </c>
      <c r="K407" s="33">
        <f t="shared" si="99"/>
        <v>0</v>
      </c>
      <c r="L407" s="4" t="s">
        <v>205</v>
      </c>
    </row>
    <row r="408" spans="1:12" ht="18" x14ac:dyDescent="0.25">
      <c r="A408" s="5" t="str">
        <f t="shared" si="94"/>
        <v>b</v>
      </c>
      <c r="B408" s="11" t="s">
        <v>1</v>
      </c>
      <c r="C408" s="15" t="s">
        <v>137</v>
      </c>
      <c r="D408" s="15"/>
      <c r="E408" s="37">
        <f t="shared" si="89"/>
        <v>0</v>
      </c>
      <c r="F408" s="14"/>
      <c r="G408" s="14"/>
      <c r="H408" s="14"/>
      <c r="I408" s="14"/>
      <c r="J408" s="33">
        <f t="shared" si="98"/>
        <v>0</v>
      </c>
      <c r="K408" s="33">
        <f t="shared" si="99"/>
        <v>0</v>
      </c>
      <c r="L408" s="4" t="s">
        <v>205</v>
      </c>
    </row>
    <row r="409" spans="1:12" ht="18" x14ac:dyDescent="0.25">
      <c r="A409" s="5" t="str">
        <f t="shared" si="94"/>
        <v>b</v>
      </c>
      <c r="B409" s="11" t="s">
        <v>1</v>
      </c>
      <c r="C409" s="15" t="s">
        <v>138</v>
      </c>
      <c r="D409" s="15"/>
      <c r="E409" s="37">
        <f t="shared" si="89"/>
        <v>0</v>
      </c>
      <c r="F409" s="14"/>
      <c r="G409" s="14"/>
      <c r="H409" s="14"/>
      <c r="I409" s="14"/>
      <c r="J409" s="33">
        <f t="shared" si="98"/>
        <v>0</v>
      </c>
      <c r="K409" s="33">
        <f t="shared" si="99"/>
        <v>0</v>
      </c>
      <c r="L409" s="4" t="s">
        <v>205</v>
      </c>
    </row>
    <row r="410" spans="1:12" ht="36" x14ac:dyDescent="0.25">
      <c r="A410" s="5" t="str">
        <f t="shared" si="94"/>
        <v>b</v>
      </c>
      <c r="B410" s="22" t="s">
        <v>36</v>
      </c>
      <c r="C410" s="23" t="s">
        <v>184</v>
      </c>
      <c r="D410" s="23"/>
      <c r="E410" s="41">
        <f t="shared" si="89"/>
        <v>0</v>
      </c>
      <c r="F410" s="41">
        <f t="shared" ref="F410:I410" si="101">F411+F421+F422+F423</f>
        <v>0</v>
      </c>
      <c r="G410" s="41">
        <f t="shared" si="101"/>
        <v>0</v>
      </c>
      <c r="H410" s="41">
        <f t="shared" si="101"/>
        <v>0</v>
      </c>
      <c r="I410" s="41">
        <f t="shared" si="101"/>
        <v>0</v>
      </c>
      <c r="J410" s="30">
        <f t="shared" si="98"/>
        <v>0</v>
      </c>
      <c r="K410" s="30">
        <f t="shared" si="99"/>
        <v>0</v>
      </c>
      <c r="L410" s="4" t="s">
        <v>205</v>
      </c>
    </row>
    <row r="411" spans="1:12" ht="18" x14ac:dyDescent="0.25">
      <c r="A411" s="5" t="str">
        <f t="shared" si="94"/>
        <v>b</v>
      </c>
      <c r="B411" s="34" t="s">
        <v>1</v>
      </c>
      <c r="C411" s="15" t="s">
        <v>128</v>
      </c>
      <c r="D411" s="15"/>
      <c r="E411" s="37">
        <f t="shared" si="89"/>
        <v>0</v>
      </c>
      <c r="F411" s="14">
        <f t="shared" ref="F411:I411" si="102">F412+F413+F414+F415+F416+F417+F418</f>
        <v>0</v>
      </c>
      <c r="G411" s="14">
        <f t="shared" si="102"/>
        <v>0</v>
      </c>
      <c r="H411" s="14">
        <f t="shared" si="102"/>
        <v>0</v>
      </c>
      <c r="I411" s="14">
        <f t="shared" si="102"/>
        <v>0</v>
      </c>
      <c r="J411" s="33">
        <f t="shared" si="98"/>
        <v>0</v>
      </c>
      <c r="K411" s="33">
        <f t="shared" si="99"/>
        <v>0</v>
      </c>
      <c r="L411" s="4" t="s">
        <v>205</v>
      </c>
    </row>
    <row r="412" spans="1:12" ht="18" x14ac:dyDescent="0.25">
      <c r="A412" s="5" t="str">
        <f t="shared" si="94"/>
        <v>b</v>
      </c>
      <c r="B412" s="11" t="s">
        <v>1</v>
      </c>
      <c r="C412" s="12" t="s">
        <v>129</v>
      </c>
      <c r="D412" s="12"/>
      <c r="E412" s="39">
        <f t="shared" si="89"/>
        <v>0</v>
      </c>
      <c r="F412" s="35"/>
      <c r="G412" s="35"/>
      <c r="H412" s="35"/>
      <c r="I412" s="35"/>
      <c r="J412" s="30">
        <f t="shared" si="98"/>
        <v>0</v>
      </c>
      <c r="K412" s="30">
        <f t="shared" si="99"/>
        <v>0</v>
      </c>
      <c r="L412" s="4" t="s">
        <v>205</v>
      </c>
    </row>
    <row r="413" spans="1:12" ht="18" x14ac:dyDescent="0.25">
      <c r="A413" s="5" t="str">
        <f t="shared" si="94"/>
        <v>b</v>
      </c>
      <c r="B413" s="11" t="s">
        <v>1</v>
      </c>
      <c r="C413" s="12" t="s">
        <v>130</v>
      </c>
      <c r="D413" s="12"/>
      <c r="E413" s="39">
        <f t="shared" si="89"/>
        <v>0</v>
      </c>
      <c r="F413" s="35"/>
      <c r="G413" s="35"/>
      <c r="H413" s="35"/>
      <c r="I413" s="35"/>
      <c r="J413" s="30">
        <f t="shared" si="98"/>
        <v>0</v>
      </c>
      <c r="K413" s="30">
        <f t="shared" si="99"/>
        <v>0</v>
      </c>
      <c r="L413" s="4" t="s">
        <v>205</v>
      </c>
    </row>
    <row r="414" spans="1:12" ht="18" x14ac:dyDescent="0.25">
      <c r="A414" s="5" t="str">
        <f t="shared" si="94"/>
        <v>b</v>
      </c>
      <c r="B414" s="11" t="s">
        <v>1</v>
      </c>
      <c r="C414" s="12" t="s">
        <v>131</v>
      </c>
      <c r="D414" s="12"/>
      <c r="E414" s="39">
        <f t="shared" si="89"/>
        <v>0</v>
      </c>
      <c r="F414" s="35"/>
      <c r="G414" s="35"/>
      <c r="H414" s="35"/>
      <c r="I414" s="35"/>
      <c r="J414" s="30">
        <f t="shared" si="98"/>
        <v>0</v>
      </c>
      <c r="K414" s="30">
        <f t="shared" si="99"/>
        <v>0</v>
      </c>
      <c r="L414" s="4" t="s">
        <v>205</v>
      </c>
    </row>
    <row r="415" spans="1:12" ht="18" x14ac:dyDescent="0.25">
      <c r="A415" s="5" t="str">
        <f t="shared" si="94"/>
        <v>b</v>
      </c>
      <c r="B415" s="11" t="s">
        <v>1</v>
      </c>
      <c r="C415" s="16" t="s">
        <v>132</v>
      </c>
      <c r="D415" s="16"/>
      <c r="E415" s="39">
        <f t="shared" si="89"/>
        <v>0</v>
      </c>
      <c r="F415" s="35"/>
      <c r="G415" s="35"/>
      <c r="H415" s="35"/>
      <c r="I415" s="35"/>
      <c r="J415" s="30">
        <f t="shared" si="98"/>
        <v>0</v>
      </c>
      <c r="K415" s="30">
        <f t="shared" si="99"/>
        <v>0</v>
      </c>
      <c r="L415" s="4" t="s">
        <v>205</v>
      </c>
    </row>
    <row r="416" spans="1:12" ht="18" x14ac:dyDescent="0.25">
      <c r="A416" s="5" t="str">
        <f t="shared" si="94"/>
        <v>b</v>
      </c>
      <c r="B416" s="11" t="s">
        <v>1</v>
      </c>
      <c r="C416" s="16" t="s">
        <v>133</v>
      </c>
      <c r="D416" s="16"/>
      <c r="E416" s="39">
        <f t="shared" si="89"/>
        <v>0</v>
      </c>
      <c r="F416" s="35"/>
      <c r="G416" s="35"/>
      <c r="H416" s="35"/>
      <c r="I416" s="35"/>
      <c r="J416" s="30">
        <f t="shared" si="98"/>
        <v>0</v>
      </c>
      <c r="K416" s="30">
        <f t="shared" si="99"/>
        <v>0</v>
      </c>
      <c r="L416" s="4" t="s">
        <v>205</v>
      </c>
    </row>
    <row r="417" spans="1:12" ht="18" x14ac:dyDescent="0.25">
      <c r="A417" s="5" t="str">
        <f t="shared" si="94"/>
        <v>b</v>
      </c>
      <c r="B417" s="11" t="s">
        <v>1</v>
      </c>
      <c r="C417" s="16" t="s">
        <v>134</v>
      </c>
      <c r="D417" s="16"/>
      <c r="E417" s="39">
        <f t="shared" si="89"/>
        <v>0</v>
      </c>
      <c r="F417" s="35"/>
      <c r="G417" s="35"/>
      <c r="H417" s="35"/>
      <c r="I417" s="35"/>
      <c r="J417" s="30">
        <f t="shared" si="98"/>
        <v>0</v>
      </c>
      <c r="K417" s="30">
        <f t="shared" si="99"/>
        <v>0</v>
      </c>
      <c r="L417" s="4" t="s">
        <v>205</v>
      </c>
    </row>
    <row r="418" spans="1:12" ht="18" x14ac:dyDescent="0.25">
      <c r="A418" s="5" t="str">
        <f t="shared" si="94"/>
        <v>b</v>
      </c>
      <c r="B418" s="11" t="s">
        <v>1</v>
      </c>
      <c r="C418" s="16" t="s">
        <v>135</v>
      </c>
      <c r="D418" s="16"/>
      <c r="E418" s="39">
        <f t="shared" si="89"/>
        <v>0</v>
      </c>
      <c r="F418" s="35">
        <f t="shared" ref="F418:I418" si="103">F419+F420</f>
        <v>0</v>
      </c>
      <c r="G418" s="35">
        <f t="shared" si="103"/>
        <v>0</v>
      </c>
      <c r="H418" s="35">
        <f t="shared" si="103"/>
        <v>0</v>
      </c>
      <c r="I418" s="35">
        <f t="shared" si="103"/>
        <v>0</v>
      </c>
      <c r="J418" s="30">
        <f t="shared" si="98"/>
        <v>0</v>
      </c>
      <c r="K418" s="30">
        <f t="shared" si="99"/>
        <v>0</v>
      </c>
      <c r="L418" s="4" t="s">
        <v>205</v>
      </c>
    </row>
    <row r="419" spans="1:12" x14ac:dyDescent="0.25">
      <c r="A419" s="5" t="str">
        <f t="shared" si="94"/>
        <v>b</v>
      </c>
      <c r="B419" s="19"/>
      <c r="C419" s="21" t="s">
        <v>209</v>
      </c>
      <c r="D419" s="21"/>
      <c r="E419" s="40">
        <f t="shared" si="89"/>
        <v>0</v>
      </c>
      <c r="F419" s="20"/>
      <c r="G419" s="20"/>
      <c r="H419" s="20"/>
      <c r="I419" s="20"/>
      <c r="J419" s="31">
        <f t="shared" si="98"/>
        <v>0</v>
      </c>
      <c r="K419" s="31">
        <f t="shared" si="99"/>
        <v>0</v>
      </c>
    </row>
    <row r="420" spans="1:12" x14ac:dyDescent="0.25">
      <c r="A420" s="5" t="str">
        <f t="shared" si="94"/>
        <v>b</v>
      </c>
      <c r="B420" s="19"/>
      <c r="C420" s="21" t="s">
        <v>210</v>
      </c>
      <c r="D420" s="21"/>
      <c r="E420" s="40">
        <f t="shared" si="89"/>
        <v>0</v>
      </c>
      <c r="F420" s="20"/>
      <c r="G420" s="20"/>
      <c r="H420" s="20"/>
      <c r="I420" s="20"/>
      <c r="J420" s="31">
        <f t="shared" si="98"/>
        <v>0</v>
      </c>
      <c r="K420" s="31">
        <f t="shared" si="99"/>
        <v>0</v>
      </c>
    </row>
    <row r="421" spans="1:12" ht="18" x14ac:dyDescent="0.25">
      <c r="A421" s="5" t="str">
        <f t="shared" si="94"/>
        <v>b</v>
      </c>
      <c r="B421" s="11" t="s">
        <v>1</v>
      </c>
      <c r="C421" s="15" t="s">
        <v>136</v>
      </c>
      <c r="D421" s="15"/>
      <c r="E421" s="37">
        <f t="shared" si="89"/>
        <v>0</v>
      </c>
      <c r="F421" s="14"/>
      <c r="G421" s="14"/>
      <c r="H421" s="14"/>
      <c r="I421" s="14"/>
      <c r="J421" s="33">
        <f t="shared" si="98"/>
        <v>0</v>
      </c>
      <c r="K421" s="33">
        <f t="shared" si="99"/>
        <v>0</v>
      </c>
      <c r="L421" s="4" t="s">
        <v>205</v>
      </c>
    </row>
    <row r="422" spans="1:12" ht="18" x14ac:dyDescent="0.25">
      <c r="A422" s="5" t="str">
        <f t="shared" si="94"/>
        <v>b</v>
      </c>
      <c r="B422" s="11" t="s">
        <v>1</v>
      </c>
      <c r="C422" s="15" t="s">
        <v>137</v>
      </c>
      <c r="D422" s="15"/>
      <c r="E422" s="37">
        <f t="shared" si="89"/>
        <v>0</v>
      </c>
      <c r="F422" s="14"/>
      <c r="G422" s="14"/>
      <c r="H422" s="14"/>
      <c r="I422" s="14"/>
      <c r="J422" s="33">
        <f t="shared" si="98"/>
        <v>0</v>
      </c>
      <c r="K422" s="33">
        <f t="shared" si="99"/>
        <v>0</v>
      </c>
      <c r="L422" s="4" t="s">
        <v>205</v>
      </c>
    </row>
    <row r="423" spans="1:12" ht="18" x14ac:dyDescent="0.25">
      <c r="A423" s="5" t="str">
        <f t="shared" si="94"/>
        <v>b</v>
      </c>
      <c r="B423" s="11" t="s">
        <v>1</v>
      </c>
      <c r="C423" s="15" t="s">
        <v>138</v>
      </c>
      <c r="D423" s="15"/>
      <c r="E423" s="37">
        <f t="shared" si="89"/>
        <v>0</v>
      </c>
      <c r="F423" s="14"/>
      <c r="G423" s="14"/>
      <c r="H423" s="14"/>
      <c r="I423" s="14"/>
      <c r="J423" s="33">
        <f t="shared" si="98"/>
        <v>0</v>
      </c>
      <c r="K423" s="33">
        <f t="shared" si="99"/>
        <v>0</v>
      </c>
      <c r="L423" s="4" t="s">
        <v>205</v>
      </c>
    </row>
    <row r="424" spans="1:12" ht="36" x14ac:dyDescent="0.25">
      <c r="A424" s="5" t="str">
        <f t="shared" si="94"/>
        <v>b</v>
      </c>
      <c r="B424" s="22" t="s">
        <v>37</v>
      </c>
      <c r="C424" s="23" t="s">
        <v>185</v>
      </c>
      <c r="D424" s="23"/>
      <c r="E424" s="41">
        <f t="shared" si="89"/>
        <v>0</v>
      </c>
      <c r="F424" s="41">
        <f t="shared" ref="F424:I424" si="104">F425+F435+F436+F437</f>
        <v>0</v>
      </c>
      <c r="G424" s="41">
        <f t="shared" si="104"/>
        <v>0</v>
      </c>
      <c r="H424" s="41">
        <f t="shared" si="104"/>
        <v>0</v>
      </c>
      <c r="I424" s="41">
        <f t="shared" si="104"/>
        <v>0</v>
      </c>
      <c r="J424" s="30">
        <f t="shared" si="98"/>
        <v>0</v>
      </c>
      <c r="K424" s="30">
        <f t="shared" si="99"/>
        <v>0</v>
      </c>
      <c r="L424" s="4" t="s">
        <v>205</v>
      </c>
    </row>
    <row r="425" spans="1:12" ht="18" x14ac:dyDescent="0.25">
      <c r="A425" s="5" t="str">
        <f t="shared" si="94"/>
        <v>b</v>
      </c>
      <c r="B425" s="34" t="s">
        <v>1</v>
      </c>
      <c r="C425" s="15" t="s">
        <v>128</v>
      </c>
      <c r="D425" s="15"/>
      <c r="E425" s="37">
        <f t="shared" si="89"/>
        <v>0</v>
      </c>
      <c r="F425" s="14">
        <f t="shared" ref="F425:I425" si="105">F426+F427+F428+F429+F430+F431+F432</f>
        <v>0</v>
      </c>
      <c r="G425" s="14">
        <f t="shared" si="105"/>
        <v>0</v>
      </c>
      <c r="H425" s="14">
        <f t="shared" si="105"/>
        <v>0</v>
      </c>
      <c r="I425" s="14">
        <f t="shared" si="105"/>
        <v>0</v>
      </c>
      <c r="J425" s="33">
        <f t="shared" si="98"/>
        <v>0</v>
      </c>
      <c r="K425" s="33">
        <f t="shared" si="99"/>
        <v>0</v>
      </c>
      <c r="L425" s="4" t="s">
        <v>205</v>
      </c>
    </row>
    <row r="426" spans="1:12" ht="18" x14ac:dyDescent="0.25">
      <c r="A426" s="5" t="str">
        <f t="shared" si="94"/>
        <v>b</v>
      </c>
      <c r="B426" s="11" t="s">
        <v>1</v>
      </c>
      <c r="C426" s="12" t="s">
        <v>129</v>
      </c>
      <c r="D426" s="12"/>
      <c r="E426" s="39">
        <f t="shared" si="89"/>
        <v>0</v>
      </c>
      <c r="F426" s="35"/>
      <c r="G426" s="35"/>
      <c r="H426" s="35"/>
      <c r="I426" s="35"/>
      <c r="J426" s="30">
        <f t="shared" si="98"/>
        <v>0</v>
      </c>
      <c r="K426" s="30">
        <f t="shared" si="99"/>
        <v>0</v>
      </c>
      <c r="L426" s="4" t="s">
        <v>205</v>
      </c>
    </row>
    <row r="427" spans="1:12" ht="18" x14ac:dyDescent="0.25">
      <c r="A427" s="5" t="str">
        <f t="shared" si="94"/>
        <v>b</v>
      </c>
      <c r="B427" s="11" t="s">
        <v>1</v>
      </c>
      <c r="C427" s="12" t="s">
        <v>130</v>
      </c>
      <c r="D427" s="12"/>
      <c r="E427" s="39">
        <f t="shared" si="89"/>
        <v>0</v>
      </c>
      <c r="F427" s="35"/>
      <c r="G427" s="35"/>
      <c r="H427" s="35"/>
      <c r="I427" s="35"/>
      <c r="J427" s="30">
        <f t="shared" si="98"/>
        <v>0</v>
      </c>
      <c r="K427" s="30">
        <f t="shared" si="99"/>
        <v>0</v>
      </c>
      <c r="L427" s="4" t="s">
        <v>205</v>
      </c>
    </row>
    <row r="428" spans="1:12" ht="18" x14ac:dyDescent="0.25">
      <c r="A428" s="5" t="str">
        <f t="shared" si="94"/>
        <v>b</v>
      </c>
      <c r="B428" s="11" t="s">
        <v>1</v>
      </c>
      <c r="C428" s="12" t="s">
        <v>131</v>
      </c>
      <c r="D428" s="12"/>
      <c r="E428" s="39">
        <f t="shared" si="89"/>
        <v>0</v>
      </c>
      <c r="F428" s="35"/>
      <c r="G428" s="35"/>
      <c r="H428" s="35"/>
      <c r="I428" s="35"/>
      <c r="J428" s="30">
        <f t="shared" si="98"/>
        <v>0</v>
      </c>
      <c r="K428" s="30">
        <f t="shared" si="99"/>
        <v>0</v>
      </c>
      <c r="L428" s="4" t="s">
        <v>205</v>
      </c>
    </row>
    <row r="429" spans="1:12" ht="18" x14ac:dyDescent="0.25">
      <c r="A429" s="5" t="str">
        <f t="shared" si="94"/>
        <v>b</v>
      </c>
      <c r="B429" s="11" t="s">
        <v>1</v>
      </c>
      <c r="C429" s="16" t="s">
        <v>132</v>
      </c>
      <c r="D429" s="16"/>
      <c r="E429" s="39">
        <f t="shared" si="89"/>
        <v>0</v>
      </c>
      <c r="F429" s="35"/>
      <c r="G429" s="35"/>
      <c r="H429" s="35"/>
      <c r="I429" s="35"/>
      <c r="J429" s="30">
        <f t="shared" si="98"/>
        <v>0</v>
      </c>
      <c r="K429" s="30">
        <f t="shared" si="99"/>
        <v>0</v>
      </c>
      <c r="L429" s="4" t="s">
        <v>205</v>
      </c>
    </row>
    <row r="430" spans="1:12" ht="18" x14ac:dyDescent="0.25">
      <c r="A430" s="5" t="str">
        <f t="shared" si="94"/>
        <v>b</v>
      </c>
      <c r="B430" s="11" t="s">
        <v>1</v>
      </c>
      <c r="C430" s="16" t="s">
        <v>133</v>
      </c>
      <c r="D430" s="16"/>
      <c r="E430" s="39">
        <f t="shared" si="89"/>
        <v>0</v>
      </c>
      <c r="F430" s="35"/>
      <c r="G430" s="35"/>
      <c r="H430" s="35"/>
      <c r="I430" s="35"/>
      <c r="J430" s="30">
        <f t="shared" si="98"/>
        <v>0</v>
      </c>
      <c r="K430" s="30">
        <f t="shared" si="99"/>
        <v>0</v>
      </c>
      <c r="L430" s="4" t="s">
        <v>205</v>
      </c>
    </row>
    <row r="431" spans="1:12" ht="18" x14ac:dyDescent="0.25">
      <c r="A431" s="5" t="str">
        <f t="shared" si="94"/>
        <v>b</v>
      </c>
      <c r="B431" s="11" t="s">
        <v>1</v>
      </c>
      <c r="C431" s="16" t="s">
        <v>134</v>
      </c>
      <c r="D431" s="16"/>
      <c r="E431" s="39">
        <f t="shared" si="89"/>
        <v>0</v>
      </c>
      <c r="F431" s="35"/>
      <c r="G431" s="35"/>
      <c r="H431" s="35"/>
      <c r="I431" s="35"/>
      <c r="J431" s="30">
        <f t="shared" si="98"/>
        <v>0</v>
      </c>
      <c r="K431" s="30">
        <f t="shared" si="99"/>
        <v>0</v>
      </c>
      <c r="L431" s="4" t="s">
        <v>205</v>
      </c>
    </row>
    <row r="432" spans="1:12" ht="18" x14ac:dyDescent="0.25">
      <c r="A432" s="5" t="str">
        <f t="shared" si="94"/>
        <v>b</v>
      </c>
      <c r="B432" s="11" t="s">
        <v>1</v>
      </c>
      <c r="C432" s="16" t="s">
        <v>135</v>
      </c>
      <c r="D432" s="16"/>
      <c r="E432" s="39">
        <f t="shared" ref="E432:E495" si="106">F432+G432+H432+I432</f>
        <v>0</v>
      </c>
      <c r="F432" s="35">
        <f t="shared" ref="F432:I432" si="107">F433+F434</f>
        <v>0</v>
      </c>
      <c r="G432" s="35">
        <f t="shared" si="107"/>
        <v>0</v>
      </c>
      <c r="H432" s="35">
        <f t="shared" si="107"/>
        <v>0</v>
      </c>
      <c r="I432" s="35">
        <f t="shared" si="107"/>
        <v>0</v>
      </c>
      <c r="J432" s="30">
        <f t="shared" si="98"/>
        <v>0</v>
      </c>
      <c r="K432" s="30">
        <f t="shared" si="99"/>
        <v>0</v>
      </c>
      <c r="L432" s="4" t="s">
        <v>205</v>
      </c>
    </row>
    <row r="433" spans="1:12" x14ac:dyDescent="0.25">
      <c r="A433" s="5" t="str">
        <f t="shared" si="94"/>
        <v>b</v>
      </c>
      <c r="B433" s="19"/>
      <c r="C433" s="21" t="s">
        <v>209</v>
      </c>
      <c r="D433" s="21"/>
      <c r="E433" s="40">
        <f t="shared" si="106"/>
        <v>0</v>
      </c>
      <c r="F433" s="20"/>
      <c r="G433" s="20"/>
      <c r="H433" s="20"/>
      <c r="I433" s="20"/>
      <c r="J433" s="31">
        <f t="shared" si="98"/>
        <v>0</v>
      </c>
      <c r="K433" s="31">
        <f t="shared" si="99"/>
        <v>0</v>
      </c>
    </row>
    <row r="434" spans="1:12" x14ac:dyDescent="0.25">
      <c r="A434" s="5" t="str">
        <f t="shared" si="94"/>
        <v>b</v>
      </c>
      <c r="B434" s="19"/>
      <c r="C434" s="21" t="s">
        <v>210</v>
      </c>
      <c r="D434" s="21"/>
      <c r="E434" s="40">
        <f t="shared" si="106"/>
        <v>0</v>
      </c>
      <c r="F434" s="20"/>
      <c r="G434" s="20"/>
      <c r="H434" s="20"/>
      <c r="I434" s="20"/>
      <c r="J434" s="31">
        <f t="shared" si="98"/>
        <v>0</v>
      </c>
      <c r="K434" s="31">
        <f t="shared" si="99"/>
        <v>0</v>
      </c>
    </row>
    <row r="435" spans="1:12" ht="18" x14ac:dyDescent="0.25">
      <c r="A435" s="5" t="str">
        <f t="shared" si="94"/>
        <v>b</v>
      </c>
      <c r="B435" s="11" t="s">
        <v>1</v>
      </c>
      <c r="C435" s="15" t="s">
        <v>136</v>
      </c>
      <c r="D435" s="15"/>
      <c r="E435" s="37">
        <f t="shared" si="106"/>
        <v>0</v>
      </c>
      <c r="F435" s="14"/>
      <c r="G435" s="14"/>
      <c r="H435" s="14"/>
      <c r="I435" s="14"/>
      <c r="J435" s="33">
        <f t="shared" si="98"/>
        <v>0</v>
      </c>
      <c r="K435" s="33">
        <f t="shared" si="99"/>
        <v>0</v>
      </c>
      <c r="L435" s="4" t="s">
        <v>205</v>
      </c>
    </row>
    <row r="436" spans="1:12" ht="18" x14ac:dyDescent="0.25">
      <c r="A436" s="5" t="str">
        <f t="shared" si="94"/>
        <v>b</v>
      </c>
      <c r="B436" s="11" t="s">
        <v>1</v>
      </c>
      <c r="C436" s="15" t="s">
        <v>137</v>
      </c>
      <c r="D436" s="15"/>
      <c r="E436" s="37">
        <f t="shared" si="106"/>
        <v>0</v>
      </c>
      <c r="F436" s="14"/>
      <c r="G436" s="14"/>
      <c r="H436" s="14"/>
      <c r="I436" s="14"/>
      <c r="J436" s="33">
        <f t="shared" si="98"/>
        <v>0</v>
      </c>
      <c r="K436" s="33">
        <f t="shared" si="99"/>
        <v>0</v>
      </c>
      <c r="L436" s="4" t="s">
        <v>205</v>
      </c>
    </row>
    <row r="437" spans="1:12" ht="18" x14ac:dyDescent="0.25">
      <c r="A437" s="5" t="str">
        <f t="shared" si="94"/>
        <v>b</v>
      </c>
      <c r="B437" s="11" t="s">
        <v>1</v>
      </c>
      <c r="C437" s="15" t="s">
        <v>138</v>
      </c>
      <c r="D437" s="15"/>
      <c r="E437" s="37">
        <f t="shared" si="106"/>
        <v>0</v>
      </c>
      <c r="F437" s="14"/>
      <c r="G437" s="14"/>
      <c r="H437" s="14"/>
      <c r="I437" s="14"/>
      <c r="J437" s="33">
        <f t="shared" si="98"/>
        <v>0</v>
      </c>
      <c r="K437" s="33">
        <f t="shared" si="99"/>
        <v>0</v>
      </c>
      <c r="L437" s="4" t="s">
        <v>205</v>
      </c>
    </row>
    <row r="438" spans="1:12" ht="18" x14ac:dyDescent="0.25">
      <c r="A438" s="5" t="str">
        <f t="shared" si="94"/>
        <v>b</v>
      </c>
      <c r="B438" s="22" t="s">
        <v>38</v>
      </c>
      <c r="C438" s="23" t="s">
        <v>186</v>
      </c>
      <c r="D438" s="23"/>
      <c r="E438" s="41">
        <f t="shared" si="106"/>
        <v>0</v>
      </c>
      <c r="F438" s="41">
        <f t="shared" ref="F438:I438" si="108">F439+F449+F450+F451</f>
        <v>0</v>
      </c>
      <c r="G438" s="41">
        <f t="shared" si="108"/>
        <v>0</v>
      </c>
      <c r="H438" s="41">
        <f t="shared" si="108"/>
        <v>0</v>
      </c>
      <c r="I438" s="41">
        <f t="shared" si="108"/>
        <v>0</v>
      </c>
      <c r="J438" s="30">
        <f t="shared" si="98"/>
        <v>0</v>
      </c>
      <c r="K438" s="30">
        <f t="shared" si="99"/>
        <v>0</v>
      </c>
      <c r="L438" s="4" t="s">
        <v>205</v>
      </c>
    </row>
    <row r="439" spans="1:12" ht="18" x14ac:dyDescent="0.25">
      <c r="A439" s="5" t="str">
        <f t="shared" si="94"/>
        <v>b</v>
      </c>
      <c r="B439" s="34" t="s">
        <v>1</v>
      </c>
      <c r="C439" s="15" t="s">
        <v>128</v>
      </c>
      <c r="D439" s="15"/>
      <c r="E439" s="37">
        <f t="shared" si="106"/>
        <v>0</v>
      </c>
      <c r="F439" s="14">
        <f t="shared" ref="F439:I439" si="109">F440+F441+F442+F443+F444+F445+F446</f>
        <v>0</v>
      </c>
      <c r="G439" s="14">
        <f t="shared" si="109"/>
        <v>0</v>
      </c>
      <c r="H439" s="14">
        <f t="shared" si="109"/>
        <v>0</v>
      </c>
      <c r="I439" s="14">
        <f t="shared" si="109"/>
        <v>0</v>
      </c>
      <c r="J439" s="33">
        <f t="shared" si="98"/>
        <v>0</v>
      </c>
      <c r="K439" s="33">
        <f t="shared" si="99"/>
        <v>0</v>
      </c>
      <c r="L439" s="4" t="s">
        <v>205</v>
      </c>
    </row>
    <row r="440" spans="1:12" ht="18" x14ac:dyDescent="0.25">
      <c r="A440" s="5" t="str">
        <f t="shared" si="94"/>
        <v>b</v>
      </c>
      <c r="B440" s="11" t="s">
        <v>1</v>
      </c>
      <c r="C440" s="12" t="s">
        <v>129</v>
      </c>
      <c r="D440" s="12"/>
      <c r="E440" s="39">
        <f t="shared" si="106"/>
        <v>0</v>
      </c>
      <c r="F440" s="35"/>
      <c r="G440" s="35"/>
      <c r="H440" s="35"/>
      <c r="I440" s="35"/>
      <c r="J440" s="30">
        <f t="shared" si="98"/>
        <v>0</v>
      </c>
      <c r="K440" s="30">
        <f t="shared" si="99"/>
        <v>0</v>
      </c>
      <c r="L440" s="4" t="s">
        <v>205</v>
      </c>
    </row>
    <row r="441" spans="1:12" ht="18" x14ac:dyDescent="0.25">
      <c r="A441" s="5" t="str">
        <f t="shared" si="94"/>
        <v>b</v>
      </c>
      <c r="B441" s="11" t="s">
        <v>1</v>
      </c>
      <c r="C441" s="12" t="s">
        <v>130</v>
      </c>
      <c r="D441" s="12"/>
      <c r="E441" s="39">
        <f t="shared" si="106"/>
        <v>0</v>
      </c>
      <c r="F441" s="35"/>
      <c r="G441" s="35"/>
      <c r="H441" s="35"/>
      <c r="I441" s="35"/>
      <c r="J441" s="30">
        <f t="shared" si="98"/>
        <v>0</v>
      </c>
      <c r="K441" s="30">
        <f t="shared" si="99"/>
        <v>0</v>
      </c>
      <c r="L441" s="4" t="s">
        <v>205</v>
      </c>
    </row>
    <row r="442" spans="1:12" ht="18" x14ac:dyDescent="0.25">
      <c r="A442" s="5" t="str">
        <f t="shared" si="94"/>
        <v>b</v>
      </c>
      <c r="B442" s="11" t="s">
        <v>1</v>
      </c>
      <c r="C442" s="12" t="s">
        <v>131</v>
      </c>
      <c r="D442" s="12"/>
      <c r="E442" s="39">
        <f t="shared" si="106"/>
        <v>0</v>
      </c>
      <c r="F442" s="35"/>
      <c r="G442" s="35"/>
      <c r="H442" s="35"/>
      <c r="I442" s="35"/>
      <c r="J442" s="30">
        <f t="shared" si="98"/>
        <v>0</v>
      </c>
      <c r="K442" s="30">
        <f t="shared" si="99"/>
        <v>0</v>
      </c>
      <c r="L442" s="4" t="s">
        <v>205</v>
      </c>
    </row>
    <row r="443" spans="1:12" ht="18" x14ac:dyDescent="0.25">
      <c r="A443" s="5" t="str">
        <f t="shared" si="94"/>
        <v>b</v>
      </c>
      <c r="B443" s="11" t="s">
        <v>1</v>
      </c>
      <c r="C443" s="16" t="s">
        <v>132</v>
      </c>
      <c r="D443" s="16"/>
      <c r="E443" s="39">
        <f t="shared" si="106"/>
        <v>0</v>
      </c>
      <c r="F443" s="35"/>
      <c r="G443" s="35"/>
      <c r="H443" s="35"/>
      <c r="I443" s="35"/>
      <c r="J443" s="30">
        <f t="shared" si="98"/>
        <v>0</v>
      </c>
      <c r="K443" s="30">
        <f t="shared" si="99"/>
        <v>0</v>
      </c>
      <c r="L443" s="4" t="s">
        <v>205</v>
      </c>
    </row>
    <row r="444" spans="1:12" ht="18" x14ac:dyDescent="0.25">
      <c r="A444" s="5" t="str">
        <f t="shared" si="94"/>
        <v>b</v>
      </c>
      <c r="B444" s="11" t="s">
        <v>1</v>
      </c>
      <c r="C444" s="16" t="s">
        <v>133</v>
      </c>
      <c r="D444" s="16"/>
      <c r="E444" s="39">
        <f t="shared" si="106"/>
        <v>0</v>
      </c>
      <c r="F444" s="35"/>
      <c r="G444" s="35"/>
      <c r="H444" s="35"/>
      <c r="I444" s="35"/>
      <c r="J444" s="30">
        <f t="shared" si="98"/>
        <v>0</v>
      </c>
      <c r="K444" s="30">
        <f t="shared" si="99"/>
        <v>0</v>
      </c>
      <c r="L444" s="4" t="s">
        <v>205</v>
      </c>
    </row>
    <row r="445" spans="1:12" ht="18" x14ac:dyDescent="0.25">
      <c r="A445" s="5" t="str">
        <f t="shared" si="94"/>
        <v>b</v>
      </c>
      <c r="B445" s="11" t="s">
        <v>1</v>
      </c>
      <c r="C445" s="16" t="s">
        <v>134</v>
      </c>
      <c r="D445" s="16"/>
      <c r="E445" s="39">
        <f t="shared" si="106"/>
        <v>0</v>
      </c>
      <c r="F445" s="35"/>
      <c r="G445" s="35"/>
      <c r="H445" s="35"/>
      <c r="I445" s="35"/>
      <c r="J445" s="30">
        <f t="shared" si="98"/>
        <v>0</v>
      </c>
      <c r="K445" s="30">
        <f t="shared" si="99"/>
        <v>0</v>
      </c>
      <c r="L445" s="4" t="s">
        <v>205</v>
      </c>
    </row>
    <row r="446" spans="1:12" ht="18" x14ac:dyDescent="0.25">
      <c r="A446" s="5" t="str">
        <f t="shared" si="94"/>
        <v>b</v>
      </c>
      <c r="B446" s="11" t="s">
        <v>1</v>
      </c>
      <c r="C446" s="16" t="s">
        <v>135</v>
      </c>
      <c r="D446" s="16"/>
      <c r="E446" s="39">
        <f t="shared" si="106"/>
        <v>0</v>
      </c>
      <c r="F446" s="35">
        <f t="shared" ref="F446:I446" si="110">F447+F448</f>
        <v>0</v>
      </c>
      <c r="G446" s="35">
        <f t="shared" si="110"/>
        <v>0</v>
      </c>
      <c r="H446" s="35">
        <f t="shared" si="110"/>
        <v>0</v>
      </c>
      <c r="I446" s="35">
        <f t="shared" si="110"/>
        <v>0</v>
      </c>
      <c r="J446" s="30">
        <f t="shared" si="98"/>
        <v>0</v>
      </c>
      <c r="K446" s="30">
        <f t="shared" si="99"/>
        <v>0</v>
      </c>
      <c r="L446" s="4" t="s">
        <v>205</v>
      </c>
    </row>
    <row r="447" spans="1:12" x14ac:dyDescent="0.25">
      <c r="A447" s="5" t="str">
        <f t="shared" si="94"/>
        <v>b</v>
      </c>
      <c r="B447" s="19"/>
      <c r="C447" s="21" t="s">
        <v>209</v>
      </c>
      <c r="D447" s="21"/>
      <c r="E447" s="40">
        <f t="shared" si="106"/>
        <v>0</v>
      </c>
      <c r="F447" s="20"/>
      <c r="G447" s="20"/>
      <c r="H447" s="20"/>
      <c r="I447" s="20"/>
      <c r="J447" s="31">
        <f t="shared" si="98"/>
        <v>0</v>
      </c>
      <c r="K447" s="31">
        <f t="shared" si="99"/>
        <v>0</v>
      </c>
    </row>
    <row r="448" spans="1:12" x14ac:dyDescent="0.25">
      <c r="A448" s="5" t="str">
        <f t="shared" si="94"/>
        <v>b</v>
      </c>
      <c r="B448" s="19"/>
      <c r="C448" s="21" t="s">
        <v>210</v>
      </c>
      <c r="D448" s="21"/>
      <c r="E448" s="40">
        <f t="shared" si="106"/>
        <v>0</v>
      </c>
      <c r="F448" s="20"/>
      <c r="G448" s="20"/>
      <c r="H448" s="20"/>
      <c r="I448" s="20"/>
      <c r="J448" s="31">
        <f t="shared" si="98"/>
        <v>0</v>
      </c>
      <c r="K448" s="31">
        <f t="shared" si="99"/>
        <v>0</v>
      </c>
    </row>
    <row r="449" spans="1:12" ht="18" x14ac:dyDescent="0.25">
      <c r="A449" s="5" t="str">
        <f t="shared" si="94"/>
        <v>b</v>
      </c>
      <c r="B449" s="11" t="s">
        <v>1</v>
      </c>
      <c r="C449" s="15" t="s">
        <v>136</v>
      </c>
      <c r="D449" s="15"/>
      <c r="E449" s="37">
        <f t="shared" si="106"/>
        <v>0</v>
      </c>
      <c r="F449" s="14"/>
      <c r="G449" s="14"/>
      <c r="H449" s="14"/>
      <c r="I449" s="14"/>
      <c r="J449" s="33">
        <f t="shared" si="98"/>
        <v>0</v>
      </c>
      <c r="K449" s="33">
        <f t="shared" si="99"/>
        <v>0</v>
      </c>
      <c r="L449" s="4" t="s">
        <v>205</v>
      </c>
    </row>
    <row r="450" spans="1:12" ht="18" x14ac:dyDescent="0.25">
      <c r="A450" s="5" t="str">
        <f t="shared" si="94"/>
        <v>b</v>
      </c>
      <c r="B450" s="11" t="s">
        <v>1</v>
      </c>
      <c r="C450" s="15" t="s">
        <v>137</v>
      </c>
      <c r="D450" s="15"/>
      <c r="E450" s="37">
        <f t="shared" si="106"/>
        <v>0</v>
      </c>
      <c r="F450" s="14"/>
      <c r="G450" s="14"/>
      <c r="H450" s="14"/>
      <c r="I450" s="14"/>
      <c r="J450" s="33">
        <f t="shared" si="98"/>
        <v>0</v>
      </c>
      <c r="K450" s="33">
        <f t="shared" si="99"/>
        <v>0</v>
      </c>
      <c r="L450" s="4" t="s">
        <v>205</v>
      </c>
    </row>
    <row r="451" spans="1:12" ht="18" x14ac:dyDescent="0.25">
      <c r="A451" s="5" t="str">
        <f t="shared" si="94"/>
        <v>b</v>
      </c>
      <c r="B451" s="11" t="s">
        <v>1</v>
      </c>
      <c r="C451" s="15" t="s">
        <v>138</v>
      </c>
      <c r="D451" s="15"/>
      <c r="E451" s="37">
        <f t="shared" si="106"/>
        <v>0</v>
      </c>
      <c r="F451" s="14"/>
      <c r="G451" s="14"/>
      <c r="H451" s="14"/>
      <c r="I451" s="14"/>
      <c r="J451" s="33">
        <f t="shared" si="98"/>
        <v>0</v>
      </c>
      <c r="K451" s="33">
        <f t="shared" si="99"/>
        <v>0</v>
      </c>
      <c r="L451" s="4" t="s">
        <v>205</v>
      </c>
    </row>
    <row r="452" spans="1:12" ht="18" x14ac:dyDescent="0.25">
      <c r="A452" s="5" t="str">
        <f t="shared" si="94"/>
        <v>b</v>
      </c>
      <c r="B452" s="22" t="s">
        <v>39</v>
      </c>
      <c r="C452" s="23" t="s">
        <v>187</v>
      </c>
      <c r="D452" s="23"/>
      <c r="E452" s="41">
        <f t="shared" si="106"/>
        <v>0</v>
      </c>
      <c r="F452" s="41">
        <f t="shared" ref="F452:I452" si="111">F453+F463+F464+F465</f>
        <v>0</v>
      </c>
      <c r="G452" s="41">
        <f t="shared" si="111"/>
        <v>0</v>
      </c>
      <c r="H452" s="41">
        <f t="shared" si="111"/>
        <v>0</v>
      </c>
      <c r="I452" s="41">
        <f t="shared" si="111"/>
        <v>0</v>
      </c>
      <c r="J452" s="30">
        <f t="shared" si="98"/>
        <v>0</v>
      </c>
      <c r="K452" s="30">
        <f t="shared" si="99"/>
        <v>0</v>
      </c>
      <c r="L452" s="4" t="s">
        <v>205</v>
      </c>
    </row>
    <row r="453" spans="1:12" ht="18" x14ac:dyDescent="0.25">
      <c r="A453" s="5" t="str">
        <f t="shared" ref="A453:A516" si="112">IF((E453+F453+G453+I453+H453)&gt;0,"a","b")</f>
        <v>b</v>
      </c>
      <c r="B453" s="34" t="s">
        <v>1</v>
      </c>
      <c r="C453" s="15" t="s">
        <v>128</v>
      </c>
      <c r="D453" s="15"/>
      <c r="E453" s="37">
        <f t="shared" si="106"/>
        <v>0</v>
      </c>
      <c r="F453" s="14">
        <f t="shared" ref="F453:I453" si="113">F454+F455+F456+F457+F458+F459+F460</f>
        <v>0</v>
      </c>
      <c r="G453" s="14">
        <f t="shared" si="113"/>
        <v>0</v>
      </c>
      <c r="H453" s="14">
        <f t="shared" si="113"/>
        <v>0</v>
      </c>
      <c r="I453" s="14">
        <f t="shared" si="113"/>
        <v>0</v>
      </c>
      <c r="J453" s="33">
        <f t="shared" si="98"/>
        <v>0</v>
      </c>
      <c r="K453" s="33">
        <f t="shared" si="99"/>
        <v>0</v>
      </c>
      <c r="L453" s="4" t="s">
        <v>205</v>
      </c>
    </row>
    <row r="454" spans="1:12" ht="18" x14ac:dyDescent="0.25">
      <c r="A454" s="5" t="str">
        <f t="shared" si="112"/>
        <v>b</v>
      </c>
      <c r="B454" s="11" t="s">
        <v>1</v>
      </c>
      <c r="C454" s="12" t="s">
        <v>129</v>
      </c>
      <c r="D454" s="12"/>
      <c r="E454" s="39">
        <f t="shared" si="106"/>
        <v>0</v>
      </c>
      <c r="F454" s="35"/>
      <c r="G454" s="35"/>
      <c r="H454" s="35"/>
      <c r="I454" s="35"/>
      <c r="J454" s="30">
        <f t="shared" si="98"/>
        <v>0</v>
      </c>
      <c r="K454" s="30">
        <f t="shared" si="99"/>
        <v>0</v>
      </c>
      <c r="L454" s="4" t="s">
        <v>205</v>
      </c>
    </row>
    <row r="455" spans="1:12" ht="18" x14ac:dyDescent="0.25">
      <c r="A455" s="5" t="str">
        <f t="shared" si="112"/>
        <v>b</v>
      </c>
      <c r="B455" s="11" t="s">
        <v>1</v>
      </c>
      <c r="C455" s="12" t="s">
        <v>130</v>
      </c>
      <c r="D455" s="12"/>
      <c r="E455" s="39">
        <f t="shared" si="106"/>
        <v>0</v>
      </c>
      <c r="F455" s="35"/>
      <c r="G455" s="35"/>
      <c r="H455" s="35"/>
      <c r="I455" s="35"/>
      <c r="J455" s="30">
        <f t="shared" si="98"/>
        <v>0</v>
      </c>
      <c r="K455" s="30">
        <f t="shared" si="99"/>
        <v>0</v>
      </c>
      <c r="L455" s="4" t="s">
        <v>205</v>
      </c>
    </row>
    <row r="456" spans="1:12" ht="18" x14ac:dyDescent="0.25">
      <c r="A456" s="5" t="str">
        <f t="shared" si="112"/>
        <v>b</v>
      </c>
      <c r="B456" s="11" t="s">
        <v>1</v>
      </c>
      <c r="C456" s="12" t="s">
        <v>131</v>
      </c>
      <c r="D456" s="12"/>
      <c r="E456" s="39">
        <f t="shared" si="106"/>
        <v>0</v>
      </c>
      <c r="F456" s="35"/>
      <c r="G456" s="35"/>
      <c r="H456" s="35"/>
      <c r="I456" s="35"/>
      <c r="J456" s="30">
        <f t="shared" si="98"/>
        <v>0</v>
      </c>
      <c r="K456" s="30">
        <f t="shared" si="99"/>
        <v>0</v>
      </c>
      <c r="L456" s="4" t="s">
        <v>205</v>
      </c>
    </row>
    <row r="457" spans="1:12" ht="18" x14ac:dyDescent="0.25">
      <c r="A457" s="5" t="str">
        <f t="shared" si="112"/>
        <v>b</v>
      </c>
      <c r="B457" s="11" t="s">
        <v>1</v>
      </c>
      <c r="C457" s="16" t="s">
        <v>132</v>
      </c>
      <c r="D457" s="16"/>
      <c r="E457" s="39">
        <f t="shared" si="106"/>
        <v>0</v>
      </c>
      <c r="F457" s="35"/>
      <c r="G457" s="35"/>
      <c r="H457" s="35"/>
      <c r="I457" s="35"/>
      <c r="J457" s="30">
        <f t="shared" si="98"/>
        <v>0</v>
      </c>
      <c r="K457" s="30">
        <f t="shared" si="99"/>
        <v>0</v>
      </c>
      <c r="L457" s="4" t="s">
        <v>205</v>
      </c>
    </row>
    <row r="458" spans="1:12" ht="18" x14ac:dyDescent="0.25">
      <c r="A458" s="5" t="str">
        <f t="shared" si="112"/>
        <v>b</v>
      </c>
      <c r="B458" s="11" t="s">
        <v>1</v>
      </c>
      <c r="C458" s="16" t="s">
        <v>133</v>
      </c>
      <c r="D458" s="16"/>
      <c r="E458" s="39">
        <f t="shared" si="106"/>
        <v>0</v>
      </c>
      <c r="F458" s="35"/>
      <c r="G458" s="35"/>
      <c r="H458" s="35"/>
      <c r="I458" s="35"/>
      <c r="J458" s="30">
        <f t="shared" si="98"/>
        <v>0</v>
      </c>
      <c r="K458" s="30">
        <f t="shared" si="99"/>
        <v>0</v>
      </c>
      <c r="L458" s="4" t="s">
        <v>205</v>
      </c>
    </row>
    <row r="459" spans="1:12" ht="18" x14ac:dyDescent="0.25">
      <c r="A459" s="5" t="str">
        <f t="shared" si="112"/>
        <v>b</v>
      </c>
      <c r="B459" s="11" t="s">
        <v>1</v>
      </c>
      <c r="C459" s="16" t="s">
        <v>134</v>
      </c>
      <c r="D459" s="16"/>
      <c r="E459" s="39">
        <f t="shared" si="106"/>
        <v>0</v>
      </c>
      <c r="F459" s="35"/>
      <c r="G459" s="35"/>
      <c r="H459" s="35"/>
      <c r="I459" s="35"/>
      <c r="J459" s="30">
        <f t="shared" si="98"/>
        <v>0</v>
      </c>
      <c r="K459" s="30">
        <f t="shared" si="99"/>
        <v>0</v>
      </c>
      <c r="L459" s="4" t="s">
        <v>205</v>
      </c>
    </row>
    <row r="460" spans="1:12" ht="18" x14ac:dyDescent="0.25">
      <c r="A460" s="5" t="str">
        <f t="shared" si="112"/>
        <v>b</v>
      </c>
      <c r="B460" s="11" t="s">
        <v>1</v>
      </c>
      <c r="C460" s="16" t="s">
        <v>135</v>
      </c>
      <c r="D460" s="16"/>
      <c r="E460" s="39">
        <f t="shared" si="106"/>
        <v>0</v>
      </c>
      <c r="F460" s="35">
        <f t="shared" ref="F460:I460" si="114">F461+F462</f>
        <v>0</v>
      </c>
      <c r="G460" s="35">
        <f t="shared" si="114"/>
        <v>0</v>
      </c>
      <c r="H460" s="35">
        <f t="shared" si="114"/>
        <v>0</v>
      </c>
      <c r="I460" s="35">
        <f t="shared" si="114"/>
        <v>0</v>
      </c>
      <c r="J460" s="30">
        <f t="shared" si="98"/>
        <v>0</v>
      </c>
      <c r="K460" s="30">
        <f t="shared" si="99"/>
        <v>0</v>
      </c>
      <c r="L460" s="4" t="s">
        <v>205</v>
      </c>
    </row>
    <row r="461" spans="1:12" x14ac:dyDescent="0.25">
      <c r="A461" s="5" t="str">
        <f t="shared" si="112"/>
        <v>b</v>
      </c>
      <c r="B461" s="19"/>
      <c r="C461" s="21" t="s">
        <v>209</v>
      </c>
      <c r="D461" s="21"/>
      <c r="E461" s="40">
        <f t="shared" si="106"/>
        <v>0</v>
      </c>
      <c r="F461" s="20"/>
      <c r="G461" s="20"/>
      <c r="H461" s="20"/>
      <c r="I461" s="20"/>
      <c r="J461" s="31">
        <f t="shared" si="98"/>
        <v>0</v>
      </c>
      <c r="K461" s="31">
        <f t="shared" si="99"/>
        <v>0</v>
      </c>
    </row>
    <row r="462" spans="1:12" x14ac:dyDescent="0.25">
      <c r="A462" s="5" t="str">
        <f t="shared" si="112"/>
        <v>b</v>
      </c>
      <c r="B462" s="19"/>
      <c r="C462" s="21" t="s">
        <v>210</v>
      </c>
      <c r="D462" s="21"/>
      <c r="E462" s="40">
        <f t="shared" si="106"/>
        <v>0</v>
      </c>
      <c r="F462" s="20"/>
      <c r="G462" s="20"/>
      <c r="H462" s="20"/>
      <c r="I462" s="20"/>
      <c r="J462" s="31">
        <f t="shared" si="98"/>
        <v>0</v>
      </c>
      <c r="K462" s="31">
        <f t="shared" si="99"/>
        <v>0</v>
      </c>
    </row>
    <row r="463" spans="1:12" ht="18" x14ac:dyDescent="0.25">
      <c r="A463" s="5" t="str">
        <f t="shared" si="112"/>
        <v>b</v>
      </c>
      <c r="B463" s="11" t="s">
        <v>1</v>
      </c>
      <c r="C463" s="15" t="s">
        <v>136</v>
      </c>
      <c r="D463" s="15"/>
      <c r="E463" s="37">
        <f t="shared" si="106"/>
        <v>0</v>
      </c>
      <c r="F463" s="14"/>
      <c r="G463" s="14"/>
      <c r="H463" s="14"/>
      <c r="I463" s="14"/>
      <c r="J463" s="33">
        <f t="shared" si="98"/>
        <v>0</v>
      </c>
      <c r="K463" s="33">
        <f t="shared" si="99"/>
        <v>0</v>
      </c>
      <c r="L463" s="4" t="s">
        <v>205</v>
      </c>
    </row>
    <row r="464" spans="1:12" ht="18" x14ac:dyDescent="0.25">
      <c r="A464" s="5" t="str">
        <f t="shared" si="112"/>
        <v>b</v>
      </c>
      <c r="B464" s="11" t="s">
        <v>1</v>
      </c>
      <c r="C464" s="15" t="s">
        <v>137</v>
      </c>
      <c r="D464" s="15"/>
      <c r="E464" s="37">
        <f t="shared" si="106"/>
        <v>0</v>
      </c>
      <c r="F464" s="14"/>
      <c r="G464" s="14"/>
      <c r="H464" s="14"/>
      <c r="I464" s="14"/>
      <c r="J464" s="33">
        <f t="shared" si="98"/>
        <v>0</v>
      </c>
      <c r="K464" s="33">
        <f t="shared" si="99"/>
        <v>0</v>
      </c>
      <c r="L464" s="4" t="s">
        <v>205</v>
      </c>
    </row>
    <row r="465" spans="1:12" ht="18" x14ac:dyDescent="0.25">
      <c r="A465" s="5" t="str">
        <f t="shared" si="112"/>
        <v>b</v>
      </c>
      <c r="B465" s="11" t="s">
        <v>1</v>
      </c>
      <c r="C465" s="15" t="s">
        <v>138</v>
      </c>
      <c r="D465" s="15"/>
      <c r="E465" s="37">
        <f t="shared" si="106"/>
        <v>0</v>
      </c>
      <c r="F465" s="14"/>
      <c r="G465" s="14"/>
      <c r="H465" s="14"/>
      <c r="I465" s="14"/>
      <c r="J465" s="33">
        <f t="shared" si="98"/>
        <v>0</v>
      </c>
      <c r="K465" s="33">
        <f t="shared" si="99"/>
        <v>0</v>
      </c>
      <c r="L465" s="4" t="s">
        <v>205</v>
      </c>
    </row>
    <row r="466" spans="1:12" ht="36" x14ac:dyDescent="0.25">
      <c r="A466" s="5" t="str">
        <f t="shared" si="112"/>
        <v>b</v>
      </c>
      <c r="B466" s="22" t="s">
        <v>40</v>
      </c>
      <c r="C466" s="23" t="s">
        <v>188</v>
      </c>
      <c r="D466" s="23"/>
      <c r="E466" s="41">
        <f t="shared" si="106"/>
        <v>0</v>
      </c>
      <c r="F466" s="41">
        <f t="shared" ref="F466:I466" si="115">F467+F477+F478+F479</f>
        <v>0</v>
      </c>
      <c r="G466" s="41">
        <f t="shared" si="115"/>
        <v>0</v>
      </c>
      <c r="H466" s="41">
        <f t="shared" si="115"/>
        <v>0</v>
      </c>
      <c r="I466" s="41">
        <f t="shared" si="115"/>
        <v>0</v>
      </c>
      <c r="J466" s="30">
        <f t="shared" si="98"/>
        <v>0</v>
      </c>
      <c r="K466" s="30">
        <f t="shared" si="99"/>
        <v>0</v>
      </c>
      <c r="L466" s="4" t="s">
        <v>205</v>
      </c>
    </row>
    <row r="467" spans="1:12" ht="18" x14ac:dyDescent="0.25">
      <c r="A467" s="5" t="str">
        <f t="shared" si="112"/>
        <v>b</v>
      </c>
      <c r="B467" s="34" t="s">
        <v>1</v>
      </c>
      <c r="C467" s="15" t="s">
        <v>128</v>
      </c>
      <c r="D467" s="15"/>
      <c r="E467" s="37">
        <f t="shared" si="106"/>
        <v>0</v>
      </c>
      <c r="F467" s="14">
        <f t="shared" ref="F467:I467" si="116">F468+F469+F470+F471+F472+F473+F474</f>
        <v>0</v>
      </c>
      <c r="G467" s="14">
        <f t="shared" si="116"/>
        <v>0</v>
      </c>
      <c r="H467" s="14">
        <f t="shared" si="116"/>
        <v>0</v>
      </c>
      <c r="I467" s="14">
        <f t="shared" si="116"/>
        <v>0</v>
      </c>
      <c r="J467" s="33">
        <f t="shared" ref="J467:J530" si="117">F467+G467</f>
        <v>0</v>
      </c>
      <c r="K467" s="33">
        <f t="shared" ref="K467:K530" si="118">F467+G467+H467</f>
        <v>0</v>
      </c>
      <c r="L467" s="4" t="s">
        <v>205</v>
      </c>
    </row>
    <row r="468" spans="1:12" ht="18" x14ac:dyDescent="0.25">
      <c r="A468" s="5" t="str">
        <f t="shared" si="112"/>
        <v>b</v>
      </c>
      <c r="B468" s="11" t="s">
        <v>1</v>
      </c>
      <c r="C468" s="12" t="s">
        <v>129</v>
      </c>
      <c r="D468" s="12"/>
      <c r="E468" s="39">
        <f t="shared" si="106"/>
        <v>0</v>
      </c>
      <c r="F468" s="35"/>
      <c r="G468" s="35"/>
      <c r="H468" s="35"/>
      <c r="I468" s="35"/>
      <c r="J468" s="30">
        <f t="shared" si="117"/>
        <v>0</v>
      </c>
      <c r="K468" s="30">
        <f t="shared" si="118"/>
        <v>0</v>
      </c>
      <c r="L468" s="4" t="s">
        <v>205</v>
      </c>
    </row>
    <row r="469" spans="1:12" ht="18" x14ac:dyDescent="0.25">
      <c r="A469" s="5" t="str">
        <f t="shared" si="112"/>
        <v>b</v>
      </c>
      <c r="B469" s="11" t="s">
        <v>1</v>
      </c>
      <c r="C469" s="12" t="s">
        <v>130</v>
      </c>
      <c r="D469" s="12"/>
      <c r="E469" s="39">
        <f t="shared" si="106"/>
        <v>0</v>
      </c>
      <c r="F469" s="35"/>
      <c r="G469" s="35"/>
      <c r="H469" s="35"/>
      <c r="I469" s="35"/>
      <c r="J469" s="30">
        <f t="shared" si="117"/>
        <v>0</v>
      </c>
      <c r="K469" s="30">
        <f t="shared" si="118"/>
        <v>0</v>
      </c>
      <c r="L469" s="4" t="s">
        <v>205</v>
      </c>
    </row>
    <row r="470" spans="1:12" ht="18" x14ac:dyDescent="0.25">
      <c r="A470" s="5" t="str">
        <f t="shared" si="112"/>
        <v>b</v>
      </c>
      <c r="B470" s="11" t="s">
        <v>1</v>
      </c>
      <c r="C470" s="12" t="s">
        <v>131</v>
      </c>
      <c r="D470" s="12"/>
      <c r="E470" s="39">
        <f t="shared" si="106"/>
        <v>0</v>
      </c>
      <c r="F470" s="35"/>
      <c r="G470" s="35"/>
      <c r="H470" s="35"/>
      <c r="I470" s="35"/>
      <c r="J470" s="30">
        <f t="shared" si="117"/>
        <v>0</v>
      </c>
      <c r="K470" s="30">
        <f t="shared" si="118"/>
        <v>0</v>
      </c>
      <c r="L470" s="4" t="s">
        <v>205</v>
      </c>
    </row>
    <row r="471" spans="1:12" ht="18" x14ac:dyDescent="0.25">
      <c r="A471" s="5" t="str">
        <f t="shared" si="112"/>
        <v>b</v>
      </c>
      <c r="B471" s="11" t="s">
        <v>1</v>
      </c>
      <c r="C471" s="16" t="s">
        <v>132</v>
      </c>
      <c r="D471" s="16"/>
      <c r="E471" s="39">
        <f t="shared" si="106"/>
        <v>0</v>
      </c>
      <c r="F471" s="35"/>
      <c r="G471" s="35"/>
      <c r="H471" s="35"/>
      <c r="I471" s="35"/>
      <c r="J471" s="30">
        <f t="shared" si="117"/>
        <v>0</v>
      </c>
      <c r="K471" s="30">
        <f t="shared" si="118"/>
        <v>0</v>
      </c>
      <c r="L471" s="4" t="s">
        <v>205</v>
      </c>
    </row>
    <row r="472" spans="1:12" ht="18" x14ac:dyDescent="0.25">
      <c r="A472" s="5" t="str">
        <f t="shared" si="112"/>
        <v>b</v>
      </c>
      <c r="B472" s="11" t="s">
        <v>1</v>
      </c>
      <c r="C472" s="16" t="s">
        <v>133</v>
      </c>
      <c r="D472" s="16"/>
      <c r="E472" s="39">
        <f t="shared" si="106"/>
        <v>0</v>
      </c>
      <c r="F472" s="35"/>
      <c r="G472" s="35"/>
      <c r="H472" s="35"/>
      <c r="I472" s="35"/>
      <c r="J472" s="30">
        <f t="shared" si="117"/>
        <v>0</v>
      </c>
      <c r="K472" s="30">
        <f t="shared" si="118"/>
        <v>0</v>
      </c>
      <c r="L472" s="4" t="s">
        <v>205</v>
      </c>
    </row>
    <row r="473" spans="1:12" ht="18" x14ac:dyDescent="0.25">
      <c r="A473" s="5" t="str">
        <f t="shared" si="112"/>
        <v>b</v>
      </c>
      <c r="B473" s="11" t="s">
        <v>1</v>
      </c>
      <c r="C473" s="16" t="s">
        <v>134</v>
      </c>
      <c r="D473" s="16"/>
      <c r="E473" s="39">
        <f t="shared" si="106"/>
        <v>0</v>
      </c>
      <c r="F473" s="35"/>
      <c r="G473" s="35"/>
      <c r="H473" s="35"/>
      <c r="I473" s="35"/>
      <c r="J473" s="30">
        <f t="shared" si="117"/>
        <v>0</v>
      </c>
      <c r="K473" s="30">
        <f t="shared" si="118"/>
        <v>0</v>
      </c>
      <c r="L473" s="4" t="s">
        <v>205</v>
      </c>
    </row>
    <row r="474" spans="1:12" ht="18" x14ac:dyDescent="0.25">
      <c r="A474" s="5" t="str">
        <f t="shared" si="112"/>
        <v>b</v>
      </c>
      <c r="B474" s="11" t="s">
        <v>1</v>
      </c>
      <c r="C474" s="16" t="s">
        <v>135</v>
      </c>
      <c r="D474" s="16"/>
      <c r="E474" s="39">
        <f t="shared" si="106"/>
        <v>0</v>
      </c>
      <c r="F474" s="35">
        <f t="shared" ref="F474:I474" si="119">F475+F476</f>
        <v>0</v>
      </c>
      <c r="G474" s="35">
        <f t="shared" si="119"/>
        <v>0</v>
      </c>
      <c r="H474" s="35">
        <f t="shared" si="119"/>
        <v>0</v>
      </c>
      <c r="I474" s="35">
        <f t="shared" si="119"/>
        <v>0</v>
      </c>
      <c r="J474" s="30">
        <f t="shared" si="117"/>
        <v>0</v>
      </c>
      <c r="K474" s="30">
        <f t="shared" si="118"/>
        <v>0</v>
      </c>
      <c r="L474" s="4" t="s">
        <v>205</v>
      </c>
    </row>
    <row r="475" spans="1:12" x14ac:dyDescent="0.25">
      <c r="A475" s="5" t="str">
        <f t="shared" si="112"/>
        <v>b</v>
      </c>
      <c r="B475" s="19"/>
      <c r="C475" s="21" t="s">
        <v>209</v>
      </c>
      <c r="D475" s="21"/>
      <c r="E475" s="40">
        <f t="shared" si="106"/>
        <v>0</v>
      </c>
      <c r="F475" s="20"/>
      <c r="G475" s="20"/>
      <c r="H475" s="20"/>
      <c r="I475" s="20"/>
      <c r="J475" s="31">
        <f t="shared" si="117"/>
        <v>0</v>
      </c>
      <c r="K475" s="31">
        <f t="shared" si="118"/>
        <v>0</v>
      </c>
    </row>
    <row r="476" spans="1:12" x14ac:dyDescent="0.25">
      <c r="A476" s="5" t="str">
        <f t="shared" si="112"/>
        <v>b</v>
      </c>
      <c r="B476" s="19"/>
      <c r="C476" s="21" t="s">
        <v>210</v>
      </c>
      <c r="D476" s="21"/>
      <c r="E476" s="40">
        <f t="shared" si="106"/>
        <v>0</v>
      </c>
      <c r="F476" s="20"/>
      <c r="G476" s="20"/>
      <c r="H476" s="20"/>
      <c r="I476" s="20"/>
      <c r="J476" s="31">
        <f t="shared" si="117"/>
        <v>0</v>
      </c>
      <c r="K476" s="31">
        <f t="shared" si="118"/>
        <v>0</v>
      </c>
    </row>
    <row r="477" spans="1:12" ht="18" x14ac:dyDescent="0.25">
      <c r="A477" s="5" t="str">
        <f t="shared" si="112"/>
        <v>b</v>
      </c>
      <c r="B477" s="11" t="s">
        <v>1</v>
      </c>
      <c r="C477" s="15" t="s">
        <v>136</v>
      </c>
      <c r="D477" s="15"/>
      <c r="E477" s="37">
        <f t="shared" si="106"/>
        <v>0</v>
      </c>
      <c r="F477" s="14"/>
      <c r="G477" s="14"/>
      <c r="H477" s="14"/>
      <c r="I477" s="14"/>
      <c r="J477" s="33">
        <f t="shared" si="117"/>
        <v>0</v>
      </c>
      <c r="K477" s="33">
        <f t="shared" si="118"/>
        <v>0</v>
      </c>
      <c r="L477" s="4" t="s">
        <v>205</v>
      </c>
    </row>
    <row r="478" spans="1:12" ht="18" x14ac:dyDescent="0.25">
      <c r="A478" s="5" t="str">
        <f t="shared" si="112"/>
        <v>b</v>
      </c>
      <c r="B478" s="11" t="s">
        <v>1</v>
      </c>
      <c r="C478" s="15" t="s">
        <v>137</v>
      </c>
      <c r="D478" s="15"/>
      <c r="E478" s="37">
        <f t="shared" si="106"/>
        <v>0</v>
      </c>
      <c r="F478" s="14"/>
      <c r="G478" s="14"/>
      <c r="H478" s="14"/>
      <c r="I478" s="14"/>
      <c r="J478" s="33">
        <f t="shared" si="117"/>
        <v>0</v>
      </c>
      <c r="K478" s="33">
        <f t="shared" si="118"/>
        <v>0</v>
      </c>
      <c r="L478" s="4" t="s">
        <v>205</v>
      </c>
    </row>
    <row r="479" spans="1:12" ht="18" x14ac:dyDescent="0.25">
      <c r="A479" s="5" t="str">
        <f t="shared" si="112"/>
        <v>b</v>
      </c>
      <c r="B479" s="11" t="s">
        <v>1</v>
      </c>
      <c r="C479" s="15" t="s">
        <v>138</v>
      </c>
      <c r="D479" s="15"/>
      <c r="E479" s="37">
        <f t="shared" si="106"/>
        <v>0</v>
      </c>
      <c r="F479" s="14"/>
      <c r="G479" s="14"/>
      <c r="H479" s="14"/>
      <c r="I479" s="14"/>
      <c r="J479" s="33">
        <f t="shared" si="117"/>
        <v>0</v>
      </c>
      <c r="K479" s="33">
        <f t="shared" si="118"/>
        <v>0</v>
      </c>
      <c r="L479" s="4" t="s">
        <v>205</v>
      </c>
    </row>
    <row r="480" spans="1:12" ht="18" x14ac:dyDescent="0.25">
      <c r="A480" s="5" t="str">
        <f t="shared" si="112"/>
        <v>b</v>
      </c>
      <c r="B480" s="22" t="s">
        <v>41</v>
      </c>
      <c r="C480" s="23" t="s">
        <v>189</v>
      </c>
      <c r="D480" s="23"/>
      <c r="E480" s="41">
        <f t="shared" si="106"/>
        <v>0</v>
      </c>
      <c r="F480" s="41">
        <f t="shared" ref="F480:I480" si="120">F481+F491+F492+F493</f>
        <v>0</v>
      </c>
      <c r="G480" s="41">
        <f t="shared" si="120"/>
        <v>0</v>
      </c>
      <c r="H480" s="41">
        <f t="shared" si="120"/>
        <v>0</v>
      </c>
      <c r="I480" s="41">
        <f t="shared" si="120"/>
        <v>0</v>
      </c>
      <c r="J480" s="30">
        <f t="shared" si="117"/>
        <v>0</v>
      </c>
      <c r="K480" s="30">
        <f t="shared" si="118"/>
        <v>0</v>
      </c>
      <c r="L480" s="4" t="s">
        <v>205</v>
      </c>
    </row>
    <row r="481" spans="1:12" ht="18" x14ac:dyDescent="0.25">
      <c r="A481" s="5" t="str">
        <f t="shared" si="112"/>
        <v>b</v>
      </c>
      <c r="B481" s="34" t="s">
        <v>1</v>
      </c>
      <c r="C481" s="15" t="s">
        <v>128</v>
      </c>
      <c r="D481" s="15"/>
      <c r="E481" s="37">
        <f t="shared" si="106"/>
        <v>0</v>
      </c>
      <c r="F481" s="14">
        <f t="shared" ref="F481:I481" si="121">F482+F483+F484+F485+F486+F487+F488</f>
        <v>0</v>
      </c>
      <c r="G481" s="14">
        <f t="shared" si="121"/>
        <v>0</v>
      </c>
      <c r="H481" s="14">
        <f t="shared" si="121"/>
        <v>0</v>
      </c>
      <c r="I481" s="14">
        <f t="shared" si="121"/>
        <v>0</v>
      </c>
      <c r="J481" s="33">
        <f t="shared" si="117"/>
        <v>0</v>
      </c>
      <c r="K481" s="33">
        <f t="shared" si="118"/>
        <v>0</v>
      </c>
      <c r="L481" s="4" t="s">
        <v>205</v>
      </c>
    </row>
    <row r="482" spans="1:12" ht="18" x14ac:dyDescent="0.25">
      <c r="A482" s="5" t="str">
        <f t="shared" si="112"/>
        <v>b</v>
      </c>
      <c r="B482" s="11" t="s">
        <v>1</v>
      </c>
      <c r="C482" s="12" t="s">
        <v>129</v>
      </c>
      <c r="D482" s="12"/>
      <c r="E482" s="39">
        <f t="shared" si="106"/>
        <v>0</v>
      </c>
      <c r="F482" s="35"/>
      <c r="G482" s="35"/>
      <c r="H482" s="35"/>
      <c r="I482" s="35"/>
      <c r="J482" s="30">
        <f t="shared" si="117"/>
        <v>0</v>
      </c>
      <c r="K482" s="30">
        <f t="shared" si="118"/>
        <v>0</v>
      </c>
      <c r="L482" s="4" t="s">
        <v>205</v>
      </c>
    </row>
    <row r="483" spans="1:12" ht="18" x14ac:dyDescent="0.25">
      <c r="A483" s="5" t="str">
        <f t="shared" si="112"/>
        <v>b</v>
      </c>
      <c r="B483" s="11" t="s">
        <v>1</v>
      </c>
      <c r="C483" s="12" t="s">
        <v>130</v>
      </c>
      <c r="D483" s="12"/>
      <c r="E483" s="39">
        <f t="shared" si="106"/>
        <v>0</v>
      </c>
      <c r="F483" s="35"/>
      <c r="G483" s="35"/>
      <c r="H483" s="35"/>
      <c r="I483" s="35"/>
      <c r="J483" s="30">
        <f t="shared" si="117"/>
        <v>0</v>
      </c>
      <c r="K483" s="30">
        <f t="shared" si="118"/>
        <v>0</v>
      </c>
      <c r="L483" s="4" t="s">
        <v>205</v>
      </c>
    </row>
    <row r="484" spans="1:12" ht="18" x14ac:dyDescent="0.25">
      <c r="A484" s="5" t="str">
        <f t="shared" si="112"/>
        <v>b</v>
      </c>
      <c r="B484" s="11" t="s">
        <v>1</v>
      </c>
      <c r="C484" s="12" t="s">
        <v>131</v>
      </c>
      <c r="D484" s="12"/>
      <c r="E484" s="39">
        <f t="shared" si="106"/>
        <v>0</v>
      </c>
      <c r="F484" s="35"/>
      <c r="G484" s="35"/>
      <c r="H484" s="35"/>
      <c r="I484" s="35"/>
      <c r="J484" s="30">
        <f t="shared" si="117"/>
        <v>0</v>
      </c>
      <c r="K484" s="30">
        <f t="shared" si="118"/>
        <v>0</v>
      </c>
      <c r="L484" s="4" t="s">
        <v>205</v>
      </c>
    </row>
    <row r="485" spans="1:12" ht="18" x14ac:dyDescent="0.25">
      <c r="A485" s="5" t="str">
        <f t="shared" si="112"/>
        <v>b</v>
      </c>
      <c r="B485" s="11" t="s">
        <v>1</v>
      </c>
      <c r="C485" s="16" t="s">
        <v>132</v>
      </c>
      <c r="D485" s="16"/>
      <c r="E485" s="39">
        <f t="shared" si="106"/>
        <v>0</v>
      </c>
      <c r="F485" s="35"/>
      <c r="G485" s="35"/>
      <c r="H485" s="35"/>
      <c r="I485" s="35"/>
      <c r="J485" s="30">
        <f t="shared" si="117"/>
        <v>0</v>
      </c>
      <c r="K485" s="30">
        <f t="shared" si="118"/>
        <v>0</v>
      </c>
      <c r="L485" s="4" t="s">
        <v>205</v>
      </c>
    </row>
    <row r="486" spans="1:12" ht="18" x14ac:dyDescent="0.25">
      <c r="A486" s="5" t="str">
        <f t="shared" si="112"/>
        <v>b</v>
      </c>
      <c r="B486" s="11" t="s">
        <v>1</v>
      </c>
      <c r="C486" s="16" t="s">
        <v>133</v>
      </c>
      <c r="D486" s="16"/>
      <c r="E486" s="39">
        <f t="shared" si="106"/>
        <v>0</v>
      </c>
      <c r="F486" s="35"/>
      <c r="G486" s="35"/>
      <c r="H486" s="35"/>
      <c r="I486" s="35"/>
      <c r="J486" s="30">
        <f t="shared" si="117"/>
        <v>0</v>
      </c>
      <c r="K486" s="30">
        <f t="shared" si="118"/>
        <v>0</v>
      </c>
      <c r="L486" s="4" t="s">
        <v>205</v>
      </c>
    </row>
    <row r="487" spans="1:12" ht="18" x14ac:dyDescent="0.25">
      <c r="A487" s="5" t="str">
        <f t="shared" si="112"/>
        <v>b</v>
      </c>
      <c r="B487" s="11" t="s">
        <v>1</v>
      </c>
      <c r="C487" s="16" t="s">
        <v>134</v>
      </c>
      <c r="D487" s="16"/>
      <c r="E487" s="39">
        <f t="shared" si="106"/>
        <v>0</v>
      </c>
      <c r="F487" s="35"/>
      <c r="G487" s="35"/>
      <c r="H487" s="35"/>
      <c r="I487" s="35"/>
      <c r="J487" s="30">
        <f t="shared" si="117"/>
        <v>0</v>
      </c>
      <c r="K487" s="30">
        <f t="shared" si="118"/>
        <v>0</v>
      </c>
      <c r="L487" s="4" t="s">
        <v>205</v>
      </c>
    </row>
    <row r="488" spans="1:12" ht="18" x14ac:dyDescent="0.25">
      <c r="A488" s="5" t="str">
        <f t="shared" si="112"/>
        <v>b</v>
      </c>
      <c r="B488" s="11" t="s">
        <v>1</v>
      </c>
      <c r="C488" s="16" t="s">
        <v>135</v>
      </c>
      <c r="D488" s="16"/>
      <c r="E488" s="39">
        <f t="shared" si="106"/>
        <v>0</v>
      </c>
      <c r="F488" s="35">
        <f t="shared" ref="F488:I488" si="122">F489+F490</f>
        <v>0</v>
      </c>
      <c r="G488" s="35">
        <f t="shared" si="122"/>
        <v>0</v>
      </c>
      <c r="H488" s="35">
        <f t="shared" si="122"/>
        <v>0</v>
      </c>
      <c r="I488" s="35">
        <f t="shared" si="122"/>
        <v>0</v>
      </c>
      <c r="J488" s="30">
        <f t="shared" si="117"/>
        <v>0</v>
      </c>
      <c r="K488" s="30">
        <f t="shared" si="118"/>
        <v>0</v>
      </c>
      <c r="L488" s="4" t="s">
        <v>205</v>
      </c>
    </row>
    <row r="489" spans="1:12" x14ac:dyDescent="0.25">
      <c r="A489" s="5" t="str">
        <f t="shared" si="112"/>
        <v>b</v>
      </c>
      <c r="B489" s="19"/>
      <c r="C489" s="21" t="s">
        <v>209</v>
      </c>
      <c r="D489" s="21"/>
      <c r="E489" s="40">
        <f t="shared" si="106"/>
        <v>0</v>
      </c>
      <c r="F489" s="20"/>
      <c r="G489" s="20"/>
      <c r="H489" s="20"/>
      <c r="I489" s="20"/>
      <c r="J489" s="31">
        <f t="shared" si="117"/>
        <v>0</v>
      </c>
      <c r="K489" s="31">
        <f t="shared" si="118"/>
        <v>0</v>
      </c>
    </row>
    <row r="490" spans="1:12" x14ac:dyDescent="0.25">
      <c r="A490" s="5" t="str">
        <f t="shared" si="112"/>
        <v>b</v>
      </c>
      <c r="B490" s="19"/>
      <c r="C490" s="21" t="s">
        <v>210</v>
      </c>
      <c r="D490" s="21"/>
      <c r="E490" s="40">
        <f t="shared" si="106"/>
        <v>0</v>
      </c>
      <c r="F490" s="20"/>
      <c r="G490" s="20"/>
      <c r="H490" s="20"/>
      <c r="I490" s="20"/>
      <c r="J490" s="31">
        <f t="shared" si="117"/>
        <v>0</v>
      </c>
      <c r="K490" s="31">
        <f t="shared" si="118"/>
        <v>0</v>
      </c>
    </row>
    <row r="491" spans="1:12" ht="18" x14ac:dyDescent="0.25">
      <c r="A491" s="5" t="str">
        <f t="shared" si="112"/>
        <v>b</v>
      </c>
      <c r="B491" s="11" t="s">
        <v>1</v>
      </c>
      <c r="C491" s="15" t="s">
        <v>136</v>
      </c>
      <c r="D491" s="15"/>
      <c r="E491" s="37">
        <f t="shared" si="106"/>
        <v>0</v>
      </c>
      <c r="F491" s="14"/>
      <c r="G491" s="14"/>
      <c r="H491" s="14"/>
      <c r="I491" s="14"/>
      <c r="J491" s="33">
        <f t="shared" si="117"/>
        <v>0</v>
      </c>
      <c r="K491" s="33">
        <f t="shared" si="118"/>
        <v>0</v>
      </c>
      <c r="L491" s="4" t="s">
        <v>205</v>
      </c>
    </row>
    <row r="492" spans="1:12" ht="18" x14ac:dyDescent="0.25">
      <c r="A492" s="5" t="str">
        <f t="shared" si="112"/>
        <v>b</v>
      </c>
      <c r="B492" s="11" t="s">
        <v>1</v>
      </c>
      <c r="C492" s="15" t="s">
        <v>137</v>
      </c>
      <c r="D492" s="15"/>
      <c r="E492" s="37">
        <f t="shared" si="106"/>
        <v>0</v>
      </c>
      <c r="F492" s="14"/>
      <c r="G492" s="14"/>
      <c r="H492" s="14"/>
      <c r="I492" s="14"/>
      <c r="J492" s="33">
        <f t="shared" si="117"/>
        <v>0</v>
      </c>
      <c r="K492" s="33">
        <f t="shared" si="118"/>
        <v>0</v>
      </c>
      <c r="L492" s="4" t="s">
        <v>205</v>
      </c>
    </row>
    <row r="493" spans="1:12" ht="18" x14ac:dyDescent="0.25">
      <c r="A493" s="5" t="str">
        <f t="shared" si="112"/>
        <v>b</v>
      </c>
      <c r="B493" s="11" t="s">
        <v>1</v>
      </c>
      <c r="C493" s="15" t="s">
        <v>138</v>
      </c>
      <c r="D493" s="15"/>
      <c r="E493" s="37">
        <f t="shared" si="106"/>
        <v>0</v>
      </c>
      <c r="F493" s="14"/>
      <c r="G493" s="14"/>
      <c r="H493" s="14"/>
      <c r="I493" s="14"/>
      <c r="J493" s="33">
        <f t="shared" si="117"/>
        <v>0</v>
      </c>
      <c r="K493" s="33">
        <f t="shared" si="118"/>
        <v>0</v>
      </c>
      <c r="L493" s="4" t="s">
        <v>205</v>
      </c>
    </row>
    <row r="494" spans="1:12" ht="36" x14ac:dyDescent="0.25">
      <c r="A494" s="5" t="str">
        <f t="shared" si="112"/>
        <v>b</v>
      </c>
      <c r="B494" s="22" t="s">
        <v>42</v>
      </c>
      <c r="C494" s="23" t="s">
        <v>190</v>
      </c>
      <c r="D494" s="23"/>
      <c r="E494" s="41">
        <f t="shared" si="106"/>
        <v>0</v>
      </c>
      <c r="F494" s="41">
        <f t="shared" ref="F494:I494" si="123">F495+F505+F506+F507</f>
        <v>0</v>
      </c>
      <c r="G494" s="41">
        <f t="shared" si="123"/>
        <v>0</v>
      </c>
      <c r="H494" s="41">
        <f t="shared" si="123"/>
        <v>0</v>
      </c>
      <c r="I494" s="41">
        <f t="shared" si="123"/>
        <v>0</v>
      </c>
      <c r="J494" s="30">
        <f t="shared" si="117"/>
        <v>0</v>
      </c>
      <c r="K494" s="30">
        <f t="shared" si="118"/>
        <v>0</v>
      </c>
      <c r="L494" s="4" t="s">
        <v>205</v>
      </c>
    </row>
    <row r="495" spans="1:12" ht="18" x14ac:dyDescent="0.25">
      <c r="A495" s="5" t="str">
        <f t="shared" si="112"/>
        <v>b</v>
      </c>
      <c r="B495" s="34" t="s">
        <v>1</v>
      </c>
      <c r="C495" s="15" t="s">
        <v>128</v>
      </c>
      <c r="D495" s="15"/>
      <c r="E495" s="37">
        <f t="shared" si="106"/>
        <v>0</v>
      </c>
      <c r="F495" s="14">
        <f t="shared" ref="F495:I495" si="124">F496+F497+F498+F499+F500+F501+F502</f>
        <v>0</v>
      </c>
      <c r="G495" s="14">
        <f t="shared" si="124"/>
        <v>0</v>
      </c>
      <c r="H495" s="14">
        <f t="shared" si="124"/>
        <v>0</v>
      </c>
      <c r="I495" s="14">
        <f t="shared" si="124"/>
        <v>0</v>
      </c>
      <c r="J495" s="33">
        <f t="shared" si="117"/>
        <v>0</v>
      </c>
      <c r="K495" s="33">
        <f t="shared" si="118"/>
        <v>0</v>
      </c>
      <c r="L495" s="4" t="s">
        <v>205</v>
      </c>
    </row>
    <row r="496" spans="1:12" ht="18" x14ac:dyDescent="0.25">
      <c r="A496" s="5" t="str">
        <f t="shared" si="112"/>
        <v>b</v>
      </c>
      <c r="B496" s="11" t="s">
        <v>1</v>
      </c>
      <c r="C496" s="12" t="s">
        <v>129</v>
      </c>
      <c r="D496" s="12"/>
      <c r="E496" s="39">
        <f t="shared" ref="E496:E559" si="125">F496+G496+H496+I496</f>
        <v>0</v>
      </c>
      <c r="F496" s="35"/>
      <c r="G496" s="35"/>
      <c r="H496" s="35"/>
      <c r="I496" s="35"/>
      <c r="J496" s="30">
        <f t="shared" si="117"/>
        <v>0</v>
      </c>
      <c r="K496" s="30">
        <f t="shared" si="118"/>
        <v>0</v>
      </c>
      <c r="L496" s="4" t="s">
        <v>205</v>
      </c>
    </row>
    <row r="497" spans="1:12" ht="18" x14ac:dyDescent="0.25">
      <c r="A497" s="5" t="str">
        <f t="shared" si="112"/>
        <v>b</v>
      </c>
      <c r="B497" s="11" t="s">
        <v>1</v>
      </c>
      <c r="C497" s="12" t="s">
        <v>130</v>
      </c>
      <c r="D497" s="12"/>
      <c r="E497" s="39">
        <f t="shared" si="125"/>
        <v>0</v>
      </c>
      <c r="F497" s="35"/>
      <c r="G497" s="35"/>
      <c r="H497" s="35"/>
      <c r="I497" s="35"/>
      <c r="J497" s="30">
        <f t="shared" si="117"/>
        <v>0</v>
      </c>
      <c r="K497" s="30">
        <f t="shared" si="118"/>
        <v>0</v>
      </c>
      <c r="L497" s="4" t="s">
        <v>205</v>
      </c>
    </row>
    <row r="498" spans="1:12" ht="18" x14ac:dyDescent="0.25">
      <c r="A498" s="5" t="str">
        <f t="shared" si="112"/>
        <v>b</v>
      </c>
      <c r="B498" s="11" t="s">
        <v>1</v>
      </c>
      <c r="C498" s="12" t="s">
        <v>131</v>
      </c>
      <c r="D498" s="12"/>
      <c r="E498" s="39">
        <f t="shared" si="125"/>
        <v>0</v>
      </c>
      <c r="F498" s="35"/>
      <c r="G498" s="35"/>
      <c r="H498" s="35"/>
      <c r="I498" s="35"/>
      <c r="J498" s="30">
        <f t="shared" si="117"/>
        <v>0</v>
      </c>
      <c r="K498" s="30">
        <f t="shared" si="118"/>
        <v>0</v>
      </c>
      <c r="L498" s="4" t="s">
        <v>205</v>
      </c>
    </row>
    <row r="499" spans="1:12" ht="18" x14ac:dyDescent="0.25">
      <c r="A499" s="5" t="str">
        <f t="shared" si="112"/>
        <v>b</v>
      </c>
      <c r="B499" s="11" t="s">
        <v>1</v>
      </c>
      <c r="C499" s="16" t="s">
        <v>132</v>
      </c>
      <c r="D499" s="16"/>
      <c r="E499" s="39">
        <f t="shared" si="125"/>
        <v>0</v>
      </c>
      <c r="F499" s="35"/>
      <c r="G499" s="35"/>
      <c r="H499" s="35"/>
      <c r="I499" s="35"/>
      <c r="J499" s="30">
        <f t="shared" si="117"/>
        <v>0</v>
      </c>
      <c r="K499" s="30">
        <f t="shared" si="118"/>
        <v>0</v>
      </c>
      <c r="L499" s="4" t="s">
        <v>205</v>
      </c>
    </row>
    <row r="500" spans="1:12" ht="18" x14ac:dyDescent="0.25">
      <c r="A500" s="5" t="str">
        <f t="shared" si="112"/>
        <v>b</v>
      </c>
      <c r="B500" s="11" t="s">
        <v>1</v>
      </c>
      <c r="C500" s="16" t="s">
        <v>133</v>
      </c>
      <c r="D500" s="16"/>
      <c r="E500" s="39">
        <f t="shared" si="125"/>
        <v>0</v>
      </c>
      <c r="F500" s="35"/>
      <c r="G500" s="35"/>
      <c r="H500" s="35"/>
      <c r="I500" s="35"/>
      <c r="J500" s="30">
        <f t="shared" si="117"/>
        <v>0</v>
      </c>
      <c r="K500" s="30">
        <f t="shared" si="118"/>
        <v>0</v>
      </c>
      <c r="L500" s="4" t="s">
        <v>205</v>
      </c>
    </row>
    <row r="501" spans="1:12" ht="18" x14ac:dyDescent="0.25">
      <c r="A501" s="5" t="str">
        <f t="shared" si="112"/>
        <v>b</v>
      </c>
      <c r="B501" s="11" t="s">
        <v>1</v>
      </c>
      <c r="C501" s="16" t="s">
        <v>134</v>
      </c>
      <c r="D501" s="16"/>
      <c r="E501" s="39">
        <f t="shared" si="125"/>
        <v>0</v>
      </c>
      <c r="F501" s="35"/>
      <c r="G501" s="35"/>
      <c r="H501" s="35"/>
      <c r="I501" s="35"/>
      <c r="J501" s="30">
        <f t="shared" si="117"/>
        <v>0</v>
      </c>
      <c r="K501" s="30">
        <f t="shared" si="118"/>
        <v>0</v>
      </c>
      <c r="L501" s="4" t="s">
        <v>205</v>
      </c>
    </row>
    <row r="502" spans="1:12" ht="18" x14ac:dyDescent="0.25">
      <c r="A502" s="5" t="str">
        <f t="shared" si="112"/>
        <v>b</v>
      </c>
      <c r="B502" s="11" t="s">
        <v>1</v>
      </c>
      <c r="C502" s="16" t="s">
        <v>135</v>
      </c>
      <c r="D502" s="16"/>
      <c r="E502" s="39">
        <f t="shared" si="125"/>
        <v>0</v>
      </c>
      <c r="F502" s="35">
        <f t="shared" ref="F502:I502" si="126">F503+F504</f>
        <v>0</v>
      </c>
      <c r="G502" s="35">
        <f t="shared" si="126"/>
        <v>0</v>
      </c>
      <c r="H502" s="35">
        <f t="shared" si="126"/>
        <v>0</v>
      </c>
      <c r="I502" s="35">
        <f t="shared" si="126"/>
        <v>0</v>
      </c>
      <c r="J502" s="30">
        <f t="shared" si="117"/>
        <v>0</v>
      </c>
      <c r="K502" s="30">
        <f t="shared" si="118"/>
        <v>0</v>
      </c>
      <c r="L502" s="4" t="s">
        <v>205</v>
      </c>
    </row>
    <row r="503" spans="1:12" x14ac:dyDescent="0.25">
      <c r="A503" s="5" t="str">
        <f t="shared" si="112"/>
        <v>b</v>
      </c>
      <c r="B503" s="19"/>
      <c r="C503" s="21" t="s">
        <v>209</v>
      </c>
      <c r="D503" s="21"/>
      <c r="E503" s="40">
        <f t="shared" si="125"/>
        <v>0</v>
      </c>
      <c r="F503" s="20"/>
      <c r="G503" s="20"/>
      <c r="H503" s="20"/>
      <c r="I503" s="20"/>
      <c r="J503" s="31">
        <f t="shared" si="117"/>
        <v>0</v>
      </c>
      <c r="K503" s="31">
        <f t="shared" si="118"/>
        <v>0</v>
      </c>
    </row>
    <row r="504" spans="1:12" x14ac:dyDescent="0.25">
      <c r="A504" s="5" t="str">
        <f t="shared" si="112"/>
        <v>b</v>
      </c>
      <c r="B504" s="19"/>
      <c r="C504" s="21" t="s">
        <v>210</v>
      </c>
      <c r="D504" s="21"/>
      <c r="E504" s="40">
        <f t="shared" si="125"/>
        <v>0</v>
      </c>
      <c r="F504" s="20"/>
      <c r="G504" s="20"/>
      <c r="H504" s="20"/>
      <c r="I504" s="20"/>
      <c r="J504" s="31">
        <f t="shared" si="117"/>
        <v>0</v>
      </c>
      <c r="K504" s="31">
        <f t="shared" si="118"/>
        <v>0</v>
      </c>
    </row>
    <row r="505" spans="1:12" ht="18" x14ac:dyDescent="0.25">
      <c r="A505" s="5" t="str">
        <f t="shared" si="112"/>
        <v>b</v>
      </c>
      <c r="B505" s="11" t="s">
        <v>1</v>
      </c>
      <c r="C505" s="15" t="s">
        <v>136</v>
      </c>
      <c r="D505" s="15"/>
      <c r="E505" s="37">
        <f t="shared" si="125"/>
        <v>0</v>
      </c>
      <c r="F505" s="14"/>
      <c r="G505" s="14"/>
      <c r="H505" s="14"/>
      <c r="I505" s="14"/>
      <c r="J505" s="33">
        <f t="shared" si="117"/>
        <v>0</v>
      </c>
      <c r="K505" s="33">
        <f t="shared" si="118"/>
        <v>0</v>
      </c>
      <c r="L505" s="4" t="s">
        <v>205</v>
      </c>
    </row>
    <row r="506" spans="1:12" ht="18" x14ac:dyDescent="0.25">
      <c r="A506" s="5" t="str">
        <f t="shared" si="112"/>
        <v>b</v>
      </c>
      <c r="B506" s="11" t="s">
        <v>1</v>
      </c>
      <c r="C506" s="15" t="s">
        <v>137</v>
      </c>
      <c r="D506" s="15"/>
      <c r="E506" s="37">
        <f t="shared" si="125"/>
        <v>0</v>
      </c>
      <c r="F506" s="14"/>
      <c r="G506" s="14"/>
      <c r="H506" s="14"/>
      <c r="I506" s="14"/>
      <c r="J506" s="33">
        <f t="shared" si="117"/>
        <v>0</v>
      </c>
      <c r="K506" s="33">
        <f t="shared" si="118"/>
        <v>0</v>
      </c>
      <c r="L506" s="4" t="s">
        <v>205</v>
      </c>
    </row>
    <row r="507" spans="1:12" ht="18" x14ac:dyDescent="0.25">
      <c r="A507" s="5" t="str">
        <f t="shared" si="112"/>
        <v>b</v>
      </c>
      <c r="B507" s="11" t="s">
        <v>1</v>
      </c>
      <c r="C507" s="15" t="s">
        <v>138</v>
      </c>
      <c r="D507" s="15"/>
      <c r="E507" s="37">
        <f t="shared" si="125"/>
        <v>0</v>
      </c>
      <c r="F507" s="14"/>
      <c r="G507" s="14"/>
      <c r="H507" s="14"/>
      <c r="I507" s="14"/>
      <c r="J507" s="33">
        <f t="shared" si="117"/>
        <v>0</v>
      </c>
      <c r="K507" s="33">
        <f t="shared" si="118"/>
        <v>0</v>
      </c>
      <c r="L507" s="4" t="s">
        <v>205</v>
      </c>
    </row>
    <row r="508" spans="1:12" ht="36" x14ac:dyDescent="0.25">
      <c r="A508" s="5" t="str">
        <f t="shared" si="112"/>
        <v>b</v>
      </c>
      <c r="B508" s="22" t="s">
        <v>43</v>
      </c>
      <c r="C508" s="23" t="s">
        <v>191</v>
      </c>
      <c r="D508" s="23"/>
      <c r="E508" s="41">
        <f t="shared" si="125"/>
        <v>0</v>
      </c>
      <c r="F508" s="41">
        <f t="shared" ref="F508:I508" si="127">F509+F519+F520+F521</f>
        <v>0</v>
      </c>
      <c r="G508" s="41">
        <f t="shared" si="127"/>
        <v>0</v>
      </c>
      <c r="H508" s="41">
        <f t="shared" si="127"/>
        <v>0</v>
      </c>
      <c r="I508" s="41">
        <f t="shared" si="127"/>
        <v>0</v>
      </c>
      <c r="J508" s="30">
        <f t="shared" si="117"/>
        <v>0</v>
      </c>
      <c r="K508" s="30">
        <f t="shared" si="118"/>
        <v>0</v>
      </c>
      <c r="L508" s="4" t="s">
        <v>205</v>
      </c>
    </row>
    <row r="509" spans="1:12" ht="18" x14ac:dyDescent="0.25">
      <c r="A509" s="5" t="str">
        <f t="shared" si="112"/>
        <v>b</v>
      </c>
      <c r="B509" s="34" t="s">
        <v>1</v>
      </c>
      <c r="C509" s="15" t="s">
        <v>128</v>
      </c>
      <c r="D509" s="15"/>
      <c r="E509" s="37">
        <f t="shared" si="125"/>
        <v>0</v>
      </c>
      <c r="F509" s="14">
        <f t="shared" ref="F509:I509" si="128">F510+F511+F512+F513+F514+F515+F516</f>
        <v>0</v>
      </c>
      <c r="G509" s="14">
        <f t="shared" si="128"/>
        <v>0</v>
      </c>
      <c r="H509" s="14">
        <f t="shared" si="128"/>
        <v>0</v>
      </c>
      <c r="I509" s="14">
        <f t="shared" si="128"/>
        <v>0</v>
      </c>
      <c r="J509" s="33">
        <f t="shared" si="117"/>
        <v>0</v>
      </c>
      <c r="K509" s="33">
        <f t="shared" si="118"/>
        <v>0</v>
      </c>
      <c r="L509" s="4" t="s">
        <v>205</v>
      </c>
    </row>
    <row r="510" spans="1:12" ht="18" x14ac:dyDescent="0.25">
      <c r="A510" s="5" t="str">
        <f t="shared" si="112"/>
        <v>b</v>
      </c>
      <c r="B510" s="11" t="s">
        <v>1</v>
      </c>
      <c r="C510" s="12" t="s">
        <v>129</v>
      </c>
      <c r="D510" s="12"/>
      <c r="E510" s="39">
        <f t="shared" si="125"/>
        <v>0</v>
      </c>
      <c r="F510" s="35"/>
      <c r="G510" s="35"/>
      <c r="H510" s="35"/>
      <c r="I510" s="35"/>
      <c r="J510" s="30">
        <f t="shared" si="117"/>
        <v>0</v>
      </c>
      <c r="K510" s="30">
        <f t="shared" si="118"/>
        <v>0</v>
      </c>
      <c r="L510" s="4" t="s">
        <v>205</v>
      </c>
    </row>
    <row r="511" spans="1:12" ht="18" x14ac:dyDescent="0.25">
      <c r="A511" s="5" t="str">
        <f t="shared" si="112"/>
        <v>b</v>
      </c>
      <c r="B511" s="11" t="s">
        <v>1</v>
      </c>
      <c r="C511" s="12" t="s">
        <v>130</v>
      </c>
      <c r="D511" s="12"/>
      <c r="E511" s="39">
        <f t="shared" si="125"/>
        <v>0</v>
      </c>
      <c r="F511" s="35"/>
      <c r="G511" s="35"/>
      <c r="H511" s="35"/>
      <c r="I511" s="35"/>
      <c r="J511" s="30">
        <f t="shared" si="117"/>
        <v>0</v>
      </c>
      <c r="K511" s="30">
        <f t="shared" si="118"/>
        <v>0</v>
      </c>
      <c r="L511" s="4" t="s">
        <v>205</v>
      </c>
    </row>
    <row r="512" spans="1:12" ht="18" x14ac:dyDescent="0.25">
      <c r="A512" s="5" t="str">
        <f t="shared" si="112"/>
        <v>b</v>
      </c>
      <c r="B512" s="11" t="s">
        <v>1</v>
      </c>
      <c r="C512" s="12" t="s">
        <v>131</v>
      </c>
      <c r="D512" s="12"/>
      <c r="E512" s="39">
        <f t="shared" si="125"/>
        <v>0</v>
      </c>
      <c r="F512" s="35"/>
      <c r="G512" s="35"/>
      <c r="H512" s="35"/>
      <c r="I512" s="35"/>
      <c r="J512" s="30">
        <f t="shared" si="117"/>
        <v>0</v>
      </c>
      <c r="K512" s="30">
        <f t="shared" si="118"/>
        <v>0</v>
      </c>
      <c r="L512" s="4" t="s">
        <v>205</v>
      </c>
    </row>
    <row r="513" spans="1:12" ht="18" x14ac:dyDescent="0.25">
      <c r="A513" s="5" t="str">
        <f t="shared" si="112"/>
        <v>b</v>
      </c>
      <c r="B513" s="11" t="s">
        <v>1</v>
      </c>
      <c r="C513" s="16" t="s">
        <v>132</v>
      </c>
      <c r="D513" s="16"/>
      <c r="E513" s="39">
        <f t="shared" si="125"/>
        <v>0</v>
      </c>
      <c r="F513" s="35"/>
      <c r="G513" s="35"/>
      <c r="H513" s="35"/>
      <c r="I513" s="35"/>
      <c r="J513" s="30">
        <f t="shared" si="117"/>
        <v>0</v>
      </c>
      <c r="K513" s="30">
        <f t="shared" si="118"/>
        <v>0</v>
      </c>
      <c r="L513" s="4" t="s">
        <v>205</v>
      </c>
    </row>
    <row r="514" spans="1:12" ht="18" x14ac:dyDescent="0.25">
      <c r="A514" s="5" t="str">
        <f t="shared" si="112"/>
        <v>b</v>
      </c>
      <c r="B514" s="11" t="s">
        <v>1</v>
      </c>
      <c r="C514" s="16" t="s">
        <v>133</v>
      </c>
      <c r="D514" s="16"/>
      <c r="E514" s="39">
        <f t="shared" si="125"/>
        <v>0</v>
      </c>
      <c r="F514" s="35"/>
      <c r="G514" s="35"/>
      <c r="H514" s="35"/>
      <c r="I514" s="35"/>
      <c r="J514" s="30">
        <f t="shared" si="117"/>
        <v>0</v>
      </c>
      <c r="K514" s="30">
        <f t="shared" si="118"/>
        <v>0</v>
      </c>
      <c r="L514" s="4" t="s">
        <v>205</v>
      </c>
    </row>
    <row r="515" spans="1:12" ht="18" x14ac:dyDescent="0.25">
      <c r="A515" s="5" t="str">
        <f t="shared" si="112"/>
        <v>b</v>
      </c>
      <c r="B515" s="11" t="s">
        <v>1</v>
      </c>
      <c r="C515" s="16" t="s">
        <v>134</v>
      </c>
      <c r="D515" s="16"/>
      <c r="E515" s="39">
        <f t="shared" si="125"/>
        <v>0</v>
      </c>
      <c r="F515" s="35"/>
      <c r="G515" s="35"/>
      <c r="H515" s="35"/>
      <c r="I515" s="35"/>
      <c r="J515" s="30">
        <f t="shared" si="117"/>
        <v>0</v>
      </c>
      <c r="K515" s="30">
        <f t="shared" si="118"/>
        <v>0</v>
      </c>
      <c r="L515" s="4" t="s">
        <v>205</v>
      </c>
    </row>
    <row r="516" spans="1:12" ht="18" x14ac:dyDescent="0.25">
      <c r="A516" s="5" t="str">
        <f t="shared" si="112"/>
        <v>b</v>
      </c>
      <c r="B516" s="11" t="s">
        <v>1</v>
      </c>
      <c r="C516" s="16" t="s">
        <v>135</v>
      </c>
      <c r="D516" s="16"/>
      <c r="E516" s="39">
        <f t="shared" si="125"/>
        <v>0</v>
      </c>
      <c r="F516" s="35">
        <f t="shared" ref="F516:I516" si="129">F517+F518</f>
        <v>0</v>
      </c>
      <c r="G516" s="35">
        <f t="shared" si="129"/>
        <v>0</v>
      </c>
      <c r="H516" s="35">
        <f t="shared" si="129"/>
        <v>0</v>
      </c>
      <c r="I516" s="35">
        <f t="shared" si="129"/>
        <v>0</v>
      </c>
      <c r="J516" s="30">
        <f t="shared" si="117"/>
        <v>0</v>
      </c>
      <c r="K516" s="30">
        <f t="shared" si="118"/>
        <v>0</v>
      </c>
      <c r="L516" s="4" t="s">
        <v>205</v>
      </c>
    </row>
    <row r="517" spans="1:12" x14ac:dyDescent="0.25">
      <c r="A517" s="5" t="str">
        <f t="shared" ref="A517:A580" si="130">IF((E517+F517+G517+I517+H517)&gt;0,"a","b")</f>
        <v>b</v>
      </c>
      <c r="B517" s="19"/>
      <c r="C517" s="21" t="s">
        <v>209</v>
      </c>
      <c r="D517" s="21"/>
      <c r="E517" s="40">
        <f t="shared" si="125"/>
        <v>0</v>
      </c>
      <c r="F517" s="20"/>
      <c r="G517" s="20"/>
      <c r="H517" s="20"/>
      <c r="I517" s="20"/>
      <c r="J517" s="31">
        <f t="shared" si="117"/>
        <v>0</v>
      </c>
      <c r="K517" s="31">
        <f t="shared" si="118"/>
        <v>0</v>
      </c>
    </row>
    <row r="518" spans="1:12" x14ac:dyDescent="0.25">
      <c r="A518" s="5" t="str">
        <f t="shared" si="130"/>
        <v>b</v>
      </c>
      <c r="B518" s="19"/>
      <c r="C518" s="21" t="s">
        <v>210</v>
      </c>
      <c r="D518" s="21"/>
      <c r="E518" s="40">
        <f t="shared" si="125"/>
        <v>0</v>
      </c>
      <c r="F518" s="20"/>
      <c r="G518" s="20"/>
      <c r="H518" s="20"/>
      <c r="I518" s="20"/>
      <c r="J518" s="31">
        <f t="shared" si="117"/>
        <v>0</v>
      </c>
      <c r="K518" s="31">
        <f t="shared" si="118"/>
        <v>0</v>
      </c>
    </row>
    <row r="519" spans="1:12" ht="18" x14ac:dyDescent="0.25">
      <c r="A519" s="5" t="str">
        <f t="shared" si="130"/>
        <v>b</v>
      </c>
      <c r="B519" s="11" t="s">
        <v>1</v>
      </c>
      <c r="C519" s="15" t="s">
        <v>136</v>
      </c>
      <c r="D519" s="15"/>
      <c r="E519" s="37">
        <f t="shared" si="125"/>
        <v>0</v>
      </c>
      <c r="F519" s="14"/>
      <c r="G519" s="14"/>
      <c r="H519" s="14"/>
      <c r="I519" s="14"/>
      <c r="J519" s="33">
        <f t="shared" si="117"/>
        <v>0</v>
      </c>
      <c r="K519" s="33">
        <f t="shared" si="118"/>
        <v>0</v>
      </c>
      <c r="L519" s="4" t="s">
        <v>205</v>
      </c>
    </row>
    <row r="520" spans="1:12" ht="18" x14ac:dyDescent="0.25">
      <c r="A520" s="5" t="str">
        <f t="shared" si="130"/>
        <v>b</v>
      </c>
      <c r="B520" s="11" t="s">
        <v>1</v>
      </c>
      <c r="C520" s="15" t="s">
        <v>137</v>
      </c>
      <c r="D520" s="15"/>
      <c r="E520" s="37">
        <f t="shared" si="125"/>
        <v>0</v>
      </c>
      <c r="F520" s="14"/>
      <c r="G520" s="14"/>
      <c r="H520" s="14"/>
      <c r="I520" s="14"/>
      <c r="J520" s="33">
        <f t="shared" si="117"/>
        <v>0</v>
      </c>
      <c r="K520" s="33">
        <f t="shared" si="118"/>
        <v>0</v>
      </c>
      <c r="L520" s="4" t="s">
        <v>205</v>
      </c>
    </row>
    <row r="521" spans="1:12" ht="18" x14ac:dyDescent="0.25">
      <c r="A521" s="5" t="str">
        <f t="shared" si="130"/>
        <v>b</v>
      </c>
      <c r="B521" s="11" t="s">
        <v>1</v>
      </c>
      <c r="C521" s="15" t="s">
        <v>138</v>
      </c>
      <c r="D521" s="15"/>
      <c r="E521" s="37">
        <f t="shared" si="125"/>
        <v>0</v>
      </c>
      <c r="F521" s="14"/>
      <c r="G521" s="14"/>
      <c r="H521" s="14"/>
      <c r="I521" s="14"/>
      <c r="J521" s="33">
        <f t="shared" si="117"/>
        <v>0</v>
      </c>
      <c r="K521" s="33">
        <f t="shared" si="118"/>
        <v>0</v>
      </c>
      <c r="L521" s="4" t="s">
        <v>205</v>
      </c>
    </row>
    <row r="522" spans="1:12" ht="36" x14ac:dyDescent="0.25">
      <c r="A522" s="5" t="str">
        <f t="shared" si="130"/>
        <v>b</v>
      </c>
      <c r="B522" s="22" t="s">
        <v>44</v>
      </c>
      <c r="C522" s="23" t="s">
        <v>192</v>
      </c>
      <c r="D522" s="23"/>
      <c r="E522" s="41">
        <f t="shared" si="125"/>
        <v>0</v>
      </c>
      <c r="F522" s="41">
        <f t="shared" ref="F522:I522" si="131">F523+F533+F534+F535</f>
        <v>0</v>
      </c>
      <c r="G522" s="41">
        <f t="shared" si="131"/>
        <v>0</v>
      </c>
      <c r="H522" s="41">
        <f t="shared" si="131"/>
        <v>0</v>
      </c>
      <c r="I522" s="41">
        <f t="shared" si="131"/>
        <v>0</v>
      </c>
      <c r="J522" s="30">
        <f t="shared" si="117"/>
        <v>0</v>
      </c>
      <c r="K522" s="30">
        <f t="shared" si="118"/>
        <v>0</v>
      </c>
      <c r="L522" s="4" t="s">
        <v>205</v>
      </c>
    </row>
    <row r="523" spans="1:12" ht="18" x14ac:dyDescent="0.25">
      <c r="A523" s="5" t="str">
        <f t="shared" si="130"/>
        <v>b</v>
      </c>
      <c r="B523" s="34" t="s">
        <v>1</v>
      </c>
      <c r="C523" s="15" t="s">
        <v>128</v>
      </c>
      <c r="D523" s="15"/>
      <c r="E523" s="37">
        <f t="shared" si="125"/>
        <v>0</v>
      </c>
      <c r="F523" s="14">
        <f t="shared" ref="F523:I523" si="132">F524+F525+F526+F527+F528+F529+F530</f>
        <v>0</v>
      </c>
      <c r="G523" s="14">
        <f t="shared" si="132"/>
        <v>0</v>
      </c>
      <c r="H523" s="14">
        <f t="shared" si="132"/>
        <v>0</v>
      </c>
      <c r="I523" s="14">
        <f t="shared" si="132"/>
        <v>0</v>
      </c>
      <c r="J523" s="33">
        <f t="shared" si="117"/>
        <v>0</v>
      </c>
      <c r="K523" s="33">
        <f t="shared" si="118"/>
        <v>0</v>
      </c>
      <c r="L523" s="4" t="s">
        <v>205</v>
      </c>
    </row>
    <row r="524" spans="1:12" ht="18" x14ac:dyDescent="0.25">
      <c r="A524" s="5" t="str">
        <f t="shared" si="130"/>
        <v>b</v>
      </c>
      <c r="B524" s="11" t="s">
        <v>1</v>
      </c>
      <c r="C524" s="12" t="s">
        <v>129</v>
      </c>
      <c r="D524" s="12"/>
      <c r="E524" s="39">
        <f t="shared" si="125"/>
        <v>0</v>
      </c>
      <c r="F524" s="35"/>
      <c r="G524" s="35"/>
      <c r="H524" s="35"/>
      <c r="I524" s="35"/>
      <c r="J524" s="30">
        <f t="shared" si="117"/>
        <v>0</v>
      </c>
      <c r="K524" s="30">
        <f t="shared" si="118"/>
        <v>0</v>
      </c>
      <c r="L524" s="4" t="s">
        <v>205</v>
      </c>
    </row>
    <row r="525" spans="1:12" ht="18" x14ac:dyDescent="0.25">
      <c r="A525" s="5" t="str">
        <f t="shared" si="130"/>
        <v>b</v>
      </c>
      <c r="B525" s="11" t="s">
        <v>1</v>
      </c>
      <c r="C525" s="12" t="s">
        <v>130</v>
      </c>
      <c r="D525" s="12"/>
      <c r="E525" s="39">
        <f t="shared" si="125"/>
        <v>0</v>
      </c>
      <c r="F525" s="35"/>
      <c r="G525" s="35"/>
      <c r="H525" s="35"/>
      <c r="I525" s="35"/>
      <c r="J525" s="30">
        <f t="shared" si="117"/>
        <v>0</v>
      </c>
      <c r="K525" s="30">
        <f t="shared" si="118"/>
        <v>0</v>
      </c>
      <c r="L525" s="4" t="s">
        <v>205</v>
      </c>
    </row>
    <row r="526" spans="1:12" ht="18" x14ac:dyDescent="0.25">
      <c r="A526" s="5" t="str">
        <f t="shared" si="130"/>
        <v>b</v>
      </c>
      <c r="B526" s="11" t="s">
        <v>1</v>
      </c>
      <c r="C526" s="12" t="s">
        <v>131</v>
      </c>
      <c r="D526" s="12"/>
      <c r="E526" s="39">
        <f t="shared" si="125"/>
        <v>0</v>
      </c>
      <c r="F526" s="35"/>
      <c r="G526" s="35"/>
      <c r="H526" s="35"/>
      <c r="I526" s="35"/>
      <c r="J526" s="30">
        <f t="shared" si="117"/>
        <v>0</v>
      </c>
      <c r="K526" s="30">
        <f t="shared" si="118"/>
        <v>0</v>
      </c>
      <c r="L526" s="4" t="s">
        <v>205</v>
      </c>
    </row>
    <row r="527" spans="1:12" ht="18" x14ac:dyDescent="0.25">
      <c r="A527" s="5" t="str">
        <f t="shared" si="130"/>
        <v>b</v>
      </c>
      <c r="B527" s="11" t="s">
        <v>1</v>
      </c>
      <c r="C527" s="16" t="s">
        <v>132</v>
      </c>
      <c r="D527" s="16"/>
      <c r="E527" s="39">
        <f t="shared" si="125"/>
        <v>0</v>
      </c>
      <c r="F527" s="35"/>
      <c r="G527" s="35"/>
      <c r="H527" s="35"/>
      <c r="I527" s="35"/>
      <c r="J527" s="30">
        <f t="shared" si="117"/>
        <v>0</v>
      </c>
      <c r="K527" s="30">
        <f t="shared" si="118"/>
        <v>0</v>
      </c>
      <c r="L527" s="4" t="s">
        <v>205</v>
      </c>
    </row>
    <row r="528" spans="1:12" ht="18" x14ac:dyDescent="0.25">
      <c r="A528" s="5" t="str">
        <f t="shared" si="130"/>
        <v>b</v>
      </c>
      <c r="B528" s="11" t="s">
        <v>1</v>
      </c>
      <c r="C528" s="16" t="s">
        <v>133</v>
      </c>
      <c r="D528" s="16"/>
      <c r="E528" s="39">
        <f t="shared" si="125"/>
        <v>0</v>
      </c>
      <c r="F528" s="35"/>
      <c r="G528" s="35"/>
      <c r="H528" s="35"/>
      <c r="I528" s="35"/>
      <c r="J528" s="30">
        <f t="shared" si="117"/>
        <v>0</v>
      </c>
      <c r="K528" s="30">
        <f t="shared" si="118"/>
        <v>0</v>
      </c>
      <c r="L528" s="4" t="s">
        <v>205</v>
      </c>
    </row>
    <row r="529" spans="1:12" ht="18" x14ac:dyDescent="0.25">
      <c r="A529" s="5" t="str">
        <f t="shared" si="130"/>
        <v>b</v>
      </c>
      <c r="B529" s="11" t="s">
        <v>1</v>
      </c>
      <c r="C529" s="16" t="s">
        <v>134</v>
      </c>
      <c r="D529" s="16"/>
      <c r="E529" s="39">
        <f t="shared" si="125"/>
        <v>0</v>
      </c>
      <c r="F529" s="35"/>
      <c r="G529" s="35"/>
      <c r="H529" s="35"/>
      <c r="I529" s="35"/>
      <c r="J529" s="30">
        <f t="shared" si="117"/>
        <v>0</v>
      </c>
      <c r="K529" s="30">
        <f t="shared" si="118"/>
        <v>0</v>
      </c>
      <c r="L529" s="4" t="s">
        <v>205</v>
      </c>
    </row>
    <row r="530" spans="1:12" ht="18" x14ac:dyDescent="0.25">
      <c r="A530" s="5" t="str">
        <f t="shared" si="130"/>
        <v>b</v>
      </c>
      <c r="B530" s="11" t="s">
        <v>1</v>
      </c>
      <c r="C530" s="16" t="s">
        <v>135</v>
      </c>
      <c r="D530" s="16"/>
      <c r="E530" s="39">
        <f t="shared" si="125"/>
        <v>0</v>
      </c>
      <c r="F530" s="35">
        <f t="shared" ref="F530:I530" si="133">F531+F532</f>
        <v>0</v>
      </c>
      <c r="G530" s="35">
        <f t="shared" si="133"/>
        <v>0</v>
      </c>
      <c r="H530" s="35">
        <f t="shared" si="133"/>
        <v>0</v>
      </c>
      <c r="I530" s="35">
        <f t="shared" si="133"/>
        <v>0</v>
      </c>
      <c r="J530" s="30">
        <f t="shared" si="117"/>
        <v>0</v>
      </c>
      <c r="K530" s="30">
        <f t="shared" si="118"/>
        <v>0</v>
      </c>
      <c r="L530" s="4" t="s">
        <v>205</v>
      </c>
    </row>
    <row r="531" spans="1:12" x14ac:dyDescent="0.25">
      <c r="A531" s="5" t="str">
        <f t="shared" si="130"/>
        <v>b</v>
      </c>
      <c r="B531" s="19"/>
      <c r="C531" s="21" t="s">
        <v>209</v>
      </c>
      <c r="D531" s="21"/>
      <c r="E531" s="40">
        <f t="shared" si="125"/>
        <v>0</v>
      </c>
      <c r="F531" s="20"/>
      <c r="G531" s="20"/>
      <c r="H531" s="20"/>
      <c r="I531" s="20"/>
      <c r="J531" s="31">
        <f t="shared" ref="J531:J594" si="134">F531+G531</f>
        <v>0</v>
      </c>
      <c r="K531" s="31">
        <f t="shared" ref="K531:K594" si="135">F531+G531+H531</f>
        <v>0</v>
      </c>
    </row>
    <row r="532" spans="1:12" x14ac:dyDescent="0.25">
      <c r="A532" s="5" t="str">
        <f t="shared" si="130"/>
        <v>b</v>
      </c>
      <c r="B532" s="19"/>
      <c r="C532" s="21" t="s">
        <v>210</v>
      </c>
      <c r="D532" s="21"/>
      <c r="E532" s="40">
        <f t="shared" si="125"/>
        <v>0</v>
      </c>
      <c r="F532" s="20"/>
      <c r="G532" s="20"/>
      <c r="H532" s="20"/>
      <c r="I532" s="20"/>
      <c r="J532" s="31">
        <f t="shared" si="134"/>
        <v>0</v>
      </c>
      <c r="K532" s="31">
        <f t="shared" si="135"/>
        <v>0</v>
      </c>
    </row>
    <row r="533" spans="1:12" ht="18" x14ac:dyDescent="0.25">
      <c r="A533" s="5" t="str">
        <f t="shared" si="130"/>
        <v>b</v>
      </c>
      <c r="B533" s="11" t="s">
        <v>1</v>
      </c>
      <c r="C533" s="15" t="s">
        <v>136</v>
      </c>
      <c r="D533" s="15"/>
      <c r="E533" s="37">
        <f t="shared" si="125"/>
        <v>0</v>
      </c>
      <c r="F533" s="14"/>
      <c r="G533" s="14"/>
      <c r="H533" s="14"/>
      <c r="I533" s="14"/>
      <c r="J533" s="33">
        <f t="shared" si="134"/>
        <v>0</v>
      </c>
      <c r="K533" s="33">
        <f t="shared" si="135"/>
        <v>0</v>
      </c>
      <c r="L533" s="4" t="s">
        <v>205</v>
      </c>
    </row>
    <row r="534" spans="1:12" ht="18" x14ac:dyDescent="0.25">
      <c r="A534" s="5" t="str">
        <f t="shared" si="130"/>
        <v>b</v>
      </c>
      <c r="B534" s="11" t="s">
        <v>1</v>
      </c>
      <c r="C534" s="15" t="s">
        <v>137</v>
      </c>
      <c r="D534" s="15"/>
      <c r="E534" s="37">
        <f t="shared" si="125"/>
        <v>0</v>
      </c>
      <c r="F534" s="14"/>
      <c r="G534" s="14"/>
      <c r="H534" s="14"/>
      <c r="I534" s="14"/>
      <c r="J534" s="33">
        <f t="shared" si="134"/>
        <v>0</v>
      </c>
      <c r="K534" s="33">
        <f t="shared" si="135"/>
        <v>0</v>
      </c>
      <c r="L534" s="4" t="s">
        <v>205</v>
      </c>
    </row>
    <row r="535" spans="1:12" ht="18" x14ac:dyDescent="0.25">
      <c r="A535" s="5" t="str">
        <f t="shared" si="130"/>
        <v>b</v>
      </c>
      <c r="B535" s="11" t="s">
        <v>1</v>
      </c>
      <c r="C535" s="15" t="s">
        <v>138</v>
      </c>
      <c r="D535" s="15"/>
      <c r="E535" s="37">
        <f t="shared" si="125"/>
        <v>0</v>
      </c>
      <c r="F535" s="14"/>
      <c r="G535" s="14"/>
      <c r="H535" s="14"/>
      <c r="I535" s="14"/>
      <c r="J535" s="33">
        <f t="shared" si="134"/>
        <v>0</v>
      </c>
      <c r="K535" s="33">
        <f t="shared" si="135"/>
        <v>0</v>
      </c>
      <c r="L535" s="4" t="s">
        <v>205</v>
      </c>
    </row>
    <row r="536" spans="1:12" ht="54" x14ac:dyDescent="0.25">
      <c r="A536" s="5" t="str">
        <f t="shared" si="130"/>
        <v>b</v>
      </c>
      <c r="B536" s="22" t="s">
        <v>45</v>
      </c>
      <c r="C536" s="23" t="s">
        <v>193</v>
      </c>
      <c r="D536" s="23"/>
      <c r="E536" s="41">
        <f t="shared" si="125"/>
        <v>0</v>
      </c>
      <c r="F536" s="41">
        <f t="shared" ref="F536:I536" si="136">F537+F547+F548+F549</f>
        <v>0</v>
      </c>
      <c r="G536" s="41">
        <f t="shared" si="136"/>
        <v>0</v>
      </c>
      <c r="H536" s="41">
        <f t="shared" si="136"/>
        <v>0</v>
      </c>
      <c r="I536" s="41">
        <f t="shared" si="136"/>
        <v>0</v>
      </c>
      <c r="J536" s="30">
        <f t="shared" si="134"/>
        <v>0</v>
      </c>
      <c r="K536" s="30">
        <f t="shared" si="135"/>
        <v>0</v>
      </c>
      <c r="L536" s="4" t="s">
        <v>205</v>
      </c>
    </row>
    <row r="537" spans="1:12" ht="18" x14ac:dyDescent="0.25">
      <c r="A537" s="5" t="str">
        <f t="shared" si="130"/>
        <v>b</v>
      </c>
      <c r="B537" s="34" t="s">
        <v>1</v>
      </c>
      <c r="C537" s="15" t="s">
        <v>128</v>
      </c>
      <c r="D537" s="15"/>
      <c r="E537" s="37">
        <f t="shared" si="125"/>
        <v>0</v>
      </c>
      <c r="F537" s="14">
        <f t="shared" ref="F537:I537" si="137">F538+F539+F540+F541+F542+F543+F544</f>
        <v>0</v>
      </c>
      <c r="G537" s="14">
        <f t="shared" si="137"/>
        <v>0</v>
      </c>
      <c r="H537" s="14">
        <f t="shared" si="137"/>
        <v>0</v>
      </c>
      <c r="I537" s="14">
        <f t="shared" si="137"/>
        <v>0</v>
      </c>
      <c r="J537" s="33">
        <f t="shared" si="134"/>
        <v>0</v>
      </c>
      <c r="K537" s="33">
        <f t="shared" si="135"/>
        <v>0</v>
      </c>
      <c r="L537" s="4" t="s">
        <v>205</v>
      </c>
    </row>
    <row r="538" spans="1:12" ht="18" x14ac:dyDescent="0.25">
      <c r="A538" s="5" t="str">
        <f t="shared" si="130"/>
        <v>b</v>
      </c>
      <c r="B538" s="11" t="s">
        <v>1</v>
      </c>
      <c r="C538" s="12" t="s">
        <v>129</v>
      </c>
      <c r="D538" s="12"/>
      <c r="E538" s="39">
        <f t="shared" si="125"/>
        <v>0</v>
      </c>
      <c r="F538" s="35"/>
      <c r="G538" s="35"/>
      <c r="H538" s="35"/>
      <c r="I538" s="35"/>
      <c r="J538" s="30">
        <f t="shared" si="134"/>
        <v>0</v>
      </c>
      <c r="K538" s="30">
        <f t="shared" si="135"/>
        <v>0</v>
      </c>
      <c r="L538" s="4" t="s">
        <v>205</v>
      </c>
    </row>
    <row r="539" spans="1:12" ht="18" x14ac:dyDescent="0.25">
      <c r="A539" s="5" t="str">
        <f t="shared" si="130"/>
        <v>b</v>
      </c>
      <c r="B539" s="11" t="s">
        <v>1</v>
      </c>
      <c r="C539" s="12" t="s">
        <v>130</v>
      </c>
      <c r="D539" s="12"/>
      <c r="E539" s="39">
        <f t="shared" si="125"/>
        <v>0</v>
      </c>
      <c r="F539" s="35"/>
      <c r="G539" s="35"/>
      <c r="H539" s="35"/>
      <c r="I539" s="35"/>
      <c r="J539" s="30">
        <f t="shared" si="134"/>
        <v>0</v>
      </c>
      <c r="K539" s="30">
        <f t="shared" si="135"/>
        <v>0</v>
      </c>
      <c r="L539" s="4" t="s">
        <v>205</v>
      </c>
    </row>
    <row r="540" spans="1:12" ht="18" x14ac:dyDescent="0.25">
      <c r="A540" s="5" t="str">
        <f t="shared" si="130"/>
        <v>b</v>
      </c>
      <c r="B540" s="11" t="s">
        <v>1</v>
      </c>
      <c r="C540" s="12" t="s">
        <v>131</v>
      </c>
      <c r="D540" s="12"/>
      <c r="E540" s="39">
        <f t="shared" si="125"/>
        <v>0</v>
      </c>
      <c r="F540" s="35"/>
      <c r="G540" s="35"/>
      <c r="H540" s="35"/>
      <c r="I540" s="35"/>
      <c r="J540" s="30">
        <f t="shared" si="134"/>
        <v>0</v>
      </c>
      <c r="K540" s="30">
        <f t="shared" si="135"/>
        <v>0</v>
      </c>
      <c r="L540" s="4" t="s">
        <v>205</v>
      </c>
    </row>
    <row r="541" spans="1:12" ht="18" x14ac:dyDescent="0.25">
      <c r="A541" s="5" t="str">
        <f t="shared" si="130"/>
        <v>b</v>
      </c>
      <c r="B541" s="11" t="s">
        <v>1</v>
      </c>
      <c r="C541" s="16" t="s">
        <v>132</v>
      </c>
      <c r="D541" s="16"/>
      <c r="E541" s="39">
        <f t="shared" si="125"/>
        <v>0</v>
      </c>
      <c r="F541" s="35"/>
      <c r="G541" s="35"/>
      <c r="H541" s="35"/>
      <c r="I541" s="35"/>
      <c r="J541" s="30">
        <f t="shared" si="134"/>
        <v>0</v>
      </c>
      <c r="K541" s="30">
        <f t="shared" si="135"/>
        <v>0</v>
      </c>
      <c r="L541" s="4" t="s">
        <v>205</v>
      </c>
    </row>
    <row r="542" spans="1:12" ht="18" x14ac:dyDescent="0.25">
      <c r="A542" s="5" t="str">
        <f t="shared" si="130"/>
        <v>b</v>
      </c>
      <c r="B542" s="11" t="s">
        <v>1</v>
      </c>
      <c r="C542" s="16" t="s">
        <v>133</v>
      </c>
      <c r="D542" s="16"/>
      <c r="E542" s="39">
        <f t="shared" si="125"/>
        <v>0</v>
      </c>
      <c r="F542" s="35"/>
      <c r="G542" s="35"/>
      <c r="H542" s="35"/>
      <c r="I542" s="35"/>
      <c r="J542" s="30">
        <f t="shared" si="134"/>
        <v>0</v>
      </c>
      <c r="K542" s="30">
        <f t="shared" si="135"/>
        <v>0</v>
      </c>
      <c r="L542" s="4" t="s">
        <v>205</v>
      </c>
    </row>
    <row r="543" spans="1:12" ht="18" x14ac:dyDescent="0.25">
      <c r="A543" s="5" t="str">
        <f t="shared" si="130"/>
        <v>b</v>
      </c>
      <c r="B543" s="11" t="s">
        <v>1</v>
      </c>
      <c r="C543" s="16" t="s">
        <v>134</v>
      </c>
      <c r="D543" s="16"/>
      <c r="E543" s="39">
        <f t="shared" si="125"/>
        <v>0</v>
      </c>
      <c r="F543" s="35"/>
      <c r="G543" s="35"/>
      <c r="H543" s="35"/>
      <c r="I543" s="35"/>
      <c r="J543" s="30">
        <f t="shared" si="134"/>
        <v>0</v>
      </c>
      <c r="K543" s="30">
        <f t="shared" si="135"/>
        <v>0</v>
      </c>
      <c r="L543" s="4" t="s">
        <v>205</v>
      </c>
    </row>
    <row r="544" spans="1:12" ht="18" x14ac:dyDescent="0.25">
      <c r="A544" s="5" t="str">
        <f t="shared" si="130"/>
        <v>b</v>
      </c>
      <c r="B544" s="11" t="s">
        <v>1</v>
      </c>
      <c r="C544" s="16" t="s">
        <v>135</v>
      </c>
      <c r="D544" s="16"/>
      <c r="E544" s="39">
        <f t="shared" si="125"/>
        <v>0</v>
      </c>
      <c r="F544" s="35">
        <f t="shared" ref="F544:I544" si="138">F545+F546</f>
        <v>0</v>
      </c>
      <c r="G544" s="35">
        <f t="shared" si="138"/>
        <v>0</v>
      </c>
      <c r="H544" s="35">
        <f t="shared" si="138"/>
        <v>0</v>
      </c>
      <c r="I544" s="35">
        <f t="shared" si="138"/>
        <v>0</v>
      </c>
      <c r="J544" s="30">
        <f t="shared" si="134"/>
        <v>0</v>
      </c>
      <c r="K544" s="30">
        <f t="shared" si="135"/>
        <v>0</v>
      </c>
      <c r="L544" s="4" t="s">
        <v>205</v>
      </c>
    </row>
    <row r="545" spans="1:12" x14ac:dyDescent="0.25">
      <c r="A545" s="5" t="str">
        <f t="shared" si="130"/>
        <v>b</v>
      </c>
      <c r="B545" s="19"/>
      <c r="C545" s="21" t="s">
        <v>209</v>
      </c>
      <c r="D545" s="21"/>
      <c r="E545" s="40">
        <f t="shared" si="125"/>
        <v>0</v>
      </c>
      <c r="F545" s="20"/>
      <c r="G545" s="20"/>
      <c r="H545" s="20"/>
      <c r="I545" s="20"/>
      <c r="J545" s="31">
        <f t="shared" si="134"/>
        <v>0</v>
      </c>
      <c r="K545" s="31">
        <f t="shared" si="135"/>
        <v>0</v>
      </c>
    </row>
    <row r="546" spans="1:12" x14ac:dyDescent="0.25">
      <c r="A546" s="5" t="str">
        <f t="shared" si="130"/>
        <v>b</v>
      </c>
      <c r="B546" s="19"/>
      <c r="C546" s="21" t="s">
        <v>210</v>
      </c>
      <c r="D546" s="21"/>
      <c r="E546" s="40">
        <f t="shared" si="125"/>
        <v>0</v>
      </c>
      <c r="F546" s="20"/>
      <c r="G546" s="20"/>
      <c r="H546" s="20"/>
      <c r="I546" s="20"/>
      <c r="J546" s="31">
        <f t="shared" si="134"/>
        <v>0</v>
      </c>
      <c r="K546" s="31">
        <f t="shared" si="135"/>
        <v>0</v>
      </c>
    </row>
    <row r="547" spans="1:12" ht="18" x14ac:dyDescent="0.25">
      <c r="A547" s="5" t="str">
        <f t="shared" si="130"/>
        <v>b</v>
      </c>
      <c r="B547" s="11" t="s">
        <v>1</v>
      </c>
      <c r="C547" s="15" t="s">
        <v>136</v>
      </c>
      <c r="D547" s="15"/>
      <c r="E547" s="37">
        <f t="shared" si="125"/>
        <v>0</v>
      </c>
      <c r="F547" s="14"/>
      <c r="G547" s="14"/>
      <c r="H547" s="14"/>
      <c r="I547" s="14"/>
      <c r="J547" s="33">
        <f t="shared" si="134"/>
        <v>0</v>
      </c>
      <c r="K547" s="33">
        <f t="shared" si="135"/>
        <v>0</v>
      </c>
      <c r="L547" s="4" t="s">
        <v>205</v>
      </c>
    </row>
    <row r="548" spans="1:12" ht="18" x14ac:dyDescent="0.25">
      <c r="A548" s="5" t="str">
        <f t="shared" si="130"/>
        <v>b</v>
      </c>
      <c r="B548" s="11" t="s">
        <v>1</v>
      </c>
      <c r="C548" s="15" t="s">
        <v>137</v>
      </c>
      <c r="D548" s="15"/>
      <c r="E548" s="37">
        <f t="shared" si="125"/>
        <v>0</v>
      </c>
      <c r="F548" s="14"/>
      <c r="G548" s="14"/>
      <c r="H548" s="14"/>
      <c r="I548" s="14"/>
      <c r="J548" s="33">
        <f t="shared" si="134"/>
        <v>0</v>
      </c>
      <c r="K548" s="33">
        <f t="shared" si="135"/>
        <v>0</v>
      </c>
      <c r="L548" s="4" t="s">
        <v>205</v>
      </c>
    </row>
    <row r="549" spans="1:12" ht="18" x14ac:dyDescent="0.25">
      <c r="A549" s="5" t="str">
        <f t="shared" si="130"/>
        <v>b</v>
      </c>
      <c r="B549" s="11" t="s">
        <v>1</v>
      </c>
      <c r="C549" s="15" t="s">
        <v>138</v>
      </c>
      <c r="D549" s="15"/>
      <c r="E549" s="37">
        <f t="shared" si="125"/>
        <v>0</v>
      </c>
      <c r="F549" s="14"/>
      <c r="G549" s="14"/>
      <c r="H549" s="14"/>
      <c r="I549" s="14"/>
      <c r="J549" s="33">
        <f t="shared" si="134"/>
        <v>0</v>
      </c>
      <c r="K549" s="33">
        <f t="shared" si="135"/>
        <v>0</v>
      </c>
      <c r="L549" s="4" t="s">
        <v>205</v>
      </c>
    </row>
    <row r="550" spans="1:12" ht="94.5" customHeight="1" x14ac:dyDescent="0.25">
      <c r="A550" s="5" t="str">
        <f t="shared" si="130"/>
        <v>b</v>
      </c>
      <c r="B550" s="22" t="s">
        <v>90</v>
      </c>
      <c r="C550" s="23" t="s">
        <v>194</v>
      </c>
      <c r="D550" s="23"/>
      <c r="E550" s="41">
        <f t="shared" si="125"/>
        <v>0</v>
      </c>
      <c r="F550" s="41">
        <f t="shared" ref="F550:I550" si="139">F551+F561+F562+F563</f>
        <v>0</v>
      </c>
      <c r="G550" s="41">
        <f t="shared" si="139"/>
        <v>0</v>
      </c>
      <c r="H550" s="41">
        <f t="shared" si="139"/>
        <v>0</v>
      </c>
      <c r="I550" s="41">
        <f t="shared" si="139"/>
        <v>0</v>
      </c>
      <c r="J550" s="30">
        <f t="shared" si="134"/>
        <v>0</v>
      </c>
      <c r="K550" s="30">
        <f t="shared" si="135"/>
        <v>0</v>
      </c>
      <c r="L550" s="4" t="s">
        <v>205</v>
      </c>
    </row>
    <row r="551" spans="1:12" ht="18" x14ac:dyDescent="0.25">
      <c r="A551" s="5" t="str">
        <f t="shared" si="130"/>
        <v>b</v>
      </c>
      <c r="B551" s="34" t="s">
        <v>1</v>
      </c>
      <c r="C551" s="15" t="s">
        <v>128</v>
      </c>
      <c r="D551" s="15"/>
      <c r="E551" s="37">
        <f t="shared" si="125"/>
        <v>0</v>
      </c>
      <c r="F551" s="14">
        <f t="shared" ref="F551:I551" si="140">F552+F553+F554+F555+F556+F557+F558</f>
        <v>0</v>
      </c>
      <c r="G551" s="14">
        <f t="shared" si="140"/>
        <v>0</v>
      </c>
      <c r="H551" s="14">
        <f t="shared" si="140"/>
        <v>0</v>
      </c>
      <c r="I551" s="14">
        <f t="shared" si="140"/>
        <v>0</v>
      </c>
      <c r="J551" s="33">
        <f t="shared" si="134"/>
        <v>0</v>
      </c>
      <c r="K551" s="33">
        <f t="shared" si="135"/>
        <v>0</v>
      </c>
      <c r="L551" s="4" t="s">
        <v>205</v>
      </c>
    </row>
    <row r="552" spans="1:12" ht="18" x14ac:dyDescent="0.25">
      <c r="A552" s="5" t="str">
        <f t="shared" si="130"/>
        <v>b</v>
      </c>
      <c r="B552" s="11" t="s">
        <v>1</v>
      </c>
      <c r="C552" s="12" t="s">
        <v>129</v>
      </c>
      <c r="D552" s="12"/>
      <c r="E552" s="39">
        <f t="shared" si="125"/>
        <v>0</v>
      </c>
      <c r="F552" s="35"/>
      <c r="G552" s="35"/>
      <c r="H552" s="35"/>
      <c r="I552" s="35"/>
      <c r="J552" s="30">
        <f t="shared" si="134"/>
        <v>0</v>
      </c>
      <c r="K552" s="30">
        <f t="shared" si="135"/>
        <v>0</v>
      </c>
      <c r="L552" s="4" t="s">
        <v>205</v>
      </c>
    </row>
    <row r="553" spans="1:12" ht="18" x14ac:dyDescent="0.25">
      <c r="A553" s="5" t="str">
        <f t="shared" si="130"/>
        <v>b</v>
      </c>
      <c r="B553" s="11" t="s">
        <v>1</v>
      </c>
      <c r="C553" s="12" t="s">
        <v>130</v>
      </c>
      <c r="D553" s="12"/>
      <c r="E553" s="39">
        <f t="shared" si="125"/>
        <v>0</v>
      </c>
      <c r="F553" s="35"/>
      <c r="G553" s="35"/>
      <c r="H553" s="35"/>
      <c r="I553" s="35"/>
      <c r="J553" s="30">
        <f t="shared" si="134"/>
        <v>0</v>
      </c>
      <c r="K553" s="30">
        <f t="shared" si="135"/>
        <v>0</v>
      </c>
      <c r="L553" s="4" t="s">
        <v>205</v>
      </c>
    </row>
    <row r="554" spans="1:12" ht="18" x14ac:dyDescent="0.25">
      <c r="A554" s="5" t="str">
        <f t="shared" si="130"/>
        <v>b</v>
      </c>
      <c r="B554" s="11" t="s">
        <v>1</v>
      </c>
      <c r="C554" s="12" t="s">
        <v>131</v>
      </c>
      <c r="D554" s="12"/>
      <c r="E554" s="39">
        <f t="shared" si="125"/>
        <v>0</v>
      </c>
      <c r="F554" s="35"/>
      <c r="G554" s="35"/>
      <c r="H554" s="35"/>
      <c r="I554" s="35"/>
      <c r="J554" s="30">
        <f t="shared" si="134"/>
        <v>0</v>
      </c>
      <c r="K554" s="30">
        <f t="shared" si="135"/>
        <v>0</v>
      </c>
      <c r="L554" s="4" t="s">
        <v>205</v>
      </c>
    </row>
    <row r="555" spans="1:12" ht="18" x14ac:dyDescent="0.25">
      <c r="A555" s="5" t="str">
        <f t="shared" si="130"/>
        <v>b</v>
      </c>
      <c r="B555" s="11" t="s">
        <v>1</v>
      </c>
      <c r="C555" s="16" t="s">
        <v>132</v>
      </c>
      <c r="D555" s="16"/>
      <c r="E555" s="39">
        <f t="shared" si="125"/>
        <v>0</v>
      </c>
      <c r="F555" s="35"/>
      <c r="G555" s="35"/>
      <c r="H555" s="35"/>
      <c r="I555" s="35"/>
      <c r="J555" s="30">
        <f t="shared" si="134"/>
        <v>0</v>
      </c>
      <c r="K555" s="30">
        <f t="shared" si="135"/>
        <v>0</v>
      </c>
      <c r="L555" s="4" t="s">
        <v>205</v>
      </c>
    </row>
    <row r="556" spans="1:12" ht="18" x14ac:dyDescent="0.25">
      <c r="A556" s="5" t="str">
        <f t="shared" si="130"/>
        <v>b</v>
      </c>
      <c r="B556" s="11" t="s">
        <v>1</v>
      </c>
      <c r="C556" s="16" t="s">
        <v>133</v>
      </c>
      <c r="D556" s="16"/>
      <c r="E556" s="39">
        <f t="shared" si="125"/>
        <v>0</v>
      </c>
      <c r="F556" s="35"/>
      <c r="G556" s="35"/>
      <c r="H556" s="35"/>
      <c r="I556" s="35"/>
      <c r="J556" s="30">
        <f t="shared" si="134"/>
        <v>0</v>
      </c>
      <c r="K556" s="30">
        <f t="shared" si="135"/>
        <v>0</v>
      </c>
      <c r="L556" s="4" t="s">
        <v>205</v>
      </c>
    </row>
    <row r="557" spans="1:12" ht="18" x14ac:dyDescent="0.25">
      <c r="A557" s="5" t="str">
        <f t="shared" si="130"/>
        <v>b</v>
      </c>
      <c r="B557" s="11" t="s">
        <v>1</v>
      </c>
      <c r="C557" s="16" t="s">
        <v>134</v>
      </c>
      <c r="D557" s="16"/>
      <c r="E557" s="39">
        <f t="shared" si="125"/>
        <v>0</v>
      </c>
      <c r="F557" s="35"/>
      <c r="G557" s="35"/>
      <c r="H557" s="35"/>
      <c r="I557" s="35"/>
      <c r="J557" s="30">
        <f t="shared" si="134"/>
        <v>0</v>
      </c>
      <c r="K557" s="30">
        <f t="shared" si="135"/>
        <v>0</v>
      </c>
      <c r="L557" s="4" t="s">
        <v>205</v>
      </c>
    </row>
    <row r="558" spans="1:12" ht="18" x14ac:dyDescent="0.25">
      <c r="A558" s="5" t="str">
        <f t="shared" si="130"/>
        <v>b</v>
      </c>
      <c r="B558" s="11" t="s">
        <v>1</v>
      </c>
      <c r="C558" s="16" t="s">
        <v>135</v>
      </c>
      <c r="D558" s="16"/>
      <c r="E558" s="39">
        <f t="shared" si="125"/>
        <v>0</v>
      </c>
      <c r="F558" s="35">
        <f t="shared" ref="F558:I558" si="141">F559+F560</f>
        <v>0</v>
      </c>
      <c r="G558" s="35">
        <f t="shared" si="141"/>
        <v>0</v>
      </c>
      <c r="H558" s="35">
        <f t="shared" si="141"/>
        <v>0</v>
      </c>
      <c r="I558" s="35">
        <f t="shared" si="141"/>
        <v>0</v>
      </c>
      <c r="J558" s="30">
        <f t="shared" si="134"/>
        <v>0</v>
      </c>
      <c r="K558" s="30">
        <f t="shared" si="135"/>
        <v>0</v>
      </c>
      <c r="L558" s="4" t="s">
        <v>205</v>
      </c>
    </row>
    <row r="559" spans="1:12" x14ac:dyDescent="0.25">
      <c r="A559" s="5" t="str">
        <f t="shared" si="130"/>
        <v>b</v>
      </c>
      <c r="B559" s="19"/>
      <c r="C559" s="21" t="s">
        <v>209</v>
      </c>
      <c r="D559" s="21"/>
      <c r="E559" s="40">
        <f t="shared" si="125"/>
        <v>0</v>
      </c>
      <c r="F559" s="20"/>
      <c r="G559" s="20"/>
      <c r="H559" s="20"/>
      <c r="I559" s="20"/>
      <c r="J559" s="31">
        <f t="shared" si="134"/>
        <v>0</v>
      </c>
      <c r="K559" s="31">
        <f t="shared" si="135"/>
        <v>0</v>
      </c>
    </row>
    <row r="560" spans="1:12" x14ac:dyDescent="0.25">
      <c r="A560" s="5" t="str">
        <f t="shared" si="130"/>
        <v>b</v>
      </c>
      <c r="B560" s="19"/>
      <c r="C560" s="21" t="s">
        <v>210</v>
      </c>
      <c r="D560" s="21"/>
      <c r="E560" s="40">
        <f t="shared" ref="E560:E563" si="142">F560+G560+H560+I560</f>
        <v>0</v>
      </c>
      <c r="F560" s="20"/>
      <c r="G560" s="20"/>
      <c r="H560" s="20"/>
      <c r="I560" s="20"/>
      <c r="J560" s="31">
        <f t="shared" si="134"/>
        <v>0</v>
      </c>
      <c r="K560" s="31">
        <f t="shared" si="135"/>
        <v>0</v>
      </c>
    </row>
    <row r="561" spans="1:12" ht="18" x14ac:dyDescent="0.25">
      <c r="A561" s="5" t="str">
        <f t="shared" si="130"/>
        <v>b</v>
      </c>
      <c r="B561" s="11" t="s">
        <v>1</v>
      </c>
      <c r="C561" s="15" t="s">
        <v>136</v>
      </c>
      <c r="D561" s="15"/>
      <c r="E561" s="37">
        <f t="shared" si="142"/>
        <v>0</v>
      </c>
      <c r="F561" s="14"/>
      <c r="G561" s="14"/>
      <c r="H561" s="14"/>
      <c r="I561" s="14"/>
      <c r="J561" s="33">
        <f t="shared" si="134"/>
        <v>0</v>
      </c>
      <c r="K561" s="33">
        <f t="shared" si="135"/>
        <v>0</v>
      </c>
      <c r="L561" s="4" t="s">
        <v>205</v>
      </c>
    </row>
    <row r="562" spans="1:12" ht="18" x14ac:dyDescent="0.25">
      <c r="A562" s="5" t="str">
        <f t="shared" si="130"/>
        <v>b</v>
      </c>
      <c r="B562" s="11" t="s">
        <v>1</v>
      </c>
      <c r="C562" s="15" t="s">
        <v>137</v>
      </c>
      <c r="D562" s="15"/>
      <c r="E562" s="37">
        <f t="shared" si="142"/>
        <v>0</v>
      </c>
      <c r="F562" s="14"/>
      <c r="G562" s="14"/>
      <c r="H562" s="14"/>
      <c r="I562" s="14"/>
      <c r="J562" s="33">
        <f t="shared" si="134"/>
        <v>0</v>
      </c>
      <c r="K562" s="33">
        <f t="shared" si="135"/>
        <v>0</v>
      </c>
      <c r="L562" s="4" t="s">
        <v>205</v>
      </c>
    </row>
    <row r="563" spans="1:12" ht="18" x14ac:dyDescent="0.25">
      <c r="A563" s="5" t="str">
        <f t="shared" si="130"/>
        <v>b</v>
      </c>
      <c r="B563" s="11" t="s">
        <v>1</v>
      </c>
      <c r="C563" s="15" t="s">
        <v>138</v>
      </c>
      <c r="D563" s="15"/>
      <c r="E563" s="37">
        <f t="shared" si="142"/>
        <v>0</v>
      </c>
      <c r="F563" s="14"/>
      <c r="G563" s="14"/>
      <c r="H563" s="14"/>
      <c r="I563" s="14"/>
      <c r="J563" s="33">
        <f t="shared" si="134"/>
        <v>0</v>
      </c>
      <c r="K563" s="33">
        <f t="shared" si="135"/>
        <v>0</v>
      </c>
      <c r="L563" s="4" t="s">
        <v>205</v>
      </c>
    </row>
    <row r="564" spans="1:12" ht="36" x14ac:dyDescent="0.25">
      <c r="A564" s="5" t="str">
        <f t="shared" si="130"/>
        <v>b</v>
      </c>
      <c r="B564" s="22" t="s">
        <v>118</v>
      </c>
      <c r="C564" s="23" t="s">
        <v>119</v>
      </c>
      <c r="D564" s="23"/>
      <c r="E564" s="36">
        <f>SUM(F564:I564)</f>
        <v>0</v>
      </c>
      <c r="F564" s="30">
        <f t="shared" ref="F564:I577" si="143">F578+F592+F606+F620</f>
        <v>0</v>
      </c>
      <c r="G564" s="30">
        <f t="shared" si="143"/>
        <v>0</v>
      </c>
      <c r="H564" s="30">
        <f t="shared" si="143"/>
        <v>0</v>
      </c>
      <c r="I564" s="30">
        <f t="shared" si="143"/>
        <v>0</v>
      </c>
      <c r="J564" s="30">
        <f t="shared" si="134"/>
        <v>0</v>
      </c>
      <c r="K564" s="30">
        <f t="shared" si="135"/>
        <v>0</v>
      </c>
    </row>
    <row r="565" spans="1:12" ht="18" x14ac:dyDescent="0.25">
      <c r="A565" s="5" t="str">
        <f t="shared" si="130"/>
        <v>b</v>
      </c>
      <c r="B565" s="32" t="s">
        <v>1</v>
      </c>
      <c r="C565" s="25" t="s">
        <v>128</v>
      </c>
      <c r="D565" s="25"/>
      <c r="E565" s="37">
        <f t="shared" ref="E565:E577" si="144">SUM(F565:I565)</f>
        <v>0</v>
      </c>
      <c r="F565" s="33">
        <f t="shared" si="143"/>
        <v>0</v>
      </c>
      <c r="G565" s="33">
        <f t="shared" si="143"/>
        <v>0</v>
      </c>
      <c r="H565" s="33">
        <f t="shared" si="143"/>
        <v>0</v>
      </c>
      <c r="I565" s="33">
        <f t="shared" si="143"/>
        <v>0</v>
      </c>
      <c r="J565" s="33">
        <f t="shared" si="134"/>
        <v>0</v>
      </c>
      <c r="K565" s="33">
        <f t="shared" si="135"/>
        <v>0</v>
      </c>
    </row>
    <row r="566" spans="1:12" ht="18" x14ac:dyDescent="0.25">
      <c r="A566" s="5" t="str">
        <f t="shared" si="130"/>
        <v>b</v>
      </c>
      <c r="B566" s="24" t="s">
        <v>1</v>
      </c>
      <c r="C566" s="26" t="s">
        <v>129</v>
      </c>
      <c r="D566" s="26"/>
      <c r="E566" s="36">
        <f t="shared" si="144"/>
        <v>0</v>
      </c>
      <c r="F566" s="30">
        <f t="shared" si="143"/>
        <v>0</v>
      </c>
      <c r="G566" s="30">
        <f t="shared" si="143"/>
        <v>0</v>
      </c>
      <c r="H566" s="30">
        <f t="shared" si="143"/>
        <v>0</v>
      </c>
      <c r="I566" s="30">
        <f t="shared" si="143"/>
        <v>0</v>
      </c>
      <c r="J566" s="30">
        <f t="shared" si="134"/>
        <v>0</v>
      </c>
      <c r="K566" s="30">
        <f t="shared" si="135"/>
        <v>0</v>
      </c>
    </row>
    <row r="567" spans="1:12" ht="18" x14ac:dyDescent="0.25">
      <c r="A567" s="5" t="str">
        <f t="shared" si="130"/>
        <v>b</v>
      </c>
      <c r="B567" s="24" t="s">
        <v>1</v>
      </c>
      <c r="C567" s="26" t="s">
        <v>130</v>
      </c>
      <c r="D567" s="26"/>
      <c r="E567" s="36">
        <f t="shared" si="144"/>
        <v>0</v>
      </c>
      <c r="F567" s="30">
        <f t="shared" si="143"/>
        <v>0</v>
      </c>
      <c r="G567" s="30">
        <f t="shared" si="143"/>
        <v>0</v>
      </c>
      <c r="H567" s="30">
        <f t="shared" si="143"/>
        <v>0</v>
      </c>
      <c r="I567" s="30">
        <f t="shared" si="143"/>
        <v>0</v>
      </c>
      <c r="J567" s="30">
        <f t="shared" si="134"/>
        <v>0</v>
      </c>
      <c r="K567" s="30">
        <f t="shared" si="135"/>
        <v>0</v>
      </c>
    </row>
    <row r="568" spans="1:12" ht="18" x14ac:dyDescent="0.25">
      <c r="A568" s="5" t="str">
        <f t="shared" si="130"/>
        <v>b</v>
      </c>
      <c r="B568" s="24" t="s">
        <v>1</v>
      </c>
      <c r="C568" s="26" t="s">
        <v>131</v>
      </c>
      <c r="D568" s="26"/>
      <c r="E568" s="36">
        <f t="shared" si="144"/>
        <v>0</v>
      </c>
      <c r="F568" s="30">
        <f t="shared" si="143"/>
        <v>0</v>
      </c>
      <c r="G568" s="30">
        <f t="shared" si="143"/>
        <v>0</v>
      </c>
      <c r="H568" s="30">
        <f t="shared" si="143"/>
        <v>0</v>
      </c>
      <c r="I568" s="30">
        <f t="shared" si="143"/>
        <v>0</v>
      </c>
      <c r="J568" s="30">
        <f t="shared" si="134"/>
        <v>0</v>
      </c>
      <c r="K568" s="30">
        <f t="shared" si="135"/>
        <v>0</v>
      </c>
    </row>
    <row r="569" spans="1:12" ht="18" x14ac:dyDescent="0.25">
      <c r="A569" s="5" t="str">
        <f t="shared" si="130"/>
        <v>b</v>
      </c>
      <c r="B569" s="24" t="s">
        <v>1</v>
      </c>
      <c r="C569" s="27" t="s">
        <v>132</v>
      </c>
      <c r="D569" s="27"/>
      <c r="E569" s="36">
        <f t="shared" si="144"/>
        <v>0</v>
      </c>
      <c r="F569" s="30">
        <f t="shared" si="143"/>
        <v>0</v>
      </c>
      <c r="G569" s="30">
        <f t="shared" si="143"/>
        <v>0</v>
      </c>
      <c r="H569" s="30">
        <f t="shared" si="143"/>
        <v>0</v>
      </c>
      <c r="I569" s="30">
        <f t="shared" si="143"/>
        <v>0</v>
      </c>
      <c r="J569" s="30">
        <f t="shared" si="134"/>
        <v>0</v>
      </c>
      <c r="K569" s="30">
        <f t="shared" si="135"/>
        <v>0</v>
      </c>
    </row>
    <row r="570" spans="1:12" ht="18" x14ac:dyDescent="0.25">
      <c r="A570" s="5" t="str">
        <f t="shared" si="130"/>
        <v>b</v>
      </c>
      <c r="B570" s="24" t="s">
        <v>1</v>
      </c>
      <c r="C570" s="27" t="s">
        <v>133</v>
      </c>
      <c r="D570" s="27"/>
      <c r="E570" s="36">
        <f t="shared" si="144"/>
        <v>0</v>
      </c>
      <c r="F570" s="30">
        <f t="shared" si="143"/>
        <v>0</v>
      </c>
      <c r="G570" s="30">
        <f t="shared" si="143"/>
        <v>0</v>
      </c>
      <c r="H570" s="30">
        <f t="shared" si="143"/>
        <v>0</v>
      </c>
      <c r="I570" s="30">
        <f t="shared" si="143"/>
        <v>0</v>
      </c>
      <c r="J570" s="30">
        <f t="shared" si="134"/>
        <v>0</v>
      </c>
      <c r="K570" s="30">
        <f t="shared" si="135"/>
        <v>0</v>
      </c>
    </row>
    <row r="571" spans="1:12" ht="18" x14ac:dyDescent="0.25">
      <c r="A571" s="5" t="str">
        <f t="shared" si="130"/>
        <v>b</v>
      </c>
      <c r="B571" s="24" t="s">
        <v>1</v>
      </c>
      <c r="C571" s="27" t="s">
        <v>134</v>
      </c>
      <c r="D571" s="27"/>
      <c r="E571" s="36">
        <f t="shared" si="144"/>
        <v>0</v>
      </c>
      <c r="F571" s="30">
        <f t="shared" si="143"/>
        <v>0</v>
      </c>
      <c r="G571" s="30">
        <f t="shared" si="143"/>
        <v>0</v>
      </c>
      <c r="H571" s="30">
        <f t="shared" si="143"/>
        <v>0</v>
      </c>
      <c r="I571" s="30">
        <f t="shared" si="143"/>
        <v>0</v>
      </c>
      <c r="J571" s="30">
        <f t="shared" si="134"/>
        <v>0</v>
      </c>
      <c r="K571" s="30">
        <f t="shared" si="135"/>
        <v>0</v>
      </c>
    </row>
    <row r="572" spans="1:12" ht="18" x14ac:dyDescent="0.25">
      <c r="A572" s="5" t="str">
        <f t="shared" si="130"/>
        <v>b</v>
      </c>
      <c r="B572" s="24" t="s">
        <v>1</v>
      </c>
      <c r="C572" s="27" t="s">
        <v>135</v>
      </c>
      <c r="D572" s="27"/>
      <c r="E572" s="36">
        <f t="shared" si="144"/>
        <v>0</v>
      </c>
      <c r="F572" s="30">
        <f t="shared" si="143"/>
        <v>0</v>
      </c>
      <c r="G572" s="30">
        <f t="shared" si="143"/>
        <v>0</v>
      </c>
      <c r="H572" s="30">
        <f t="shared" si="143"/>
        <v>0</v>
      </c>
      <c r="I572" s="30">
        <f t="shared" si="143"/>
        <v>0</v>
      </c>
      <c r="J572" s="30">
        <f t="shared" si="134"/>
        <v>0</v>
      </c>
      <c r="K572" s="30">
        <f t="shared" si="135"/>
        <v>0</v>
      </c>
    </row>
    <row r="573" spans="1:12" x14ac:dyDescent="0.25">
      <c r="A573" s="5" t="str">
        <f t="shared" si="130"/>
        <v>b</v>
      </c>
      <c r="B573" s="28"/>
      <c r="C573" s="29" t="s">
        <v>209</v>
      </c>
      <c r="D573" s="29"/>
      <c r="E573" s="38">
        <f t="shared" si="144"/>
        <v>0</v>
      </c>
      <c r="F573" s="31">
        <f t="shared" si="143"/>
        <v>0</v>
      </c>
      <c r="G573" s="31">
        <f t="shared" si="143"/>
        <v>0</v>
      </c>
      <c r="H573" s="31">
        <f t="shared" si="143"/>
        <v>0</v>
      </c>
      <c r="I573" s="31">
        <f t="shared" si="143"/>
        <v>0</v>
      </c>
      <c r="J573" s="31">
        <f t="shared" si="134"/>
        <v>0</v>
      </c>
      <c r="K573" s="31">
        <f t="shared" si="135"/>
        <v>0</v>
      </c>
    </row>
    <row r="574" spans="1:12" x14ac:dyDescent="0.25">
      <c r="A574" s="5" t="str">
        <f t="shared" si="130"/>
        <v>b</v>
      </c>
      <c r="B574" s="28"/>
      <c r="C574" s="29" t="s">
        <v>210</v>
      </c>
      <c r="D574" s="29"/>
      <c r="E574" s="38">
        <f t="shared" si="144"/>
        <v>0</v>
      </c>
      <c r="F574" s="31">
        <f t="shared" si="143"/>
        <v>0</v>
      </c>
      <c r="G574" s="31">
        <f t="shared" si="143"/>
        <v>0</v>
      </c>
      <c r="H574" s="31">
        <f t="shared" si="143"/>
        <v>0</v>
      </c>
      <c r="I574" s="31">
        <f t="shared" si="143"/>
        <v>0</v>
      </c>
      <c r="J574" s="31">
        <f t="shared" si="134"/>
        <v>0</v>
      </c>
      <c r="K574" s="31">
        <f t="shared" si="135"/>
        <v>0</v>
      </c>
    </row>
    <row r="575" spans="1:12" ht="18" x14ac:dyDescent="0.25">
      <c r="A575" s="5" t="str">
        <f t="shared" si="130"/>
        <v>b</v>
      </c>
      <c r="B575" s="32" t="s">
        <v>1</v>
      </c>
      <c r="C575" s="25" t="s">
        <v>136</v>
      </c>
      <c r="D575" s="25"/>
      <c r="E575" s="37">
        <f t="shared" si="144"/>
        <v>0</v>
      </c>
      <c r="F575" s="33">
        <f t="shared" si="143"/>
        <v>0</v>
      </c>
      <c r="G575" s="33">
        <f t="shared" si="143"/>
        <v>0</v>
      </c>
      <c r="H575" s="33">
        <f t="shared" si="143"/>
        <v>0</v>
      </c>
      <c r="I575" s="33">
        <f t="shared" si="143"/>
        <v>0</v>
      </c>
      <c r="J575" s="33">
        <f t="shared" si="134"/>
        <v>0</v>
      </c>
      <c r="K575" s="33">
        <f t="shared" si="135"/>
        <v>0</v>
      </c>
    </row>
    <row r="576" spans="1:12" ht="18" x14ac:dyDescent="0.25">
      <c r="A576" s="5" t="str">
        <f t="shared" si="130"/>
        <v>b</v>
      </c>
      <c r="B576" s="32" t="s">
        <v>1</v>
      </c>
      <c r="C576" s="25" t="s">
        <v>137</v>
      </c>
      <c r="D576" s="25"/>
      <c r="E576" s="37">
        <f t="shared" si="144"/>
        <v>0</v>
      </c>
      <c r="F576" s="33">
        <f t="shared" si="143"/>
        <v>0</v>
      </c>
      <c r="G576" s="33">
        <f t="shared" si="143"/>
        <v>0</v>
      </c>
      <c r="H576" s="33">
        <f t="shared" si="143"/>
        <v>0</v>
      </c>
      <c r="I576" s="33">
        <f t="shared" si="143"/>
        <v>0</v>
      </c>
      <c r="J576" s="33">
        <f t="shared" si="134"/>
        <v>0</v>
      </c>
      <c r="K576" s="33">
        <f t="shared" si="135"/>
        <v>0</v>
      </c>
    </row>
    <row r="577" spans="1:12" ht="18" x14ac:dyDescent="0.25">
      <c r="A577" s="5" t="str">
        <f t="shared" si="130"/>
        <v>b</v>
      </c>
      <c r="B577" s="32" t="s">
        <v>1</v>
      </c>
      <c r="C577" s="25" t="s">
        <v>138</v>
      </c>
      <c r="D577" s="25"/>
      <c r="E577" s="37">
        <f t="shared" si="144"/>
        <v>0</v>
      </c>
      <c r="F577" s="33">
        <f t="shared" si="143"/>
        <v>0</v>
      </c>
      <c r="G577" s="33">
        <f t="shared" si="143"/>
        <v>0</v>
      </c>
      <c r="H577" s="33">
        <f t="shared" si="143"/>
        <v>0</v>
      </c>
      <c r="I577" s="33">
        <f t="shared" si="143"/>
        <v>0</v>
      </c>
      <c r="J577" s="33">
        <f t="shared" si="134"/>
        <v>0</v>
      </c>
      <c r="K577" s="33">
        <f t="shared" si="135"/>
        <v>0</v>
      </c>
    </row>
    <row r="578" spans="1:12" ht="54" x14ac:dyDescent="0.25">
      <c r="A578" s="5" t="str">
        <f t="shared" si="130"/>
        <v>b</v>
      </c>
      <c r="B578" s="22" t="s">
        <v>117</v>
      </c>
      <c r="C578" s="23" t="s">
        <v>195</v>
      </c>
      <c r="D578" s="23"/>
      <c r="E578" s="41">
        <f t="shared" ref="E578:E641" si="145">F578+G578+H578+I578</f>
        <v>0</v>
      </c>
      <c r="F578" s="41">
        <f t="shared" ref="F578:I578" si="146">F579+F589+F590+F591</f>
        <v>0</v>
      </c>
      <c r="G578" s="41">
        <f t="shared" si="146"/>
        <v>0</v>
      </c>
      <c r="H578" s="41">
        <f t="shared" si="146"/>
        <v>0</v>
      </c>
      <c r="I578" s="41">
        <f t="shared" si="146"/>
        <v>0</v>
      </c>
      <c r="J578" s="30">
        <f t="shared" si="134"/>
        <v>0</v>
      </c>
      <c r="K578" s="30">
        <f t="shared" si="135"/>
        <v>0</v>
      </c>
      <c r="L578" s="4" t="s">
        <v>205</v>
      </c>
    </row>
    <row r="579" spans="1:12" ht="18" x14ac:dyDescent="0.25">
      <c r="A579" s="5" t="str">
        <f t="shared" si="130"/>
        <v>b</v>
      </c>
      <c r="B579" s="34" t="s">
        <v>1</v>
      </c>
      <c r="C579" s="15" t="s">
        <v>128</v>
      </c>
      <c r="D579" s="15"/>
      <c r="E579" s="37">
        <f t="shared" si="145"/>
        <v>0</v>
      </c>
      <c r="F579" s="14">
        <f t="shared" ref="F579:I579" si="147">F580+F581+F582+F583+F584+F585+F586</f>
        <v>0</v>
      </c>
      <c r="G579" s="14">
        <f t="shared" si="147"/>
        <v>0</v>
      </c>
      <c r="H579" s="14">
        <f t="shared" si="147"/>
        <v>0</v>
      </c>
      <c r="I579" s="14">
        <f t="shared" si="147"/>
        <v>0</v>
      </c>
      <c r="J579" s="33">
        <f t="shared" si="134"/>
        <v>0</v>
      </c>
      <c r="K579" s="33">
        <f t="shared" si="135"/>
        <v>0</v>
      </c>
      <c r="L579" s="4" t="s">
        <v>205</v>
      </c>
    </row>
    <row r="580" spans="1:12" ht="18" x14ac:dyDescent="0.25">
      <c r="A580" s="5" t="str">
        <f t="shared" si="130"/>
        <v>b</v>
      </c>
      <c r="B580" s="11" t="s">
        <v>1</v>
      </c>
      <c r="C580" s="12" t="s">
        <v>129</v>
      </c>
      <c r="D580" s="12"/>
      <c r="E580" s="39">
        <f t="shared" si="145"/>
        <v>0</v>
      </c>
      <c r="F580" s="35"/>
      <c r="G580" s="35"/>
      <c r="H580" s="35"/>
      <c r="I580" s="35"/>
      <c r="J580" s="30">
        <f t="shared" si="134"/>
        <v>0</v>
      </c>
      <c r="K580" s="30">
        <f t="shared" si="135"/>
        <v>0</v>
      </c>
      <c r="L580" s="4" t="s">
        <v>205</v>
      </c>
    </row>
    <row r="581" spans="1:12" ht="18" x14ac:dyDescent="0.25">
      <c r="A581" s="5" t="str">
        <f t="shared" ref="A581:A644" si="148">IF((E581+F581+G581+I581+H581)&gt;0,"a","b")</f>
        <v>b</v>
      </c>
      <c r="B581" s="11" t="s">
        <v>1</v>
      </c>
      <c r="C581" s="12" t="s">
        <v>130</v>
      </c>
      <c r="D581" s="12"/>
      <c r="E581" s="39">
        <f t="shared" si="145"/>
        <v>0</v>
      </c>
      <c r="F581" s="35"/>
      <c r="G581" s="35"/>
      <c r="H581" s="35"/>
      <c r="I581" s="35"/>
      <c r="J581" s="30">
        <f t="shared" si="134"/>
        <v>0</v>
      </c>
      <c r="K581" s="30">
        <f t="shared" si="135"/>
        <v>0</v>
      </c>
      <c r="L581" s="4" t="s">
        <v>205</v>
      </c>
    </row>
    <row r="582" spans="1:12" ht="18" x14ac:dyDescent="0.25">
      <c r="A582" s="5" t="str">
        <f t="shared" si="148"/>
        <v>b</v>
      </c>
      <c r="B582" s="11" t="s">
        <v>1</v>
      </c>
      <c r="C582" s="12" t="s">
        <v>131</v>
      </c>
      <c r="D582" s="12"/>
      <c r="E582" s="39">
        <f t="shared" si="145"/>
        <v>0</v>
      </c>
      <c r="F582" s="35"/>
      <c r="G582" s="35"/>
      <c r="H582" s="35"/>
      <c r="I582" s="35"/>
      <c r="J582" s="30">
        <f t="shared" si="134"/>
        <v>0</v>
      </c>
      <c r="K582" s="30">
        <f t="shared" si="135"/>
        <v>0</v>
      </c>
      <c r="L582" s="4" t="s">
        <v>205</v>
      </c>
    </row>
    <row r="583" spans="1:12" ht="18" x14ac:dyDescent="0.25">
      <c r="A583" s="5" t="str">
        <f t="shared" si="148"/>
        <v>b</v>
      </c>
      <c r="B583" s="11" t="s">
        <v>1</v>
      </c>
      <c r="C583" s="16" t="s">
        <v>132</v>
      </c>
      <c r="D583" s="16"/>
      <c r="E583" s="39">
        <f t="shared" si="145"/>
        <v>0</v>
      </c>
      <c r="F583" s="35"/>
      <c r="G583" s="35"/>
      <c r="H583" s="35"/>
      <c r="I583" s="35"/>
      <c r="J583" s="30">
        <f t="shared" si="134"/>
        <v>0</v>
      </c>
      <c r="K583" s="30">
        <f t="shared" si="135"/>
        <v>0</v>
      </c>
      <c r="L583" s="4" t="s">
        <v>205</v>
      </c>
    </row>
    <row r="584" spans="1:12" ht="18" x14ac:dyDescent="0.25">
      <c r="A584" s="5" t="str">
        <f t="shared" si="148"/>
        <v>b</v>
      </c>
      <c r="B584" s="11" t="s">
        <v>1</v>
      </c>
      <c r="C584" s="16" t="s">
        <v>133</v>
      </c>
      <c r="D584" s="16"/>
      <c r="E584" s="39">
        <f t="shared" si="145"/>
        <v>0</v>
      </c>
      <c r="F584" s="35"/>
      <c r="G584" s="35"/>
      <c r="H584" s="35"/>
      <c r="I584" s="35"/>
      <c r="J584" s="30">
        <f t="shared" si="134"/>
        <v>0</v>
      </c>
      <c r="K584" s="30">
        <f t="shared" si="135"/>
        <v>0</v>
      </c>
      <c r="L584" s="4" t="s">
        <v>205</v>
      </c>
    </row>
    <row r="585" spans="1:12" ht="18" x14ac:dyDescent="0.25">
      <c r="A585" s="5" t="str">
        <f t="shared" si="148"/>
        <v>b</v>
      </c>
      <c r="B585" s="11" t="s">
        <v>1</v>
      </c>
      <c r="C585" s="16" t="s">
        <v>134</v>
      </c>
      <c r="D585" s="16"/>
      <c r="E585" s="39">
        <f t="shared" si="145"/>
        <v>0</v>
      </c>
      <c r="F585" s="35"/>
      <c r="G585" s="35"/>
      <c r="H585" s="35"/>
      <c r="I585" s="35"/>
      <c r="J585" s="30">
        <f t="shared" si="134"/>
        <v>0</v>
      </c>
      <c r="K585" s="30">
        <f t="shared" si="135"/>
        <v>0</v>
      </c>
      <c r="L585" s="4" t="s">
        <v>205</v>
      </c>
    </row>
    <row r="586" spans="1:12" ht="18" x14ac:dyDescent="0.25">
      <c r="A586" s="5" t="str">
        <f t="shared" si="148"/>
        <v>b</v>
      </c>
      <c r="B586" s="11" t="s">
        <v>1</v>
      </c>
      <c r="C586" s="16" t="s">
        <v>135</v>
      </c>
      <c r="D586" s="16"/>
      <c r="E586" s="39">
        <f t="shared" si="145"/>
        <v>0</v>
      </c>
      <c r="F586" s="35">
        <f t="shared" ref="F586:I586" si="149">F587+F588</f>
        <v>0</v>
      </c>
      <c r="G586" s="35">
        <f t="shared" si="149"/>
        <v>0</v>
      </c>
      <c r="H586" s="35">
        <f t="shared" si="149"/>
        <v>0</v>
      </c>
      <c r="I586" s="35">
        <f t="shared" si="149"/>
        <v>0</v>
      </c>
      <c r="J586" s="30">
        <f t="shared" si="134"/>
        <v>0</v>
      </c>
      <c r="K586" s="30">
        <f t="shared" si="135"/>
        <v>0</v>
      </c>
      <c r="L586" s="4" t="s">
        <v>205</v>
      </c>
    </row>
    <row r="587" spans="1:12" x14ac:dyDescent="0.25">
      <c r="A587" s="5" t="str">
        <f t="shared" si="148"/>
        <v>b</v>
      </c>
      <c r="B587" s="19"/>
      <c r="C587" s="21" t="s">
        <v>209</v>
      </c>
      <c r="D587" s="21"/>
      <c r="E587" s="40">
        <f t="shared" si="145"/>
        <v>0</v>
      </c>
      <c r="F587" s="20"/>
      <c r="G587" s="20"/>
      <c r="H587" s="20"/>
      <c r="I587" s="20"/>
      <c r="J587" s="31">
        <f t="shared" si="134"/>
        <v>0</v>
      </c>
      <c r="K587" s="31">
        <f t="shared" si="135"/>
        <v>0</v>
      </c>
    </row>
    <row r="588" spans="1:12" x14ac:dyDescent="0.25">
      <c r="A588" s="5" t="str">
        <f t="shared" si="148"/>
        <v>b</v>
      </c>
      <c r="B588" s="19"/>
      <c r="C588" s="21" t="s">
        <v>210</v>
      </c>
      <c r="D588" s="21"/>
      <c r="E588" s="40">
        <f t="shared" si="145"/>
        <v>0</v>
      </c>
      <c r="F588" s="20"/>
      <c r="G588" s="20"/>
      <c r="H588" s="20"/>
      <c r="I588" s="20"/>
      <c r="J588" s="31">
        <f t="shared" si="134"/>
        <v>0</v>
      </c>
      <c r="K588" s="31">
        <f t="shared" si="135"/>
        <v>0</v>
      </c>
    </row>
    <row r="589" spans="1:12" ht="18" x14ac:dyDescent="0.25">
      <c r="A589" s="5" t="str">
        <f t="shared" si="148"/>
        <v>b</v>
      </c>
      <c r="B589" s="11" t="s">
        <v>1</v>
      </c>
      <c r="C589" s="15" t="s">
        <v>136</v>
      </c>
      <c r="D589" s="15"/>
      <c r="E589" s="37">
        <f t="shared" si="145"/>
        <v>0</v>
      </c>
      <c r="F589" s="14"/>
      <c r="G589" s="14"/>
      <c r="H589" s="14"/>
      <c r="I589" s="14"/>
      <c r="J589" s="33">
        <f t="shared" si="134"/>
        <v>0</v>
      </c>
      <c r="K589" s="33">
        <f t="shared" si="135"/>
        <v>0</v>
      </c>
      <c r="L589" s="4" t="s">
        <v>205</v>
      </c>
    </row>
    <row r="590" spans="1:12" ht="18" x14ac:dyDescent="0.25">
      <c r="A590" s="5" t="str">
        <f t="shared" si="148"/>
        <v>b</v>
      </c>
      <c r="B590" s="11" t="s">
        <v>1</v>
      </c>
      <c r="C590" s="15" t="s">
        <v>137</v>
      </c>
      <c r="D590" s="15"/>
      <c r="E590" s="37">
        <f t="shared" si="145"/>
        <v>0</v>
      </c>
      <c r="F590" s="14"/>
      <c r="G590" s="14"/>
      <c r="H590" s="14"/>
      <c r="I590" s="14"/>
      <c r="J590" s="33">
        <f t="shared" si="134"/>
        <v>0</v>
      </c>
      <c r="K590" s="33">
        <f t="shared" si="135"/>
        <v>0</v>
      </c>
      <c r="L590" s="4" t="s">
        <v>205</v>
      </c>
    </row>
    <row r="591" spans="1:12" ht="18" x14ac:dyDescent="0.25">
      <c r="A591" s="5" t="str">
        <f t="shared" si="148"/>
        <v>b</v>
      </c>
      <c r="B591" s="11" t="s">
        <v>1</v>
      </c>
      <c r="C591" s="15" t="s">
        <v>138</v>
      </c>
      <c r="D591" s="15"/>
      <c r="E591" s="37">
        <f t="shared" si="145"/>
        <v>0</v>
      </c>
      <c r="F591" s="14"/>
      <c r="G591" s="14"/>
      <c r="H591" s="14"/>
      <c r="I591" s="14"/>
      <c r="J591" s="33">
        <f t="shared" si="134"/>
        <v>0</v>
      </c>
      <c r="K591" s="33">
        <f t="shared" si="135"/>
        <v>0</v>
      </c>
      <c r="L591" s="4" t="s">
        <v>205</v>
      </c>
    </row>
    <row r="592" spans="1:12" ht="54" x14ac:dyDescent="0.25">
      <c r="A592" s="5" t="str">
        <f t="shared" si="148"/>
        <v>b</v>
      </c>
      <c r="B592" s="22" t="s">
        <v>116</v>
      </c>
      <c r="C592" s="23" t="s">
        <v>120</v>
      </c>
      <c r="D592" s="23"/>
      <c r="E592" s="41">
        <f t="shared" si="145"/>
        <v>0</v>
      </c>
      <c r="F592" s="41">
        <f t="shared" ref="F592:I592" si="150">F593+F603+F604+F605</f>
        <v>0</v>
      </c>
      <c r="G592" s="41">
        <f t="shared" si="150"/>
        <v>0</v>
      </c>
      <c r="H592" s="41">
        <f t="shared" si="150"/>
        <v>0</v>
      </c>
      <c r="I592" s="41">
        <f t="shared" si="150"/>
        <v>0</v>
      </c>
      <c r="J592" s="30">
        <f t="shared" si="134"/>
        <v>0</v>
      </c>
      <c r="K592" s="30">
        <f t="shared" si="135"/>
        <v>0</v>
      </c>
      <c r="L592" s="4" t="s">
        <v>205</v>
      </c>
    </row>
    <row r="593" spans="1:12" ht="18" x14ac:dyDescent="0.25">
      <c r="A593" s="5" t="str">
        <f t="shared" si="148"/>
        <v>b</v>
      </c>
      <c r="B593" s="34" t="s">
        <v>1</v>
      </c>
      <c r="C593" s="15" t="s">
        <v>128</v>
      </c>
      <c r="D593" s="15"/>
      <c r="E593" s="37">
        <f t="shared" si="145"/>
        <v>0</v>
      </c>
      <c r="F593" s="14">
        <f t="shared" ref="F593:I593" si="151">F594+F595+F596+F597+F598+F599+F600</f>
        <v>0</v>
      </c>
      <c r="G593" s="14">
        <f t="shared" si="151"/>
        <v>0</v>
      </c>
      <c r="H593" s="14">
        <f t="shared" si="151"/>
        <v>0</v>
      </c>
      <c r="I593" s="14">
        <f t="shared" si="151"/>
        <v>0</v>
      </c>
      <c r="J593" s="33">
        <f t="shared" si="134"/>
        <v>0</v>
      </c>
      <c r="K593" s="33">
        <f t="shared" si="135"/>
        <v>0</v>
      </c>
      <c r="L593" s="4" t="s">
        <v>205</v>
      </c>
    </row>
    <row r="594" spans="1:12" ht="18" x14ac:dyDescent="0.25">
      <c r="A594" s="5" t="str">
        <f t="shared" si="148"/>
        <v>b</v>
      </c>
      <c r="B594" s="11" t="s">
        <v>1</v>
      </c>
      <c r="C594" s="12" t="s">
        <v>129</v>
      </c>
      <c r="D594" s="12"/>
      <c r="E594" s="39">
        <f t="shared" si="145"/>
        <v>0</v>
      </c>
      <c r="F594" s="35"/>
      <c r="G594" s="35"/>
      <c r="H594" s="35"/>
      <c r="I594" s="35"/>
      <c r="J594" s="30">
        <f t="shared" si="134"/>
        <v>0</v>
      </c>
      <c r="K594" s="30">
        <f t="shared" si="135"/>
        <v>0</v>
      </c>
      <c r="L594" s="4" t="s">
        <v>205</v>
      </c>
    </row>
    <row r="595" spans="1:12" ht="18" x14ac:dyDescent="0.25">
      <c r="A595" s="5" t="str">
        <f t="shared" si="148"/>
        <v>b</v>
      </c>
      <c r="B595" s="11" t="s">
        <v>1</v>
      </c>
      <c r="C595" s="12" t="s">
        <v>130</v>
      </c>
      <c r="D595" s="12"/>
      <c r="E595" s="39">
        <f t="shared" si="145"/>
        <v>0</v>
      </c>
      <c r="F595" s="35"/>
      <c r="G595" s="35"/>
      <c r="H595" s="35"/>
      <c r="I595" s="35"/>
      <c r="J595" s="30">
        <f t="shared" ref="J595:J658" si="152">F595+G595</f>
        <v>0</v>
      </c>
      <c r="K595" s="30">
        <f t="shared" ref="K595:K658" si="153">F595+G595+H595</f>
        <v>0</v>
      </c>
      <c r="L595" s="4" t="s">
        <v>205</v>
      </c>
    </row>
    <row r="596" spans="1:12" ht="18" x14ac:dyDescent="0.25">
      <c r="A596" s="5" t="str">
        <f t="shared" si="148"/>
        <v>b</v>
      </c>
      <c r="B596" s="11" t="s">
        <v>1</v>
      </c>
      <c r="C596" s="12" t="s">
        <v>131</v>
      </c>
      <c r="D596" s="12"/>
      <c r="E596" s="39">
        <f t="shared" si="145"/>
        <v>0</v>
      </c>
      <c r="F596" s="35"/>
      <c r="G596" s="35"/>
      <c r="H596" s="35"/>
      <c r="I596" s="35"/>
      <c r="J596" s="30">
        <f t="shared" si="152"/>
        <v>0</v>
      </c>
      <c r="K596" s="30">
        <f t="shared" si="153"/>
        <v>0</v>
      </c>
      <c r="L596" s="4" t="s">
        <v>205</v>
      </c>
    </row>
    <row r="597" spans="1:12" ht="18" x14ac:dyDescent="0.25">
      <c r="A597" s="5" t="str">
        <f t="shared" si="148"/>
        <v>b</v>
      </c>
      <c r="B597" s="11" t="s">
        <v>1</v>
      </c>
      <c r="C597" s="16" t="s">
        <v>132</v>
      </c>
      <c r="D597" s="16"/>
      <c r="E597" s="39">
        <f t="shared" si="145"/>
        <v>0</v>
      </c>
      <c r="F597" s="35"/>
      <c r="G597" s="35"/>
      <c r="H597" s="35"/>
      <c r="I597" s="35"/>
      <c r="J597" s="30">
        <f t="shared" si="152"/>
        <v>0</v>
      </c>
      <c r="K597" s="30">
        <f t="shared" si="153"/>
        <v>0</v>
      </c>
      <c r="L597" s="4" t="s">
        <v>205</v>
      </c>
    </row>
    <row r="598" spans="1:12" ht="18" x14ac:dyDescent="0.25">
      <c r="A598" s="5" t="str">
        <f t="shared" si="148"/>
        <v>b</v>
      </c>
      <c r="B598" s="11" t="s">
        <v>1</v>
      </c>
      <c r="C598" s="16" t="s">
        <v>133</v>
      </c>
      <c r="D598" s="16"/>
      <c r="E598" s="39">
        <f t="shared" si="145"/>
        <v>0</v>
      </c>
      <c r="F598" s="35"/>
      <c r="G598" s="35"/>
      <c r="H598" s="35"/>
      <c r="I598" s="35"/>
      <c r="J598" s="30">
        <f t="shared" si="152"/>
        <v>0</v>
      </c>
      <c r="K598" s="30">
        <f t="shared" si="153"/>
        <v>0</v>
      </c>
      <c r="L598" s="4" t="s">
        <v>205</v>
      </c>
    </row>
    <row r="599" spans="1:12" ht="18" x14ac:dyDescent="0.25">
      <c r="A599" s="5" t="str">
        <f t="shared" si="148"/>
        <v>b</v>
      </c>
      <c r="B599" s="11" t="s">
        <v>1</v>
      </c>
      <c r="C599" s="16" t="s">
        <v>134</v>
      </c>
      <c r="D599" s="16"/>
      <c r="E599" s="39">
        <f t="shared" si="145"/>
        <v>0</v>
      </c>
      <c r="F599" s="35"/>
      <c r="G599" s="35"/>
      <c r="H599" s="35"/>
      <c r="I599" s="35"/>
      <c r="J599" s="30">
        <f t="shared" si="152"/>
        <v>0</v>
      </c>
      <c r="K599" s="30">
        <f t="shared" si="153"/>
        <v>0</v>
      </c>
      <c r="L599" s="4" t="s">
        <v>205</v>
      </c>
    </row>
    <row r="600" spans="1:12" ht="18" x14ac:dyDescent="0.25">
      <c r="A600" s="5" t="str">
        <f t="shared" si="148"/>
        <v>b</v>
      </c>
      <c r="B600" s="11" t="s">
        <v>1</v>
      </c>
      <c r="C600" s="16" t="s">
        <v>135</v>
      </c>
      <c r="D600" s="16"/>
      <c r="E600" s="39">
        <f t="shared" si="145"/>
        <v>0</v>
      </c>
      <c r="F600" s="35">
        <f t="shared" ref="F600:I600" si="154">F601+F602</f>
        <v>0</v>
      </c>
      <c r="G600" s="35">
        <f t="shared" si="154"/>
        <v>0</v>
      </c>
      <c r="H600" s="35">
        <f t="shared" si="154"/>
        <v>0</v>
      </c>
      <c r="I600" s="35">
        <f t="shared" si="154"/>
        <v>0</v>
      </c>
      <c r="J600" s="30">
        <f t="shared" si="152"/>
        <v>0</v>
      </c>
      <c r="K600" s="30">
        <f t="shared" si="153"/>
        <v>0</v>
      </c>
      <c r="L600" s="4" t="s">
        <v>205</v>
      </c>
    </row>
    <row r="601" spans="1:12" x14ac:dyDescent="0.25">
      <c r="A601" s="5" t="str">
        <f t="shared" si="148"/>
        <v>b</v>
      </c>
      <c r="B601" s="19"/>
      <c r="C601" s="21" t="s">
        <v>209</v>
      </c>
      <c r="D601" s="21"/>
      <c r="E601" s="40">
        <f t="shared" si="145"/>
        <v>0</v>
      </c>
      <c r="F601" s="20"/>
      <c r="G601" s="20"/>
      <c r="H601" s="20"/>
      <c r="I601" s="20"/>
      <c r="J601" s="31">
        <f t="shared" si="152"/>
        <v>0</v>
      </c>
      <c r="K601" s="31">
        <f t="shared" si="153"/>
        <v>0</v>
      </c>
    </row>
    <row r="602" spans="1:12" x14ac:dyDescent="0.25">
      <c r="A602" s="5" t="str">
        <f t="shared" si="148"/>
        <v>b</v>
      </c>
      <c r="B602" s="19"/>
      <c r="C602" s="21" t="s">
        <v>210</v>
      </c>
      <c r="D602" s="21"/>
      <c r="E602" s="40">
        <f t="shared" si="145"/>
        <v>0</v>
      </c>
      <c r="F602" s="20"/>
      <c r="G602" s="20"/>
      <c r="H602" s="20"/>
      <c r="I602" s="20"/>
      <c r="J602" s="31">
        <f t="shared" si="152"/>
        <v>0</v>
      </c>
      <c r="K602" s="31">
        <f t="shared" si="153"/>
        <v>0</v>
      </c>
    </row>
    <row r="603" spans="1:12" ht="18" x14ac:dyDescent="0.25">
      <c r="A603" s="5" t="str">
        <f t="shared" si="148"/>
        <v>b</v>
      </c>
      <c r="B603" s="11" t="s">
        <v>1</v>
      </c>
      <c r="C603" s="15" t="s">
        <v>136</v>
      </c>
      <c r="D603" s="15"/>
      <c r="E603" s="37">
        <f t="shared" si="145"/>
        <v>0</v>
      </c>
      <c r="F603" s="14"/>
      <c r="G603" s="14"/>
      <c r="H603" s="14"/>
      <c r="I603" s="14"/>
      <c r="J603" s="33">
        <f t="shared" si="152"/>
        <v>0</v>
      </c>
      <c r="K603" s="33">
        <f t="shared" si="153"/>
        <v>0</v>
      </c>
      <c r="L603" s="4" t="s">
        <v>205</v>
      </c>
    </row>
    <row r="604" spans="1:12" ht="18" x14ac:dyDescent="0.25">
      <c r="A604" s="5" t="str">
        <f t="shared" si="148"/>
        <v>b</v>
      </c>
      <c r="B604" s="11" t="s">
        <v>1</v>
      </c>
      <c r="C604" s="15" t="s">
        <v>137</v>
      </c>
      <c r="D604" s="15"/>
      <c r="E604" s="37">
        <f t="shared" si="145"/>
        <v>0</v>
      </c>
      <c r="F604" s="14"/>
      <c r="G604" s="14"/>
      <c r="H604" s="14"/>
      <c r="I604" s="14"/>
      <c r="J604" s="33">
        <f t="shared" si="152"/>
        <v>0</v>
      </c>
      <c r="K604" s="33">
        <f t="shared" si="153"/>
        <v>0</v>
      </c>
      <c r="L604" s="4" t="s">
        <v>205</v>
      </c>
    </row>
    <row r="605" spans="1:12" ht="18" x14ac:dyDescent="0.25">
      <c r="A605" s="5" t="str">
        <f t="shared" si="148"/>
        <v>b</v>
      </c>
      <c r="B605" s="11" t="s">
        <v>1</v>
      </c>
      <c r="C605" s="15" t="s">
        <v>138</v>
      </c>
      <c r="D605" s="15"/>
      <c r="E605" s="37">
        <f t="shared" si="145"/>
        <v>0</v>
      </c>
      <c r="F605" s="14"/>
      <c r="G605" s="14"/>
      <c r="H605" s="14"/>
      <c r="I605" s="14"/>
      <c r="J605" s="33">
        <f t="shared" si="152"/>
        <v>0</v>
      </c>
      <c r="K605" s="33">
        <f t="shared" si="153"/>
        <v>0</v>
      </c>
      <c r="L605" s="4" t="s">
        <v>205</v>
      </c>
    </row>
    <row r="606" spans="1:12" ht="54" x14ac:dyDescent="0.25">
      <c r="A606" s="5" t="str">
        <f t="shared" si="148"/>
        <v>b</v>
      </c>
      <c r="B606" s="22" t="s">
        <v>115</v>
      </c>
      <c r="C606" s="23" t="s">
        <v>121</v>
      </c>
      <c r="D606" s="23"/>
      <c r="E606" s="41">
        <f t="shared" si="145"/>
        <v>0</v>
      </c>
      <c r="F606" s="41">
        <f t="shared" ref="F606:I606" si="155">F607+F617+F618+F619</f>
        <v>0</v>
      </c>
      <c r="G606" s="41">
        <f t="shared" si="155"/>
        <v>0</v>
      </c>
      <c r="H606" s="41">
        <f t="shared" si="155"/>
        <v>0</v>
      </c>
      <c r="I606" s="41">
        <f t="shared" si="155"/>
        <v>0</v>
      </c>
      <c r="J606" s="30">
        <f t="shared" si="152"/>
        <v>0</v>
      </c>
      <c r="K606" s="30">
        <f t="shared" si="153"/>
        <v>0</v>
      </c>
      <c r="L606" s="4" t="s">
        <v>205</v>
      </c>
    </row>
    <row r="607" spans="1:12" ht="18" x14ac:dyDescent="0.25">
      <c r="A607" s="5" t="str">
        <f t="shared" si="148"/>
        <v>b</v>
      </c>
      <c r="B607" s="34" t="s">
        <v>1</v>
      </c>
      <c r="C607" s="15" t="s">
        <v>128</v>
      </c>
      <c r="D607" s="15"/>
      <c r="E607" s="37">
        <f t="shared" si="145"/>
        <v>0</v>
      </c>
      <c r="F607" s="14">
        <f t="shared" ref="F607:I607" si="156">F608+F609+F610+F611+F612+F613+F614</f>
        <v>0</v>
      </c>
      <c r="G607" s="14">
        <f t="shared" si="156"/>
        <v>0</v>
      </c>
      <c r="H607" s="14">
        <f t="shared" si="156"/>
        <v>0</v>
      </c>
      <c r="I607" s="14">
        <f t="shared" si="156"/>
        <v>0</v>
      </c>
      <c r="J607" s="33">
        <f t="shared" si="152"/>
        <v>0</v>
      </c>
      <c r="K607" s="33">
        <f t="shared" si="153"/>
        <v>0</v>
      </c>
      <c r="L607" s="4" t="s">
        <v>205</v>
      </c>
    </row>
    <row r="608" spans="1:12" ht="18" x14ac:dyDescent="0.25">
      <c r="A608" s="5" t="str">
        <f t="shared" si="148"/>
        <v>b</v>
      </c>
      <c r="B608" s="11" t="s">
        <v>1</v>
      </c>
      <c r="C608" s="12" t="s">
        <v>129</v>
      </c>
      <c r="D608" s="12"/>
      <c r="E608" s="39">
        <f t="shared" si="145"/>
        <v>0</v>
      </c>
      <c r="F608" s="35"/>
      <c r="G608" s="35"/>
      <c r="H608" s="35"/>
      <c r="I608" s="35"/>
      <c r="J608" s="30">
        <f t="shared" si="152"/>
        <v>0</v>
      </c>
      <c r="K608" s="30">
        <f t="shared" si="153"/>
        <v>0</v>
      </c>
      <c r="L608" s="4" t="s">
        <v>205</v>
      </c>
    </row>
    <row r="609" spans="1:12" ht="18" x14ac:dyDescent="0.25">
      <c r="A609" s="5" t="str">
        <f t="shared" si="148"/>
        <v>b</v>
      </c>
      <c r="B609" s="11" t="s">
        <v>1</v>
      </c>
      <c r="C609" s="12" t="s">
        <v>130</v>
      </c>
      <c r="D609" s="12"/>
      <c r="E609" s="39">
        <f t="shared" si="145"/>
        <v>0</v>
      </c>
      <c r="F609" s="35"/>
      <c r="G609" s="35"/>
      <c r="H609" s="35"/>
      <c r="I609" s="35"/>
      <c r="J609" s="30">
        <f t="shared" si="152"/>
        <v>0</v>
      </c>
      <c r="K609" s="30">
        <f t="shared" si="153"/>
        <v>0</v>
      </c>
      <c r="L609" s="4" t="s">
        <v>205</v>
      </c>
    </row>
    <row r="610" spans="1:12" ht="18" x14ac:dyDescent="0.25">
      <c r="A610" s="5" t="str">
        <f t="shared" si="148"/>
        <v>b</v>
      </c>
      <c r="B610" s="11" t="s">
        <v>1</v>
      </c>
      <c r="C610" s="12" t="s">
        <v>131</v>
      </c>
      <c r="D610" s="12"/>
      <c r="E610" s="39">
        <f t="shared" si="145"/>
        <v>0</v>
      </c>
      <c r="F610" s="35"/>
      <c r="G610" s="35"/>
      <c r="H610" s="35"/>
      <c r="I610" s="35"/>
      <c r="J610" s="30">
        <f t="shared" si="152"/>
        <v>0</v>
      </c>
      <c r="K610" s="30">
        <f t="shared" si="153"/>
        <v>0</v>
      </c>
      <c r="L610" s="4" t="s">
        <v>205</v>
      </c>
    </row>
    <row r="611" spans="1:12" ht="18" x14ac:dyDescent="0.25">
      <c r="A611" s="5" t="str">
        <f t="shared" si="148"/>
        <v>b</v>
      </c>
      <c r="B611" s="11" t="s">
        <v>1</v>
      </c>
      <c r="C611" s="16" t="s">
        <v>132</v>
      </c>
      <c r="D611" s="16"/>
      <c r="E611" s="39">
        <f t="shared" si="145"/>
        <v>0</v>
      </c>
      <c r="F611" s="35"/>
      <c r="G611" s="35"/>
      <c r="H611" s="35"/>
      <c r="I611" s="35"/>
      <c r="J611" s="30">
        <f t="shared" si="152"/>
        <v>0</v>
      </c>
      <c r="K611" s="30">
        <f t="shared" si="153"/>
        <v>0</v>
      </c>
      <c r="L611" s="4" t="s">
        <v>205</v>
      </c>
    </row>
    <row r="612" spans="1:12" ht="18" x14ac:dyDescent="0.25">
      <c r="A612" s="5" t="str">
        <f t="shared" si="148"/>
        <v>b</v>
      </c>
      <c r="B612" s="11" t="s">
        <v>1</v>
      </c>
      <c r="C612" s="16" t="s">
        <v>133</v>
      </c>
      <c r="D612" s="16"/>
      <c r="E612" s="39">
        <f t="shared" si="145"/>
        <v>0</v>
      </c>
      <c r="F612" s="35"/>
      <c r="G612" s="35"/>
      <c r="H612" s="35"/>
      <c r="I612" s="35"/>
      <c r="J612" s="30">
        <f t="shared" si="152"/>
        <v>0</v>
      </c>
      <c r="K612" s="30">
        <f t="shared" si="153"/>
        <v>0</v>
      </c>
      <c r="L612" s="4" t="s">
        <v>205</v>
      </c>
    </row>
    <row r="613" spans="1:12" ht="18" x14ac:dyDescent="0.25">
      <c r="A613" s="5" t="str">
        <f t="shared" si="148"/>
        <v>b</v>
      </c>
      <c r="B613" s="11" t="s">
        <v>1</v>
      </c>
      <c r="C613" s="16" t="s">
        <v>134</v>
      </c>
      <c r="D613" s="16"/>
      <c r="E613" s="39">
        <f t="shared" si="145"/>
        <v>0</v>
      </c>
      <c r="F613" s="35"/>
      <c r="G613" s="35"/>
      <c r="H613" s="35"/>
      <c r="I613" s="35"/>
      <c r="J613" s="30">
        <f t="shared" si="152"/>
        <v>0</v>
      </c>
      <c r="K613" s="30">
        <f t="shared" si="153"/>
        <v>0</v>
      </c>
      <c r="L613" s="4" t="s">
        <v>205</v>
      </c>
    </row>
    <row r="614" spans="1:12" ht="18" x14ac:dyDescent="0.25">
      <c r="A614" s="5" t="str">
        <f t="shared" si="148"/>
        <v>b</v>
      </c>
      <c r="B614" s="11" t="s">
        <v>1</v>
      </c>
      <c r="C614" s="16" t="s">
        <v>135</v>
      </c>
      <c r="D614" s="16"/>
      <c r="E614" s="39">
        <f t="shared" si="145"/>
        <v>0</v>
      </c>
      <c r="F614" s="35">
        <f t="shared" ref="F614:I614" si="157">F615+F616</f>
        <v>0</v>
      </c>
      <c r="G614" s="35">
        <f t="shared" si="157"/>
        <v>0</v>
      </c>
      <c r="H614" s="35">
        <f t="shared" si="157"/>
        <v>0</v>
      </c>
      <c r="I614" s="35">
        <f t="shared" si="157"/>
        <v>0</v>
      </c>
      <c r="J614" s="30">
        <f t="shared" si="152"/>
        <v>0</v>
      </c>
      <c r="K614" s="30">
        <f t="shared" si="153"/>
        <v>0</v>
      </c>
      <c r="L614" s="4" t="s">
        <v>205</v>
      </c>
    </row>
    <row r="615" spans="1:12" x14ac:dyDescent="0.25">
      <c r="A615" s="5" t="str">
        <f t="shared" si="148"/>
        <v>b</v>
      </c>
      <c r="B615" s="19"/>
      <c r="C615" s="21" t="s">
        <v>209</v>
      </c>
      <c r="D615" s="21"/>
      <c r="E615" s="40">
        <f t="shared" si="145"/>
        <v>0</v>
      </c>
      <c r="F615" s="20"/>
      <c r="G615" s="20"/>
      <c r="H615" s="20"/>
      <c r="I615" s="20"/>
      <c r="J615" s="31">
        <f t="shared" si="152"/>
        <v>0</v>
      </c>
      <c r="K615" s="31">
        <f t="shared" si="153"/>
        <v>0</v>
      </c>
    </row>
    <row r="616" spans="1:12" x14ac:dyDescent="0.25">
      <c r="A616" s="5" t="str">
        <f t="shared" si="148"/>
        <v>b</v>
      </c>
      <c r="B616" s="19"/>
      <c r="C616" s="21" t="s">
        <v>210</v>
      </c>
      <c r="D616" s="21"/>
      <c r="E616" s="40">
        <f t="shared" si="145"/>
        <v>0</v>
      </c>
      <c r="F616" s="20"/>
      <c r="G616" s="20"/>
      <c r="H616" s="20"/>
      <c r="I616" s="20"/>
      <c r="J616" s="31">
        <f t="shared" si="152"/>
        <v>0</v>
      </c>
      <c r="K616" s="31">
        <f t="shared" si="153"/>
        <v>0</v>
      </c>
    </row>
    <row r="617" spans="1:12" ht="18" x14ac:dyDescent="0.25">
      <c r="A617" s="5" t="str">
        <f t="shared" si="148"/>
        <v>b</v>
      </c>
      <c r="B617" s="11" t="s">
        <v>1</v>
      </c>
      <c r="C617" s="15" t="s">
        <v>136</v>
      </c>
      <c r="D617" s="15"/>
      <c r="E617" s="37">
        <f t="shared" si="145"/>
        <v>0</v>
      </c>
      <c r="F617" s="14"/>
      <c r="G617" s="14"/>
      <c r="H617" s="14"/>
      <c r="I617" s="14"/>
      <c r="J617" s="33">
        <f t="shared" si="152"/>
        <v>0</v>
      </c>
      <c r="K617" s="33">
        <f t="shared" si="153"/>
        <v>0</v>
      </c>
      <c r="L617" s="4" t="s">
        <v>205</v>
      </c>
    </row>
    <row r="618" spans="1:12" ht="18" x14ac:dyDescent="0.25">
      <c r="A618" s="5" t="str">
        <f t="shared" si="148"/>
        <v>b</v>
      </c>
      <c r="B618" s="11" t="s">
        <v>1</v>
      </c>
      <c r="C618" s="15" t="s">
        <v>137</v>
      </c>
      <c r="D618" s="15"/>
      <c r="E618" s="37">
        <f t="shared" si="145"/>
        <v>0</v>
      </c>
      <c r="F618" s="14"/>
      <c r="G618" s="14"/>
      <c r="H618" s="14"/>
      <c r="I618" s="14"/>
      <c r="J618" s="33">
        <f t="shared" si="152"/>
        <v>0</v>
      </c>
      <c r="K618" s="33">
        <f t="shared" si="153"/>
        <v>0</v>
      </c>
      <c r="L618" s="4" t="s">
        <v>205</v>
      </c>
    </row>
    <row r="619" spans="1:12" ht="18" x14ac:dyDescent="0.25">
      <c r="A619" s="5" t="str">
        <f t="shared" si="148"/>
        <v>b</v>
      </c>
      <c r="B619" s="11" t="s">
        <v>1</v>
      </c>
      <c r="C619" s="15" t="s">
        <v>138</v>
      </c>
      <c r="D619" s="15"/>
      <c r="E619" s="37">
        <f t="shared" si="145"/>
        <v>0</v>
      </c>
      <c r="F619" s="14"/>
      <c r="G619" s="14"/>
      <c r="H619" s="14"/>
      <c r="I619" s="14"/>
      <c r="J619" s="33">
        <f t="shared" si="152"/>
        <v>0</v>
      </c>
      <c r="K619" s="33">
        <f t="shared" si="153"/>
        <v>0</v>
      </c>
      <c r="L619" s="4" t="s">
        <v>205</v>
      </c>
    </row>
    <row r="620" spans="1:12" ht="54" x14ac:dyDescent="0.25">
      <c r="A620" s="5" t="str">
        <f t="shared" si="148"/>
        <v>b</v>
      </c>
      <c r="B620" s="22" t="s">
        <v>114</v>
      </c>
      <c r="C620" s="23" t="s">
        <v>122</v>
      </c>
      <c r="D620" s="23"/>
      <c r="E620" s="41">
        <f t="shared" si="145"/>
        <v>0</v>
      </c>
      <c r="F620" s="41">
        <f t="shared" ref="F620:I620" si="158">F621+F631+F632+F633</f>
        <v>0</v>
      </c>
      <c r="G620" s="41">
        <f t="shared" si="158"/>
        <v>0</v>
      </c>
      <c r="H620" s="41">
        <f t="shared" si="158"/>
        <v>0</v>
      </c>
      <c r="I620" s="41">
        <f t="shared" si="158"/>
        <v>0</v>
      </c>
      <c r="J620" s="30">
        <f t="shared" si="152"/>
        <v>0</v>
      </c>
      <c r="K620" s="30">
        <f t="shared" si="153"/>
        <v>0</v>
      </c>
      <c r="L620" s="4" t="s">
        <v>205</v>
      </c>
    </row>
    <row r="621" spans="1:12" ht="18" x14ac:dyDescent="0.25">
      <c r="A621" s="5" t="str">
        <f t="shared" si="148"/>
        <v>b</v>
      </c>
      <c r="B621" s="34" t="s">
        <v>1</v>
      </c>
      <c r="C621" s="15" t="s">
        <v>128</v>
      </c>
      <c r="D621" s="15"/>
      <c r="E621" s="37">
        <f t="shared" si="145"/>
        <v>0</v>
      </c>
      <c r="F621" s="14">
        <f t="shared" ref="F621:I621" si="159">F622+F623+F624+F625+F626+F627+F628</f>
        <v>0</v>
      </c>
      <c r="G621" s="14">
        <f t="shared" si="159"/>
        <v>0</v>
      </c>
      <c r="H621" s="14">
        <f t="shared" si="159"/>
        <v>0</v>
      </c>
      <c r="I621" s="14">
        <f t="shared" si="159"/>
        <v>0</v>
      </c>
      <c r="J621" s="33">
        <f t="shared" si="152"/>
        <v>0</v>
      </c>
      <c r="K621" s="33">
        <f t="shared" si="153"/>
        <v>0</v>
      </c>
      <c r="L621" s="4" t="s">
        <v>205</v>
      </c>
    </row>
    <row r="622" spans="1:12" ht="18" x14ac:dyDescent="0.25">
      <c r="A622" s="5" t="str">
        <f t="shared" si="148"/>
        <v>b</v>
      </c>
      <c r="B622" s="11" t="s">
        <v>1</v>
      </c>
      <c r="C622" s="12" t="s">
        <v>129</v>
      </c>
      <c r="D622" s="12"/>
      <c r="E622" s="39">
        <f t="shared" si="145"/>
        <v>0</v>
      </c>
      <c r="F622" s="35"/>
      <c r="G622" s="35"/>
      <c r="H622" s="35"/>
      <c r="I622" s="35"/>
      <c r="J622" s="30">
        <f t="shared" si="152"/>
        <v>0</v>
      </c>
      <c r="K622" s="30">
        <f t="shared" si="153"/>
        <v>0</v>
      </c>
      <c r="L622" s="4" t="s">
        <v>205</v>
      </c>
    </row>
    <row r="623" spans="1:12" ht="18" x14ac:dyDescent="0.25">
      <c r="A623" s="5" t="str">
        <f t="shared" si="148"/>
        <v>b</v>
      </c>
      <c r="B623" s="11" t="s">
        <v>1</v>
      </c>
      <c r="C623" s="12" t="s">
        <v>130</v>
      </c>
      <c r="D623" s="12"/>
      <c r="E623" s="39">
        <f t="shared" si="145"/>
        <v>0</v>
      </c>
      <c r="F623" s="35"/>
      <c r="G623" s="35"/>
      <c r="H623" s="35"/>
      <c r="I623" s="35"/>
      <c r="J623" s="30">
        <f t="shared" si="152"/>
        <v>0</v>
      </c>
      <c r="K623" s="30">
        <f t="shared" si="153"/>
        <v>0</v>
      </c>
      <c r="L623" s="4" t="s">
        <v>205</v>
      </c>
    </row>
    <row r="624" spans="1:12" ht="18" x14ac:dyDescent="0.25">
      <c r="A624" s="5" t="str">
        <f t="shared" si="148"/>
        <v>b</v>
      </c>
      <c r="B624" s="11" t="s">
        <v>1</v>
      </c>
      <c r="C624" s="12" t="s">
        <v>131</v>
      </c>
      <c r="D624" s="12"/>
      <c r="E624" s="39">
        <f t="shared" si="145"/>
        <v>0</v>
      </c>
      <c r="F624" s="35"/>
      <c r="G624" s="35"/>
      <c r="H624" s="35"/>
      <c r="I624" s="35"/>
      <c r="J624" s="30">
        <f t="shared" si="152"/>
        <v>0</v>
      </c>
      <c r="K624" s="30">
        <f t="shared" si="153"/>
        <v>0</v>
      </c>
      <c r="L624" s="4" t="s">
        <v>205</v>
      </c>
    </row>
    <row r="625" spans="1:12" ht="18" x14ac:dyDescent="0.25">
      <c r="A625" s="5" t="str">
        <f t="shared" si="148"/>
        <v>b</v>
      </c>
      <c r="B625" s="11" t="s">
        <v>1</v>
      </c>
      <c r="C625" s="16" t="s">
        <v>132</v>
      </c>
      <c r="D625" s="16"/>
      <c r="E625" s="39">
        <f t="shared" si="145"/>
        <v>0</v>
      </c>
      <c r="F625" s="35"/>
      <c r="G625" s="35"/>
      <c r="H625" s="35"/>
      <c r="I625" s="35"/>
      <c r="J625" s="30">
        <f t="shared" si="152"/>
        <v>0</v>
      </c>
      <c r="K625" s="30">
        <f t="shared" si="153"/>
        <v>0</v>
      </c>
      <c r="L625" s="4" t="s">
        <v>205</v>
      </c>
    </row>
    <row r="626" spans="1:12" ht="18" x14ac:dyDescent="0.25">
      <c r="A626" s="5" t="str">
        <f t="shared" si="148"/>
        <v>b</v>
      </c>
      <c r="B626" s="11" t="s">
        <v>1</v>
      </c>
      <c r="C626" s="16" t="s">
        <v>133</v>
      </c>
      <c r="D626" s="16"/>
      <c r="E626" s="39">
        <f t="shared" si="145"/>
        <v>0</v>
      </c>
      <c r="F626" s="35"/>
      <c r="G626" s="35"/>
      <c r="H626" s="35"/>
      <c r="I626" s="35"/>
      <c r="J626" s="30">
        <f t="shared" si="152"/>
        <v>0</v>
      </c>
      <c r="K626" s="30">
        <f t="shared" si="153"/>
        <v>0</v>
      </c>
      <c r="L626" s="4" t="s">
        <v>205</v>
      </c>
    </row>
    <row r="627" spans="1:12" ht="18" x14ac:dyDescent="0.25">
      <c r="A627" s="5" t="str">
        <f t="shared" si="148"/>
        <v>b</v>
      </c>
      <c r="B627" s="11" t="s">
        <v>1</v>
      </c>
      <c r="C627" s="16" t="s">
        <v>134</v>
      </c>
      <c r="D627" s="16"/>
      <c r="E627" s="39">
        <f t="shared" si="145"/>
        <v>0</v>
      </c>
      <c r="F627" s="35"/>
      <c r="G627" s="35"/>
      <c r="H627" s="35"/>
      <c r="I627" s="35"/>
      <c r="J627" s="30">
        <f t="shared" si="152"/>
        <v>0</v>
      </c>
      <c r="K627" s="30">
        <f t="shared" si="153"/>
        <v>0</v>
      </c>
      <c r="L627" s="4" t="s">
        <v>205</v>
      </c>
    </row>
    <row r="628" spans="1:12" ht="18" x14ac:dyDescent="0.25">
      <c r="A628" s="5" t="str">
        <f t="shared" si="148"/>
        <v>b</v>
      </c>
      <c r="B628" s="11" t="s">
        <v>1</v>
      </c>
      <c r="C628" s="16" t="s">
        <v>135</v>
      </c>
      <c r="D628" s="16"/>
      <c r="E628" s="39">
        <f t="shared" si="145"/>
        <v>0</v>
      </c>
      <c r="F628" s="35">
        <f t="shared" ref="F628:I628" si="160">F629+F630</f>
        <v>0</v>
      </c>
      <c r="G628" s="35">
        <f t="shared" si="160"/>
        <v>0</v>
      </c>
      <c r="H628" s="35">
        <f t="shared" si="160"/>
        <v>0</v>
      </c>
      <c r="I628" s="35">
        <f t="shared" si="160"/>
        <v>0</v>
      </c>
      <c r="J628" s="30">
        <f t="shared" si="152"/>
        <v>0</v>
      </c>
      <c r="K628" s="30">
        <f t="shared" si="153"/>
        <v>0</v>
      </c>
      <c r="L628" s="4" t="s">
        <v>205</v>
      </c>
    </row>
    <row r="629" spans="1:12" x14ac:dyDescent="0.25">
      <c r="A629" s="5" t="str">
        <f t="shared" si="148"/>
        <v>b</v>
      </c>
      <c r="B629" s="19"/>
      <c r="C629" s="21" t="s">
        <v>209</v>
      </c>
      <c r="D629" s="21"/>
      <c r="E629" s="40">
        <f t="shared" si="145"/>
        <v>0</v>
      </c>
      <c r="F629" s="20"/>
      <c r="G629" s="20"/>
      <c r="H629" s="20"/>
      <c r="I629" s="20"/>
      <c r="J629" s="31">
        <f t="shared" si="152"/>
        <v>0</v>
      </c>
      <c r="K629" s="31">
        <f t="shared" si="153"/>
        <v>0</v>
      </c>
    </row>
    <row r="630" spans="1:12" x14ac:dyDescent="0.25">
      <c r="A630" s="5" t="str">
        <f t="shared" si="148"/>
        <v>b</v>
      </c>
      <c r="B630" s="19"/>
      <c r="C630" s="21" t="s">
        <v>210</v>
      </c>
      <c r="D630" s="21"/>
      <c r="E630" s="40">
        <f t="shared" si="145"/>
        <v>0</v>
      </c>
      <c r="F630" s="20"/>
      <c r="G630" s="20"/>
      <c r="H630" s="20"/>
      <c r="I630" s="20"/>
      <c r="J630" s="31">
        <f t="shared" si="152"/>
        <v>0</v>
      </c>
      <c r="K630" s="31">
        <f t="shared" si="153"/>
        <v>0</v>
      </c>
    </row>
    <row r="631" spans="1:12" ht="18" x14ac:dyDescent="0.25">
      <c r="A631" s="5" t="str">
        <f t="shared" si="148"/>
        <v>b</v>
      </c>
      <c r="B631" s="11" t="s">
        <v>1</v>
      </c>
      <c r="C631" s="15" t="s">
        <v>136</v>
      </c>
      <c r="D631" s="15"/>
      <c r="E631" s="37">
        <f t="shared" si="145"/>
        <v>0</v>
      </c>
      <c r="F631" s="14"/>
      <c r="G631" s="14"/>
      <c r="H631" s="14"/>
      <c r="I631" s="14"/>
      <c r="J631" s="33">
        <f t="shared" si="152"/>
        <v>0</v>
      </c>
      <c r="K631" s="33">
        <f t="shared" si="153"/>
        <v>0</v>
      </c>
      <c r="L631" s="4" t="s">
        <v>205</v>
      </c>
    </row>
    <row r="632" spans="1:12" ht="18" x14ac:dyDescent="0.25">
      <c r="A632" s="5" t="str">
        <f t="shared" si="148"/>
        <v>b</v>
      </c>
      <c r="B632" s="11" t="s">
        <v>1</v>
      </c>
      <c r="C632" s="15" t="s">
        <v>137</v>
      </c>
      <c r="D632" s="15"/>
      <c r="E632" s="37">
        <f t="shared" si="145"/>
        <v>0</v>
      </c>
      <c r="F632" s="14"/>
      <c r="G632" s="14"/>
      <c r="H632" s="14"/>
      <c r="I632" s="14"/>
      <c r="J632" s="33">
        <f t="shared" si="152"/>
        <v>0</v>
      </c>
      <c r="K632" s="33">
        <f t="shared" si="153"/>
        <v>0</v>
      </c>
      <c r="L632" s="4" t="s">
        <v>205</v>
      </c>
    </row>
    <row r="633" spans="1:12" ht="18" x14ac:dyDescent="0.25">
      <c r="A633" s="5" t="str">
        <f t="shared" si="148"/>
        <v>b</v>
      </c>
      <c r="B633" s="11" t="s">
        <v>1</v>
      </c>
      <c r="C633" s="15" t="s">
        <v>138</v>
      </c>
      <c r="D633" s="15"/>
      <c r="E633" s="37">
        <f t="shared" si="145"/>
        <v>0</v>
      </c>
      <c r="F633" s="14"/>
      <c r="G633" s="14"/>
      <c r="H633" s="14"/>
      <c r="I633" s="14"/>
      <c r="J633" s="33">
        <f t="shared" si="152"/>
        <v>0</v>
      </c>
      <c r="K633" s="33">
        <f t="shared" si="153"/>
        <v>0</v>
      </c>
      <c r="L633" s="4" t="s">
        <v>205</v>
      </c>
    </row>
    <row r="634" spans="1:12" ht="77.25" customHeight="1" x14ac:dyDescent="0.25">
      <c r="A634" s="5" t="str">
        <f t="shared" si="148"/>
        <v>b</v>
      </c>
      <c r="B634" s="22" t="s">
        <v>196</v>
      </c>
      <c r="C634" s="23" t="s">
        <v>197</v>
      </c>
      <c r="D634" s="23"/>
      <c r="E634" s="41">
        <f t="shared" si="145"/>
        <v>0</v>
      </c>
      <c r="F634" s="41">
        <f>F635+F645+F646+F647</f>
        <v>0</v>
      </c>
      <c r="G634" s="41">
        <f>G635+G645+G646+G647</f>
        <v>0</v>
      </c>
      <c r="H634" s="41">
        <f>H635+H645+H646+H647</f>
        <v>0</v>
      </c>
      <c r="I634" s="41">
        <f>I635+I645+I646+I647</f>
        <v>0</v>
      </c>
      <c r="J634" s="30">
        <f t="shared" si="152"/>
        <v>0</v>
      </c>
      <c r="K634" s="30">
        <f t="shared" si="153"/>
        <v>0</v>
      </c>
      <c r="L634" s="4" t="s">
        <v>206</v>
      </c>
    </row>
    <row r="635" spans="1:12" ht="18" x14ac:dyDescent="0.25">
      <c r="A635" s="5" t="str">
        <f t="shared" si="148"/>
        <v>b</v>
      </c>
      <c r="B635" s="34" t="s">
        <v>1</v>
      </c>
      <c r="C635" s="15" t="s">
        <v>128</v>
      </c>
      <c r="D635" s="15"/>
      <c r="E635" s="37">
        <f t="shared" si="145"/>
        <v>0</v>
      </c>
      <c r="F635" s="14">
        <f t="shared" ref="F635:I635" si="161">F636+F637+F638+F639+F640+F641+F642</f>
        <v>0</v>
      </c>
      <c r="G635" s="14">
        <f t="shared" si="161"/>
        <v>0</v>
      </c>
      <c r="H635" s="14">
        <f t="shared" si="161"/>
        <v>0</v>
      </c>
      <c r="I635" s="14">
        <f t="shared" si="161"/>
        <v>0</v>
      </c>
      <c r="J635" s="33">
        <f t="shared" si="152"/>
        <v>0</v>
      </c>
      <c r="K635" s="33">
        <f t="shared" si="153"/>
        <v>0</v>
      </c>
      <c r="L635" s="4" t="s">
        <v>206</v>
      </c>
    </row>
    <row r="636" spans="1:12" ht="18" x14ac:dyDescent="0.25">
      <c r="A636" s="5" t="str">
        <f t="shared" si="148"/>
        <v>b</v>
      </c>
      <c r="B636" s="11" t="s">
        <v>1</v>
      </c>
      <c r="C636" s="12" t="s">
        <v>129</v>
      </c>
      <c r="D636" s="12"/>
      <c r="E636" s="39">
        <f t="shared" si="145"/>
        <v>0</v>
      </c>
      <c r="F636" s="35"/>
      <c r="G636" s="35"/>
      <c r="H636" s="35"/>
      <c r="I636" s="35"/>
      <c r="J636" s="30">
        <f t="shared" si="152"/>
        <v>0</v>
      </c>
      <c r="K636" s="30">
        <f t="shared" si="153"/>
        <v>0</v>
      </c>
      <c r="L636" s="4" t="s">
        <v>206</v>
      </c>
    </row>
    <row r="637" spans="1:12" ht="18" x14ac:dyDescent="0.25">
      <c r="A637" s="5" t="str">
        <f t="shared" si="148"/>
        <v>b</v>
      </c>
      <c r="B637" s="11" t="s">
        <v>1</v>
      </c>
      <c r="C637" s="12" t="s">
        <v>130</v>
      </c>
      <c r="D637" s="12"/>
      <c r="E637" s="39">
        <f t="shared" si="145"/>
        <v>0</v>
      </c>
      <c r="F637" s="35"/>
      <c r="G637" s="35"/>
      <c r="H637" s="35"/>
      <c r="I637" s="35"/>
      <c r="J637" s="30">
        <f t="shared" si="152"/>
        <v>0</v>
      </c>
      <c r="K637" s="30">
        <f t="shared" si="153"/>
        <v>0</v>
      </c>
      <c r="L637" s="4" t="s">
        <v>206</v>
      </c>
    </row>
    <row r="638" spans="1:12" ht="18" x14ac:dyDescent="0.25">
      <c r="A638" s="5" t="str">
        <f t="shared" si="148"/>
        <v>b</v>
      </c>
      <c r="B638" s="11" t="s">
        <v>1</v>
      </c>
      <c r="C638" s="12" t="s">
        <v>131</v>
      </c>
      <c r="D638" s="12"/>
      <c r="E638" s="39">
        <f t="shared" si="145"/>
        <v>0</v>
      </c>
      <c r="F638" s="35"/>
      <c r="G638" s="35"/>
      <c r="H638" s="35"/>
      <c r="I638" s="35"/>
      <c r="J638" s="30">
        <f t="shared" si="152"/>
        <v>0</v>
      </c>
      <c r="K638" s="30">
        <f t="shared" si="153"/>
        <v>0</v>
      </c>
      <c r="L638" s="4" t="s">
        <v>206</v>
      </c>
    </row>
    <row r="639" spans="1:12" ht="18" x14ac:dyDescent="0.25">
      <c r="A639" s="5" t="str">
        <f t="shared" si="148"/>
        <v>b</v>
      </c>
      <c r="B639" s="11" t="s">
        <v>1</v>
      </c>
      <c r="C639" s="16" t="s">
        <v>132</v>
      </c>
      <c r="D639" s="16"/>
      <c r="E639" s="39">
        <f t="shared" si="145"/>
        <v>0</v>
      </c>
      <c r="F639" s="35"/>
      <c r="G639" s="35"/>
      <c r="H639" s="35"/>
      <c r="I639" s="35"/>
      <c r="J639" s="30">
        <f t="shared" si="152"/>
        <v>0</v>
      </c>
      <c r="K639" s="30">
        <f t="shared" si="153"/>
        <v>0</v>
      </c>
      <c r="L639" s="4" t="s">
        <v>206</v>
      </c>
    </row>
    <row r="640" spans="1:12" ht="18" x14ac:dyDescent="0.25">
      <c r="A640" s="5" t="str">
        <f t="shared" si="148"/>
        <v>b</v>
      </c>
      <c r="B640" s="11" t="s">
        <v>1</v>
      </c>
      <c r="C640" s="16" t="s">
        <v>133</v>
      </c>
      <c r="D640" s="16"/>
      <c r="E640" s="39">
        <f t="shared" si="145"/>
        <v>0</v>
      </c>
      <c r="F640" s="35"/>
      <c r="G640" s="35"/>
      <c r="H640" s="35"/>
      <c r="I640" s="35"/>
      <c r="J640" s="30">
        <f t="shared" si="152"/>
        <v>0</v>
      </c>
      <c r="K640" s="30">
        <f t="shared" si="153"/>
        <v>0</v>
      </c>
      <c r="L640" s="4" t="s">
        <v>206</v>
      </c>
    </row>
    <row r="641" spans="1:12" ht="18" x14ac:dyDescent="0.25">
      <c r="A641" s="5" t="str">
        <f t="shared" si="148"/>
        <v>b</v>
      </c>
      <c r="B641" s="11" t="s">
        <v>1</v>
      </c>
      <c r="C641" s="16" t="s">
        <v>134</v>
      </c>
      <c r="D641" s="16"/>
      <c r="E641" s="39">
        <f t="shared" si="145"/>
        <v>0</v>
      </c>
      <c r="F641" s="35"/>
      <c r="G641" s="35"/>
      <c r="H641" s="35"/>
      <c r="I641" s="35"/>
      <c r="J641" s="30">
        <f t="shared" si="152"/>
        <v>0</v>
      </c>
      <c r="K641" s="30">
        <f t="shared" si="153"/>
        <v>0</v>
      </c>
      <c r="L641" s="4" t="s">
        <v>206</v>
      </c>
    </row>
    <row r="642" spans="1:12" ht="18" x14ac:dyDescent="0.25">
      <c r="A642" s="5" t="str">
        <f t="shared" si="148"/>
        <v>b</v>
      </c>
      <c r="B642" s="11" t="s">
        <v>1</v>
      </c>
      <c r="C642" s="16" t="s">
        <v>135</v>
      </c>
      <c r="D642" s="16"/>
      <c r="E642" s="39">
        <f t="shared" ref="E642:E647" si="162">F642+G642+H642+I642</f>
        <v>0</v>
      </c>
      <c r="F642" s="35">
        <f>F643+F644</f>
        <v>0</v>
      </c>
      <c r="G642" s="35">
        <f t="shared" ref="G642:I642" si="163">G643+G644</f>
        <v>0</v>
      </c>
      <c r="H642" s="35">
        <f t="shared" si="163"/>
        <v>0</v>
      </c>
      <c r="I642" s="35">
        <f t="shared" si="163"/>
        <v>0</v>
      </c>
      <c r="J642" s="30">
        <f t="shared" si="152"/>
        <v>0</v>
      </c>
      <c r="K642" s="30">
        <f t="shared" si="153"/>
        <v>0</v>
      </c>
      <c r="L642" s="4" t="s">
        <v>206</v>
      </c>
    </row>
    <row r="643" spans="1:12" x14ac:dyDescent="0.25">
      <c r="A643" s="5" t="str">
        <f t="shared" si="148"/>
        <v>b</v>
      </c>
      <c r="B643" s="19"/>
      <c r="C643" s="21" t="s">
        <v>209</v>
      </c>
      <c r="D643" s="21"/>
      <c r="E643" s="40">
        <f t="shared" si="162"/>
        <v>0</v>
      </c>
      <c r="F643" s="20"/>
      <c r="G643" s="20"/>
      <c r="H643" s="20"/>
      <c r="I643" s="20"/>
      <c r="J643" s="31">
        <f t="shared" si="152"/>
        <v>0</v>
      </c>
      <c r="K643" s="31">
        <f t="shared" si="153"/>
        <v>0</v>
      </c>
    </row>
    <row r="644" spans="1:12" x14ac:dyDescent="0.25">
      <c r="A644" s="5" t="str">
        <f t="shared" si="148"/>
        <v>b</v>
      </c>
      <c r="B644" s="19"/>
      <c r="C644" s="21" t="s">
        <v>210</v>
      </c>
      <c r="D644" s="21"/>
      <c r="E644" s="40">
        <f t="shared" si="162"/>
        <v>0</v>
      </c>
      <c r="F644" s="20"/>
      <c r="G644" s="20"/>
      <c r="H644" s="20"/>
      <c r="I644" s="20"/>
      <c r="J644" s="31">
        <f t="shared" si="152"/>
        <v>0</v>
      </c>
      <c r="K644" s="31">
        <f t="shared" si="153"/>
        <v>0</v>
      </c>
    </row>
    <row r="645" spans="1:12" ht="18" x14ac:dyDescent="0.25">
      <c r="A645" s="5" t="str">
        <f t="shared" ref="A645:A708" si="164">IF((E645+F645+G645+I645+H645)&gt;0,"a","b")</f>
        <v>b</v>
      </c>
      <c r="B645" s="11" t="s">
        <v>1</v>
      </c>
      <c r="C645" s="15" t="s">
        <v>136</v>
      </c>
      <c r="D645" s="15"/>
      <c r="E645" s="37">
        <f t="shared" si="162"/>
        <v>0</v>
      </c>
      <c r="F645" s="14"/>
      <c r="G645" s="14"/>
      <c r="H645" s="14"/>
      <c r="I645" s="14"/>
      <c r="J645" s="33">
        <f t="shared" si="152"/>
        <v>0</v>
      </c>
      <c r="K645" s="33">
        <f t="shared" si="153"/>
        <v>0</v>
      </c>
      <c r="L645" s="4" t="s">
        <v>206</v>
      </c>
    </row>
    <row r="646" spans="1:12" ht="18" x14ac:dyDescent="0.25">
      <c r="A646" s="5" t="str">
        <f t="shared" si="164"/>
        <v>b</v>
      </c>
      <c r="B646" s="11" t="s">
        <v>1</v>
      </c>
      <c r="C646" s="15" t="s">
        <v>137</v>
      </c>
      <c r="D646" s="15"/>
      <c r="E646" s="37">
        <f t="shared" si="162"/>
        <v>0</v>
      </c>
      <c r="F646" s="14"/>
      <c r="G646" s="14"/>
      <c r="H646" s="14"/>
      <c r="I646" s="14"/>
      <c r="J646" s="33">
        <f t="shared" si="152"/>
        <v>0</v>
      </c>
      <c r="K646" s="33">
        <f t="shared" si="153"/>
        <v>0</v>
      </c>
      <c r="L646" s="4" t="s">
        <v>206</v>
      </c>
    </row>
    <row r="647" spans="1:12" ht="18" x14ac:dyDescent="0.25">
      <c r="A647" s="5" t="str">
        <f t="shared" si="164"/>
        <v>b</v>
      </c>
      <c r="B647" s="11" t="s">
        <v>1</v>
      </c>
      <c r="C647" s="15" t="s">
        <v>138</v>
      </c>
      <c r="D647" s="15"/>
      <c r="E647" s="37">
        <f t="shared" si="162"/>
        <v>0</v>
      </c>
      <c r="F647" s="14"/>
      <c r="G647" s="14"/>
      <c r="H647" s="14"/>
      <c r="I647" s="14"/>
      <c r="J647" s="33">
        <f t="shared" si="152"/>
        <v>0</v>
      </c>
      <c r="K647" s="33">
        <f t="shared" si="153"/>
        <v>0</v>
      </c>
      <c r="L647" s="4" t="s">
        <v>206</v>
      </c>
    </row>
    <row r="648" spans="1:12" ht="35.25" customHeight="1" x14ac:dyDescent="0.25">
      <c r="A648" s="5" t="str">
        <f t="shared" si="164"/>
        <v>b</v>
      </c>
      <c r="B648" s="22" t="s">
        <v>46</v>
      </c>
      <c r="C648" s="23" t="s">
        <v>91</v>
      </c>
      <c r="D648" s="23"/>
      <c r="E648" s="36">
        <f>SUM(F648:I648)</f>
        <v>0</v>
      </c>
      <c r="F648" s="30">
        <f t="shared" ref="F648:I661" si="165">F662+F676+F998+F1194+F1208</f>
        <v>0</v>
      </c>
      <c r="G648" s="30">
        <f t="shared" si="165"/>
        <v>0</v>
      </c>
      <c r="H648" s="30">
        <f t="shared" si="165"/>
        <v>0</v>
      </c>
      <c r="I648" s="30">
        <f t="shared" si="165"/>
        <v>0</v>
      </c>
      <c r="J648" s="30">
        <f t="shared" si="152"/>
        <v>0</v>
      </c>
      <c r="K648" s="30">
        <f t="shared" si="153"/>
        <v>0</v>
      </c>
    </row>
    <row r="649" spans="1:12" ht="18" x14ac:dyDescent="0.25">
      <c r="A649" s="5" t="str">
        <f t="shared" si="164"/>
        <v>b</v>
      </c>
      <c r="B649" s="32" t="s">
        <v>1</v>
      </c>
      <c r="C649" s="25" t="s">
        <v>128</v>
      </c>
      <c r="D649" s="25"/>
      <c r="E649" s="37">
        <f t="shared" ref="E649:E661" si="166">SUM(F649:I649)</f>
        <v>0</v>
      </c>
      <c r="F649" s="33">
        <f t="shared" si="165"/>
        <v>0</v>
      </c>
      <c r="G649" s="33">
        <f t="shared" si="165"/>
        <v>0</v>
      </c>
      <c r="H649" s="33">
        <f t="shared" si="165"/>
        <v>0</v>
      </c>
      <c r="I649" s="33">
        <f t="shared" si="165"/>
        <v>0</v>
      </c>
      <c r="J649" s="33">
        <f t="shared" si="152"/>
        <v>0</v>
      </c>
      <c r="K649" s="33">
        <f t="shared" si="153"/>
        <v>0</v>
      </c>
    </row>
    <row r="650" spans="1:12" ht="18" x14ac:dyDescent="0.25">
      <c r="A650" s="5" t="str">
        <f t="shared" si="164"/>
        <v>b</v>
      </c>
      <c r="B650" s="24" t="s">
        <v>1</v>
      </c>
      <c r="C650" s="26" t="s">
        <v>129</v>
      </c>
      <c r="D650" s="26"/>
      <c r="E650" s="36">
        <f t="shared" si="166"/>
        <v>0</v>
      </c>
      <c r="F650" s="30">
        <f t="shared" si="165"/>
        <v>0</v>
      </c>
      <c r="G650" s="30">
        <f t="shared" si="165"/>
        <v>0</v>
      </c>
      <c r="H650" s="30">
        <f t="shared" si="165"/>
        <v>0</v>
      </c>
      <c r="I650" s="30">
        <f t="shared" si="165"/>
        <v>0</v>
      </c>
      <c r="J650" s="30">
        <f t="shared" si="152"/>
        <v>0</v>
      </c>
      <c r="K650" s="30">
        <f t="shared" si="153"/>
        <v>0</v>
      </c>
    </row>
    <row r="651" spans="1:12" ht="18" x14ac:dyDescent="0.25">
      <c r="A651" s="5" t="str">
        <f t="shared" si="164"/>
        <v>b</v>
      </c>
      <c r="B651" s="24" t="s">
        <v>1</v>
      </c>
      <c r="C651" s="26" t="s">
        <v>130</v>
      </c>
      <c r="D651" s="26"/>
      <c r="E651" s="36">
        <f t="shared" si="166"/>
        <v>0</v>
      </c>
      <c r="F651" s="30">
        <f t="shared" si="165"/>
        <v>0</v>
      </c>
      <c r="G651" s="30">
        <f t="shared" si="165"/>
        <v>0</v>
      </c>
      <c r="H651" s="30">
        <f t="shared" si="165"/>
        <v>0</v>
      </c>
      <c r="I651" s="30">
        <f t="shared" si="165"/>
        <v>0</v>
      </c>
      <c r="J651" s="30">
        <f t="shared" si="152"/>
        <v>0</v>
      </c>
      <c r="K651" s="30">
        <f t="shared" si="153"/>
        <v>0</v>
      </c>
    </row>
    <row r="652" spans="1:12" ht="18" x14ac:dyDescent="0.25">
      <c r="A652" s="5" t="str">
        <f t="shared" si="164"/>
        <v>b</v>
      </c>
      <c r="B652" s="24" t="s">
        <v>1</v>
      </c>
      <c r="C652" s="26" t="s">
        <v>131</v>
      </c>
      <c r="D652" s="26"/>
      <c r="E652" s="36">
        <f t="shared" si="166"/>
        <v>0</v>
      </c>
      <c r="F652" s="30">
        <f t="shared" si="165"/>
        <v>0</v>
      </c>
      <c r="G652" s="30">
        <f t="shared" si="165"/>
        <v>0</v>
      </c>
      <c r="H652" s="30">
        <f t="shared" si="165"/>
        <v>0</v>
      </c>
      <c r="I652" s="30">
        <f t="shared" si="165"/>
        <v>0</v>
      </c>
      <c r="J652" s="30">
        <f t="shared" si="152"/>
        <v>0</v>
      </c>
      <c r="K652" s="30">
        <f t="shared" si="153"/>
        <v>0</v>
      </c>
    </row>
    <row r="653" spans="1:12" ht="18" x14ac:dyDescent="0.25">
      <c r="A653" s="5" t="str">
        <f t="shared" si="164"/>
        <v>b</v>
      </c>
      <c r="B653" s="24" t="s">
        <v>1</v>
      </c>
      <c r="C653" s="27" t="s">
        <v>132</v>
      </c>
      <c r="D653" s="27"/>
      <c r="E653" s="36">
        <f t="shared" si="166"/>
        <v>0</v>
      </c>
      <c r="F653" s="30">
        <f t="shared" si="165"/>
        <v>0</v>
      </c>
      <c r="G653" s="30">
        <f t="shared" si="165"/>
        <v>0</v>
      </c>
      <c r="H653" s="30">
        <f t="shared" si="165"/>
        <v>0</v>
      </c>
      <c r="I653" s="30">
        <f t="shared" si="165"/>
        <v>0</v>
      </c>
      <c r="J653" s="30">
        <f t="shared" si="152"/>
        <v>0</v>
      </c>
      <c r="K653" s="30">
        <f t="shared" si="153"/>
        <v>0</v>
      </c>
    </row>
    <row r="654" spans="1:12" ht="18" x14ac:dyDescent="0.25">
      <c r="A654" s="5" t="str">
        <f t="shared" si="164"/>
        <v>b</v>
      </c>
      <c r="B654" s="24" t="s">
        <v>1</v>
      </c>
      <c r="C654" s="27" t="s">
        <v>133</v>
      </c>
      <c r="D654" s="27"/>
      <c r="E654" s="36">
        <f t="shared" si="166"/>
        <v>0</v>
      </c>
      <c r="F654" s="30">
        <f t="shared" si="165"/>
        <v>0</v>
      </c>
      <c r="G654" s="30">
        <f t="shared" si="165"/>
        <v>0</v>
      </c>
      <c r="H654" s="30">
        <f t="shared" si="165"/>
        <v>0</v>
      </c>
      <c r="I654" s="30">
        <f t="shared" si="165"/>
        <v>0</v>
      </c>
      <c r="J654" s="30">
        <f t="shared" si="152"/>
        <v>0</v>
      </c>
      <c r="K654" s="30">
        <f t="shared" si="153"/>
        <v>0</v>
      </c>
    </row>
    <row r="655" spans="1:12" ht="18" x14ac:dyDescent="0.25">
      <c r="A655" s="5" t="str">
        <f t="shared" si="164"/>
        <v>b</v>
      </c>
      <c r="B655" s="24" t="s">
        <v>1</v>
      </c>
      <c r="C655" s="27" t="s">
        <v>134</v>
      </c>
      <c r="D655" s="27"/>
      <c r="E655" s="36">
        <f t="shared" si="166"/>
        <v>0</v>
      </c>
      <c r="F655" s="30">
        <f t="shared" si="165"/>
        <v>0</v>
      </c>
      <c r="G655" s="30">
        <f t="shared" si="165"/>
        <v>0</v>
      </c>
      <c r="H655" s="30">
        <f t="shared" si="165"/>
        <v>0</v>
      </c>
      <c r="I655" s="30">
        <f t="shared" si="165"/>
        <v>0</v>
      </c>
      <c r="J655" s="30">
        <f t="shared" si="152"/>
        <v>0</v>
      </c>
      <c r="K655" s="30">
        <f t="shared" si="153"/>
        <v>0</v>
      </c>
    </row>
    <row r="656" spans="1:12" ht="18" x14ac:dyDescent="0.25">
      <c r="A656" s="5" t="str">
        <f t="shared" si="164"/>
        <v>b</v>
      </c>
      <c r="B656" s="24" t="s">
        <v>1</v>
      </c>
      <c r="C656" s="27" t="s">
        <v>135</v>
      </c>
      <c r="D656" s="27"/>
      <c r="E656" s="36">
        <f t="shared" si="166"/>
        <v>0</v>
      </c>
      <c r="F656" s="30">
        <f t="shared" si="165"/>
        <v>0</v>
      </c>
      <c r="G656" s="30">
        <f t="shared" si="165"/>
        <v>0</v>
      </c>
      <c r="H656" s="30">
        <f t="shared" si="165"/>
        <v>0</v>
      </c>
      <c r="I656" s="30">
        <f t="shared" si="165"/>
        <v>0</v>
      </c>
      <c r="J656" s="30">
        <f t="shared" si="152"/>
        <v>0</v>
      </c>
      <c r="K656" s="30">
        <f t="shared" si="153"/>
        <v>0</v>
      </c>
    </row>
    <row r="657" spans="1:12" x14ac:dyDescent="0.25">
      <c r="A657" s="5" t="str">
        <f t="shared" si="164"/>
        <v>b</v>
      </c>
      <c r="B657" s="28"/>
      <c r="C657" s="29" t="s">
        <v>209</v>
      </c>
      <c r="D657" s="29"/>
      <c r="E657" s="38">
        <f t="shared" si="166"/>
        <v>0</v>
      </c>
      <c r="F657" s="31">
        <f t="shared" si="165"/>
        <v>0</v>
      </c>
      <c r="G657" s="31">
        <f t="shared" si="165"/>
        <v>0</v>
      </c>
      <c r="H657" s="31">
        <f t="shared" si="165"/>
        <v>0</v>
      </c>
      <c r="I657" s="31">
        <f t="shared" si="165"/>
        <v>0</v>
      </c>
      <c r="J657" s="31">
        <f t="shared" si="152"/>
        <v>0</v>
      </c>
      <c r="K657" s="31">
        <f t="shared" si="153"/>
        <v>0</v>
      </c>
    </row>
    <row r="658" spans="1:12" x14ac:dyDescent="0.25">
      <c r="A658" s="5" t="str">
        <f t="shared" si="164"/>
        <v>b</v>
      </c>
      <c r="B658" s="28"/>
      <c r="C658" s="29" t="s">
        <v>210</v>
      </c>
      <c r="D658" s="29"/>
      <c r="E658" s="38">
        <f t="shared" si="166"/>
        <v>0</v>
      </c>
      <c r="F658" s="31">
        <f t="shared" si="165"/>
        <v>0</v>
      </c>
      <c r="G658" s="31">
        <f t="shared" si="165"/>
        <v>0</v>
      </c>
      <c r="H658" s="31">
        <f t="shared" si="165"/>
        <v>0</v>
      </c>
      <c r="I658" s="31">
        <f t="shared" si="165"/>
        <v>0</v>
      </c>
      <c r="J658" s="31">
        <f t="shared" si="152"/>
        <v>0</v>
      </c>
      <c r="K658" s="31">
        <f t="shared" si="153"/>
        <v>0</v>
      </c>
    </row>
    <row r="659" spans="1:12" ht="18" x14ac:dyDescent="0.25">
      <c r="A659" s="5" t="str">
        <f t="shared" si="164"/>
        <v>b</v>
      </c>
      <c r="B659" s="32" t="s">
        <v>1</v>
      </c>
      <c r="C659" s="25" t="s">
        <v>136</v>
      </c>
      <c r="D659" s="25"/>
      <c r="E659" s="37">
        <f t="shared" si="166"/>
        <v>0</v>
      </c>
      <c r="F659" s="33">
        <f t="shared" si="165"/>
        <v>0</v>
      </c>
      <c r="G659" s="33">
        <f t="shared" si="165"/>
        <v>0</v>
      </c>
      <c r="H659" s="33">
        <f t="shared" si="165"/>
        <v>0</v>
      </c>
      <c r="I659" s="33">
        <f t="shared" si="165"/>
        <v>0</v>
      </c>
      <c r="J659" s="33">
        <f t="shared" ref="J659:J722" si="167">F659+G659</f>
        <v>0</v>
      </c>
      <c r="K659" s="33">
        <f t="shared" ref="K659:K722" si="168">F659+G659+H659</f>
        <v>0</v>
      </c>
    </row>
    <row r="660" spans="1:12" ht="18" x14ac:dyDescent="0.25">
      <c r="A660" s="5" t="str">
        <f t="shared" si="164"/>
        <v>b</v>
      </c>
      <c r="B660" s="32" t="s">
        <v>1</v>
      </c>
      <c r="C660" s="25" t="s">
        <v>137</v>
      </c>
      <c r="D660" s="25"/>
      <c r="E660" s="37">
        <f t="shared" si="166"/>
        <v>0</v>
      </c>
      <c r="F660" s="33">
        <f t="shared" si="165"/>
        <v>0</v>
      </c>
      <c r="G660" s="33">
        <f t="shared" si="165"/>
        <v>0</v>
      </c>
      <c r="H660" s="33">
        <f t="shared" si="165"/>
        <v>0</v>
      </c>
      <c r="I660" s="33">
        <f t="shared" si="165"/>
        <v>0</v>
      </c>
      <c r="J660" s="33">
        <f t="shared" si="167"/>
        <v>0</v>
      </c>
      <c r="K660" s="33">
        <f t="shared" si="168"/>
        <v>0</v>
      </c>
    </row>
    <row r="661" spans="1:12" ht="18" x14ac:dyDescent="0.25">
      <c r="A661" s="5" t="str">
        <f t="shared" si="164"/>
        <v>b</v>
      </c>
      <c r="B661" s="32" t="s">
        <v>1</v>
      </c>
      <c r="C661" s="25" t="s">
        <v>138</v>
      </c>
      <c r="D661" s="25"/>
      <c r="E661" s="37">
        <f t="shared" si="166"/>
        <v>0</v>
      </c>
      <c r="F661" s="33">
        <f t="shared" si="165"/>
        <v>0</v>
      </c>
      <c r="G661" s="33">
        <f t="shared" si="165"/>
        <v>0</v>
      </c>
      <c r="H661" s="33">
        <f t="shared" si="165"/>
        <v>0</v>
      </c>
      <c r="I661" s="33">
        <f t="shared" si="165"/>
        <v>0</v>
      </c>
      <c r="J661" s="33">
        <f t="shared" si="167"/>
        <v>0</v>
      </c>
      <c r="K661" s="33">
        <f t="shared" si="168"/>
        <v>0</v>
      </c>
    </row>
    <row r="662" spans="1:12" ht="36" x14ac:dyDescent="0.25">
      <c r="A662" s="5" t="str">
        <f t="shared" si="164"/>
        <v>b</v>
      </c>
      <c r="B662" s="22" t="s">
        <v>47</v>
      </c>
      <c r="C662" s="23" t="s">
        <v>148</v>
      </c>
      <c r="D662" s="23"/>
      <c r="E662" s="41">
        <f t="shared" ref="E662:E675" si="169">F662+G662+H662+I662</f>
        <v>0</v>
      </c>
      <c r="F662" s="41">
        <f>F663+F673+F674+F675</f>
        <v>0</v>
      </c>
      <c r="G662" s="41">
        <f>G663+G673+G674+G675</f>
        <v>0</v>
      </c>
      <c r="H662" s="41">
        <f>H663+H673+H674+H675</f>
        <v>0</v>
      </c>
      <c r="I662" s="41">
        <f>I663+I673+I674+I675</f>
        <v>0</v>
      </c>
      <c r="J662" s="30">
        <f t="shared" si="167"/>
        <v>0</v>
      </c>
      <c r="K662" s="30">
        <f t="shared" si="168"/>
        <v>0</v>
      </c>
      <c r="L662" s="4" t="s">
        <v>205</v>
      </c>
    </row>
    <row r="663" spans="1:12" ht="18" x14ac:dyDescent="0.25">
      <c r="A663" s="5" t="str">
        <f t="shared" si="164"/>
        <v>b</v>
      </c>
      <c r="B663" s="34" t="s">
        <v>1</v>
      </c>
      <c r="C663" s="15" t="s">
        <v>128</v>
      </c>
      <c r="D663" s="15"/>
      <c r="E663" s="37">
        <f t="shared" si="169"/>
        <v>0</v>
      </c>
      <c r="F663" s="14">
        <f t="shared" ref="F663:I663" si="170">F664+F665+F666+F667+F668+F669+F670</f>
        <v>0</v>
      </c>
      <c r="G663" s="14">
        <f t="shared" si="170"/>
        <v>0</v>
      </c>
      <c r="H663" s="14">
        <f t="shared" si="170"/>
        <v>0</v>
      </c>
      <c r="I663" s="14">
        <f t="shared" si="170"/>
        <v>0</v>
      </c>
      <c r="J663" s="33">
        <f t="shared" si="167"/>
        <v>0</v>
      </c>
      <c r="K663" s="33">
        <f t="shared" si="168"/>
        <v>0</v>
      </c>
      <c r="L663" s="4" t="s">
        <v>205</v>
      </c>
    </row>
    <row r="664" spans="1:12" ht="18" x14ac:dyDescent="0.25">
      <c r="A664" s="5" t="str">
        <f t="shared" si="164"/>
        <v>b</v>
      </c>
      <c r="B664" s="11" t="s">
        <v>1</v>
      </c>
      <c r="C664" s="12" t="s">
        <v>129</v>
      </c>
      <c r="D664" s="12"/>
      <c r="E664" s="39">
        <f t="shared" si="169"/>
        <v>0</v>
      </c>
      <c r="F664" s="35"/>
      <c r="G664" s="35"/>
      <c r="H664" s="35"/>
      <c r="I664" s="35"/>
      <c r="J664" s="30">
        <f t="shared" si="167"/>
        <v>0</v>
      </c>
      <c r="K664" s="30">
        <f t="shared" si="168"/>
        <v>0</v>
      </c>
      <c r="L664" s="4" t="s">
        <v>205</v>
      </c>
    </row>
    <row r="665" spans="1:12" ht="18" x14ac:dyDescent="0.25">
      <c r="A665" s="5" t="str">
        <f t="shared" si="164"/>
        <v>b</v>
      </c>
      <c r="B665" s="11" t="s">
        <v>1</v>
      </c>
      <c r="C665" s="12" t="s">
        <v>130</v>
      </c>
      <c r="D665" s="12"/>
      <c r="E665" s="39">
        <f t="shared" si="169"/>
        <v>0</v>
      </c>
      <c r="F665" s="35"/>
      <c r="G665" s="35"/>
      <c r="H665" s="35"/>
      <c r="I665" s="35"/>
      <c r="J665" s="30">
        <f t="shared" si="167"/>
        <v>0</v>
      </c>
      <c r="K665" s="30">
        <f t="shared" si="168"/>
        <v>0</v>
      </c>
      <c r="L665" s="4" t="s">
        <v>205</v>
      </c>
    </row>
    <row r="666" spans="1:12" ht="18" x14ac:dyDescent="0.25">
      <c r="A666" s="5" t="str">
        <f t="shared" si="164"/>
        <v>b</v>
      </c>
      <c r="B666" s="11" t="s">
        <v>1</v>
      </c>
      <c r="C666" s="12" t="s">
        <v>131</v>
      </c>
      <c r="D666" s="12"/>
      <c r="E666" s="39">
        <f t="shared" si="169"/>
        <v>0</v>
      </c>
      <c r="F666" s="35"/>
      <c r="G666" s="35"/>
      <c r="H666" s="35"/>
      <c r="I666" s="35"/>
      <c r="J666" s="30">
        <f t="shared" si="167"/>
        <v>0</v>
      </c>
      <c r="K666" s="30">
        <f t="shared" si="168"/>
        <v>0</v>
      </c>
      <c r="L666" s="4" t="s">
        <v>205</v>
      </c>
    </row>
    <row r="667" spans="1:12" ht="18" x14ac:dyDescent="0.25">
      <c r="A667" s="5" t="str">
        <f t="shared" si="164"/>
        <v>b</v>
      </c>
      <c r="B667" s="11" t="s">
        <v>1</v>
      </c>
      <c r="C667" s="16" t="s">
        <v>132</v>
      </c>
      <c r="D667" s="16"/>
      <c r="E667" s="39">
        <f t="shared" si="169"/>
        <v>0</v>
      </c>
      <c r="F667" s="35"/>
      <c r="G667" s="35"/>
      <c r="H667" s="35"/>
      <c r="I667" s="35"/>
      <c r="J667" s="30">
        <f t="shared" si="167"/>
        <v>0</v>
      </c>
      <c r="K667" s="30">
        <f t="shared" si="168"/>
        <v>0</v>
      </c>
      <c r="L667" s="4" t="s">
        <v>205</v>
      </c>
    </row>
    <row r="668" spans="1:12" ht="18" x14ac:dyDescent="0.25">
      <c r="A668" s="5" t="str">
        <f t="shared" si="164"/>
        <v>b</v>
      </c>
      <c r="B668" s="11" t="s">
        <v>1</v>
      </c>
      <c r="C668" s="16" t="s">
        <v>133</v>
      </c>
      <c r="D668" s="16"/>
      <c r="E668" s="39">
        <f t="shared" si="169"/>
        <v>0</v>
      </c>
      <c r="F668" s="35"/>
      <c r="G668" s="35"/>
      <c r="H668" s="35"/>
      <c r="I668" s="35"/>
      <c r="J668" s="30">
        <f t="shared" si="167"/>
        <v>0</v>
      </c>
      <c r="K668" s="30">
        <f t="shared" si="168"/>
        <v>0</v>
      </c>
      <c r="L668" s="4" t="s">
        <v>205</v>
      </c>
    </row>
    <row r="669" spans="1:12" ht="18" x14ac:dyDescent="0.25">
      <c r="A669" s="5" t="str">
        <f t="shared" si="164"/>
        <v>b</v>
      </c>
      <c r="B669" s="11" t="s">
        <v>1</v>
      </c>
      <c r="C669" s="16" t="s">
        <v>134</v>
      </c>
      <c r="D669" s="16"/>
      <c r="E669" s="39">
        <f t="shared" si="169"/>
        <v>0</v>
      </c>
      <c r="F669" s="35"/>
      <c r="G669" s="35"/>
      <c r="H669" s="35"/>
      <c r="I669" s="35"/>
      <c r="J669" s="30">
        <f t="shared" si="167"/>
        <v>0</v>
      </c>
      <c r="K669" s="30">
        <f t="shared" si="168"/>
        <v>0</v>
      </c>
      <c r="L669" s="4" t="s">
        <v>205</v>
      </c>
    </row>
    <row r="670" spans="1:12" ht="18" x14ac:dyDescent="0.25">
      <c r="A670" s="5" t="str">
        <f t="shared" si="164"/>
        <v>b</v>
      </c>
      <c r="B670" s="11" t="s">
        <v>1</v>
      </c>
      <c r="C670" s="16" t="s">
        <v>135</v>
      </c>
      <c r="D670" s="16"/>
      <c r="E670" s="39">
        <f t="shared" si="169"/>
        <v>0</v>
      </c>
      <c r="F670" s="35">
        <f>F671+F672</f>
        <v>0</v>
      </c>
      <c r="G670" s="35">
        <f t="shared" ref="G670:I670" si="171">G671+G672</f>
        <v>0</v>
      </c>
      <c r="H670" s="35">
        <f t="shared" si="171"/>
        <v>0</v>
      </c>
      <c r="I670" s="35">
        <f t="shared" si="171"/>
        <v>0</v>
      </c>
      <c r="J670" s="30">
        <f t="shared" si="167"/>
        <v>0</v>
      </c>
      <c r="K670" s="30">
        <f t="shared" si="168"/>
        <v>0</v>
      </c>
      <c r="L670" s="4" t="s">
        <v>205</v>
      </c>
    </row>
    <row r="671" spans="1:12" x14ac:dyDescent="0.25">
      <c r="A671" s="5" t="str">
        <f t="shared" si="164"/>
        <v>b</v>
      </c>
      <c r="B671" s="19"/>
      <c r="C671" s="21" t="s">
        <v>209</v>
      </c>
      <c r="D671" s="21"/>
      <c r="E671" s="40">
        <f t="shared" si="169"/>
        <v>0</v>
      </c>
      <c r="F671" s="20"/>
      <c r="G671" s="20"/>
      <c r="H671" s="20"/>
      <c r="I671" s="20"/>
      <c r="J671" s="31">
        <f t="shared" si="167"/>
        <v>0</v>
      </c>
      <c r="K671" s="31">
        <f t="shared" si="168"/>
        <v>0</v>
      </c>
    </row>
    <row r="672" spans="1:12" x14ac:dyDescent="0.25">
      <c r="A672" s="5" t="str">
        <f t="shared" si="164"/>
        <v>b</v>
      </c>
      <c r="B672" s="19"/>
      <c r="C672" s="21" t="s">
        <v>210</v>
      </c>
      <c r="D672" s="21"/>
      <c r="E672" s="40">
        <f t="shared" si="169"/>
        <v>0</v>
      </c>
      <c r="F672" s="20"/>
      <c r="G672" s="20"/>
      <c r="H672" s="20"/>
      <c r="I672" s="20"/>
      <c r="J672" s="31">
        <f t="shared" si="167"/>
        <v>0</v>
      </c>
      <c r="K672" s="31">
        <f t="shared" si="168"/>
        <v>0</v>
      </c>
    </row>
    <row r="673" spans="1:12" ht="18" x14ac:dyDescent="0.25">
      <c r="A673" s="5" t="str">
        <f t="shared" si="164"/>
        <v>b</v>
      </c>
      <c r="B673" s="11" t="s">
        <v>1</v>
      </c>
      <c r="C673" s="15" t="s">
        <v>136</v>
      </c>
      <c r="D673" s="15"/>
      <c r="E673" s="37">
        <f t="shared" si="169"/>
        <v>0</v>
      </c>
      <c r="F673" s="14"/>
      <c r="G673" s="14"/>
      <c r="H673" s="14"/>
      <c r="I673" s="14"/>
      <c r="J673" s="33">
        <f t="shared" si="167"/>
        <v>0</v>
      </c>
      <c r="K673" s="33">
        <f t="shared" si="168"/>
        <v>0</v>
      </c>
      <c r="L673" s="4" t="s">
        <v>205</v>
      </c>
    </row>
    <row r="674" spans="1:12" ht="18" x14ac:dyDescent="0.25">
      <c r="A674" s="5" t="str">
        <f t="shared" si="164"/>
        <v>b</v>
      </c>
      <c r="B674" s="11" t="s">
        <v>1</v>
      </c>
      <c r="C674" s="15" t="s">
        <v>137</v>
      </c>
      <c r="D674" s="15"/>
      <c r="E674" s="37">
        <f t="shared" si="169"/>
        <v>0</v>
      </c>
      <c r="F674" s="14"/>
      <c r="G674" s="14"/>
      <c r="H674" s="14"/>
      <c r="I674" s="14"/>
      <c r="J674" s="33">
        <f t="shared" si="167"/>
        <v>0</v>
      </c>
      <c r="K674" s="33">
        <f t="shared" si="168"/>
        <v>0</v>
      </c>
      <c r="L674" s="4" t="s">
        <v>205</v>
      </c>
    </row>
    <row r="675" spans="1:12" ht="18" x14ac:dyDescent="0.25">
      <c r="A675" s="5" t="str">
        <f t="shared" si="164"/>
        <v>b</v>
      </c>
      <c r="B675" s="11" t="s">
        <v>1</v>
      </c>
      <c r="C675" s="15" t="s">
        <v>138</v>
      </c>
      <c r="D675" s="15"/>
      <c r="E675" s="37">
        <f t="shared" si="169"/>
        <v>0</v>
      </c>
      <c r="F675" s="14"/>
      <c r="G675" s="14"/>
      <c r="H675" s="14"/>
      <c r="I675" s="14"/>
      <c r="J675" s="33">
        <f t="shared" si="167"/>
        <v>0</v>
      </c>
      <c r="K675" s="33">
        <f t="shared" si="168"/>
        <v>0</v>
      </c>
      <c r="L675" s="4" t="s">
        <v>205</v>
      </c>
    </row>
    <row r="676" spans="1:12" ht="30.75" customHeight="1" x14ac:dyDescent="0.25">
      <c r="A676" s="5" t="str">
        <f t="shared" si="164"/>
        <v>b</v>
      </c>
      <c r="B676" s="22" t="s">
        <v>48</v>
      </c>
      <c r="C676" s="23" t="s">
        <v>149</v>
      </c>
      <c r="D676" s="23"/>
      <c r="E676" s="36">
        <f>SUM(F676:I676)</f>
        <v>0</v>
      </c>
      <c r="F676" s="30">
        <f t="shared" ref="F676:I689" si="172">F690+F704+F718+F732+F746+F760+F774+F830+F886+F928+F942+F956</f>
        <v>0</v>
      </c>
      <c r="G676" s="30">
        <f t="shared" si="172"/>
        <v>0</v>
      </c>
      <c r="H676" s="30">
        <f t="shared" si="172"/>
        <v>0</v>
      </c>
      <c r="I676" s="30">
        <f t="shared" si="172"/>
        <v>0</v>
      </c>
      <c r="J676" s="30">
        <f t="shared" si="167"/>
        <v>0</v>
      </c>
      <c r="K676" s="30">
        <f t="shared" si="168"/>
        <v>0</v>
      </c>
    </row>
    <row r="677" spans="1:12" ht="18" x14ac:dyDescent="0.25">
      <c r="A677" s="5" t="str">
        <f t="shared" si="164"/>
        <v>b</v>
      </c>
      <c r="B677" s="32" t="s">
        <v>1</v>
      </c>
      <c r="C677" s="25" t="s">
        <v>128</v>
      </c>
      <c r="D677" s="25"/>
      <c r="E677" s="37">
        <f t="shared" ref="E677:E689" si="173">SUM(F677:I677)</f>
        <v>0</v>
      </c>
      <c r="F677" s="33">
        <f t="shared" si="172"/>
        <v>0</v>
      </c>
      <c r="G677" s="33">
        <f t="shared" si="172"/>
        <v>0</v>
      </c>
      <c r="H677" s="33">
        <f t="shared" si="172"/>
        <v>0</v>
      </c>
      <c r="I677" s="33">
        <f t="shared" si="172"/>
        <v>0</v>
      </c>
      <c r="J677" s="33">
        <f t="shared" si="167"/>
        <v>0</v>
      </c>
      <c r="K677" s="33">
        <f t="shared" si="168"/>
        <v>0</v>
      </c>
    </row>
    <row r="678" spans="1:12" ht="18" x14ac:dyDescent="0.25">
      <c r="A678" s="5" t="str">
        <f t="shared" si="164"/>
        <v>b</v>
      </c>
      <c r="B678" s="24" t="s">
        <v>1</v>
      </c>
      <c r="C678" s="26" t="s">
        <v>129</v>
      </c>
      <c r="D678" s="26"/>
      <c r="E678" s="36">
        <f t="shared" si="173"/>
        <v>0</v>
      </c>
      <c r="F678" s="30">
        <f t="shared" si="172"/>
        <v>0</v>
      </c>
      <c r="G678" s="30">
        <f t="shared" si="172"/>
        <v>0</v>
      </c>
      <c r="H678" s="30">
        <f t="shared" si="172"/>
        <v>0</v>
      </c>
      <c r="I678" s="30">
        <f t="shared" si="172"/>
        <v>0</v>
      </c>
      <c r="J678" s="30">
        <f t="shared" si="167"/>
        <v>0</v>
      </c>
      <c r="K678" s="30">
        <f t="shared" si="168"/>
        <v>0</v>
      </c>
    </row>
    <row r="679" spans="1:12" ht="18" x14ac:dyDescent="0.25">
      <c r="A679" s="5" t="str">
        <f t="shared" si="164"/>
        <v>b</v>
      </c>
      <c r="B679" s="24" t="s">
        <v>1</v>
      </c>
      <c r="C679" s="26" t="s">
        <v>130</v>
      </c>
      <c r="D679" s="26"/>
      <c r="E679" s="36">
        <f t="shared" si="173"/>
        <v>0</v>
      </c>
      <c r="F679" s="30">
        <f t="shared" si="172"/>
        <v>0</v>
      </c>
      <c r="G679" s="30">
        <f t="shared" si="172"/>
        <v>0</v>
      </c>
      <c r="H679" s="30">
        <f t="shared" si="172"/>
        <v>0</v>
      </c>
      <c r="I679" s="30">
        <f t="shared" si="172"/>
        <v>0</v>
      </c>
      <c r="J679" s="30">
        <f t="shared" si="167"/>
        <v>0</v>
      </c>
      <c r="K679" s="30">
        <f t="shared" si="168"/>
        <v>0</v>
      </c>
    </row>
    <row r="680" spans="1:12" ht="18" x14ac:dyDescent="0.25">
      <c r="A680" s="5" t="str">
        <f t="shared" si="164"/>
        <v>b</v>
      </c>
      <c r="B680" s="24" t="s">
        <v>1</v>
      </c>
      <c r="C680" s="26" t="s">
        <v>131</v>
      </c>
      <c r="D680" s="26"/>
      <c r="E680" s="36">
        <f t="shared" si="173"/>
        <v>0</v>
      </c>
      <c r="F680" s="30">
        <f t="shared" si="172"/>
        <v>0</v>
      </c>
      <c r="G680" s="30">
        <f t="shared" si="172"/>
        <v>0</v>
      </c>
      <c r="H680" s="30">
        <f t="shared" si="172"/>
        <v>0</v>
      </c>
      <c r="I680" s="30">
        <f t="shared" si="172"/>
        <v>0</v>
      </c>
      <c r="J680" s="30">
        <f t="shared" si="167"/>
        <v>0</v>
      </c>
      <c r="K680" s="30">
        <f t="shared" si="168"/>
        <v>0</v>
      </c>
    </row>
    <row r="681" spans="1:12" ht="18" x14ac:dyDescent="0.25">
      <c r="A681" s="5" t="str">
        <f t="shared" si="164"/>
        <v>b</v>
      </c>
      <c r="B681" s="24" t="s">
        <v>1</v>
      </c>
      <c r="C681" s="27" t="s">
        <v>132</v>
      </c>
      <c r="D681" s="27"/>
      <c r="E681" s="36">
        <f t="shared" si="173"/>
        <v>0</v>
      </c>
      <c r="F681" s="30">
        <f t="shared" si="172"/>
        <v>0</v>
      </c>
      <c r="G681" s="30">
        <f t="shared" si="172"/>
        <v>0</v>
      </c>
      <c r="H681" s="30">
        <f t="shared" si="172"/>
        <v>0</v>
      </c>
      <c r="I681" s="30">
        <f t="shared" si="172"/>
        <v>0</v>
      </c>
      <c r="J681" s="30">
        <f t="shared" si="167"/>
        <v>0</v>
      </c>
      <c r="K681" s="30">
        <f t="shared" si="168"/>
        <v>0</v>
      </c>
    </row>
    <row r="682" spans="1:12" ht="18" x14ac:dyDescent="0.25">
      <c r="A682" s="5" t="str">
        <f t="shared" si="164"/>
        <v>b</v>
      </c>
      <c r="B682" s="24" t="s">
        <v>1</v>
      </c>
      <c r="C682" s="27" t="s">
        <v>133</v>
      </c>
      <c r="D682" s="27"/>
      <c r="E682" s="36">
        <f t="shared" si="173"/>
        <v>0</v>
      </c>
      <c r="F682" s="30">
        <f t="shared" si="172"/>
        <v>0</v>
      </c>
      <c r="G682" s="30">
        <f t="shared" si="172"/>
        <v>0</v>
      </c>
      <c r="H682" s="30">
        <f t="shared" si="172"/>
        <v>0</v>
      </c>
      <c r="I682" s="30">
        <f t="shared" si="172"/>
        <v>0</v>
      </c>
      <c r="J682" s="30">
        <f t="shared" si="167"/>
        <v>0</v>
      </c>
      <c r="K682" s="30">
        <f t="shared" si="168"/>
        <v>0</v>
      </c>
    </row>
    <row r="683" spans="1:12" ht="18" x14ac:dyDescent="0.25">
      <c r="A683" s="5" t="str">
        <f t="shared" si="164"/>
        <v>b</v>
      </c>
      <c r="B683" s="24" t="s">
        <v>1</v>
      </c>
      <c r="C683" s="27" t="s">
        <v>134</v>
      </c>
      <c r="D683" s="27"/>
      <c r="E683" s="36">
        <f t="shared" si="173"/>
        <v>0</v>
      </c>
      <c r="F683" s="30">
        <f t="shared" si="172"/>
        <v>0</v>
      </c>
      <c r="G683" s="30">
        <f t="shared" si="172"/>
        <v>0</v>
      </c>
      <c r="H683" s="30">
        <f t="shared" si="172"/>
        <v>0</v>
      </c>
      <c r="I683" s="30">
        <f t="shared" si="172"/>
        <v>0</v>
      </c>
      <c r="J683" s="30">
        <f t="shared" si="167"/>
        <v>0</v>
      </c>
      <c r="K683" s="30">
        <f t="shared" si="168"/>
        <v>0</v>
      </c>
    </row>
    <row r="684" spans="1:12" ht="18" x14ac:dyDescent="0.25">
      <c r="A684" s="5" t="str">
        <f t="shared" si="164"/>
        <v>b</v>
      </c>
      <c r="B684" s="24" t="s">
        <v>1</v>
      </c>
      <c r="C684" s="27" t="s">
        <v>135</v>
      </c>
      <c r="D684" s="27"/>
      <c r="E684" s="36">
        <f t="shared" si="173"/>
        <v>0</v>
      </c>
      <c r="F684" s="30">
        <f t="shared" si="172"/>
        <v>0</v>
      </c>
      <c r="G684" s="30">
        <f t="shared" si="172"/>
        <v>0</v>
      </c>
      <c r="H684" s="30">
        <f t="shared" si="172"/>
        <v>0</v>
      </c>
      <c r="I684" s="30">
        <f t="shared" si="172"/>
        <v>0</v>
      </c>
      <c r="J684" s="30">
        <f t="shared" si="167"/>
        <v>0</v>
      </c>
      <c r="K684" s="30">
        <f t="shared" si="168"/>
        <v>0</v>
      </c>
    </row>
    <row r="685" spans="1:12" x14ac:dyDescent="0.25">
      <c r="A685" s="5" t="str">
        <f t="shared" si="164"/>
        <v>b</v>
      </c>
      <c r="B685" s="28"/>
      <c r="C685" s="29" t="s">
        <v>209</v>
      </c>
      <c r="D685" s="29"/>
      <c r="E685" s="38">
        <f t="shared" si="173"/>
        <v>0</v>
      </c>
      <c r="F685" s="31">
        <f t="shared" si="172"/>
        <v>0</v>
      </c>
      <c r="G685" s="31">
        <f t="shared" si="172"/>
        <v>0</v>
      </c>
      <c r="H685" s="31">
        <f t="shared" si="172"/>
        <v>0</v>
      </c>
      <c r="I685" s="31">
        <f t="shared" si="172"/>
        <v>0</v>
      </c>
      <c r="J685" s="31">
        <f t="shared" si="167"/>
        <v>0</v>
      </c>
      <c r="K685" s="31">
        <f t="shared" si="168"/>
        <v>0</v>
      </c>
    </row>
    <row r="686" spans="1:12" x14ac:dyDescent="0.25">
      <c r="A686" s="5" t="str">
        <f t="shared" si="164"/>
        <v>b</v>
      </c>
      <c r="B686" s="28"/>
      <c r="C686" s="29" t="s">
        <v>210</v>
      </c>
      <c r="D686" s="29"/>
      <c r="E686" s="38">
        <f t="shared" si="173"/>
        <v>0</v>
      </c>
      <c r="F686" s="31">
        <f t="shared" si="172"/>
        <v>0</v>
      </c>
      <c r="G686" s="31">
        <f t="shared" si="172"/>
        <v>0</v>
      </c>
      <c r="H686" s="31">
        <f t="shared" si="172"/>
        <v>0</v>
      </c>
      <c r="I686" s="31">
        <f t="shared" si="172"/>
        <v>0</v>
      </c>
      <c r="J686" s="31">
        <f t="shared" si="167"/>
        <v>0</v>
      </c>
      <c r="K686" s="31">
        <f t="shared" si="168"/>
        <v>0</v>
      </c>
    </row>
    <row r="687" spans="1:12" ht="18" x14ac:dyDescent="0.25">
      <c r="A687" s="5" t="str">
        <f t="shared" si="164"/>
        <v>b</v>
      </c>
      <c r="B687" s="32" t="s">
        <v>1</v>
      </c>
      <c r="C687" s="25" t="s">
        <v>136</v>
      </c>
      <c r="D687" s="25"/>
      <c r="E687" s="37">
        <f t="shared" si="173"/>
        <v>0</v>
      </c>
      <c r="F687" s="33">
        <f t="shared" si="172"/>
        <v>0</v>
      </c>
      <c r="G687" s="33">
        <f t="shared" si="172"/>
        <v>0</v>
      </c>
      <c r="H687" s="33">
        <f t="shared" si="172"/>
        <v>0</v>
      </c>
      <c r="I687" s="33">
        <f t="shared" si="172"/>
        <v>0</v>
      </c>
      <c r="J687" s="33">
        <f t="shared" si="167"/>
        <v>0</v>
      </c>
      <c r="K687" s="33">
        <f t="shared" si="168"/>
        <v>0</v>
      </c>
    </row>
    <row r="688" spans="1:12" ht="18" x14ac:dyDescent="0.25">
      <c r="A688" s="5" t="str">
        <f t="shared" si="164"/>
        <v>b</v>
      </c>
      <c r="B688" s="32" t="s">
        <v>1</v>
      </c>
      <c r="C688" s="25" t="s">
        <v>137</v>
      </c>
      <c r="D688" s="25"/>
      <c r="E688" s="37">
        <f t="shared" si="173"/>
        <v>0</v>
      </c>
      <c r="F688" s="33">
        <f t="shared" si="172"/>
        <v>0</v>
      </c>
      <c r="G688" s="33">
        <f t="shared" si="172"/>
        <v>0</v>
      </c>
      <c r="H688" s="33">
        <f t="shared" si="172"/>
        <v>0</v>
      </c>
      <c r="I688" s="33">
        <f t="shared" si="172"/>
        <v>0</v>
      </c>
      <c r="J688" s="33">
        <f t="shared" si="167"/>
        <v>0</v>
      </c>
      <c r="K688" s="33">
        <f t="shared" si="168"/>
        <v>0</v>
      </c>
    </row>
    <row r="689" spans="1:12" ht="18" x14ac:dyDescent="0.25">
      <c r="A689" s="5" t="str">
        <f t="shared" si="164"/>
        <v>b</v>
      </c>
      <c r="B689" s="32" t="s">
        <v>1</v>
      </c>
      <c r="C689" s="25" t="s">
        <v>138</v>
      </c>
      <c r="D689" s="25"/>
      <c r="E689" s="37">
        <f t="shared" si="173"/>
        <v>0</v>
      </c>
      <c r="F689" s="33">
        <f t="shared" si="172"/>
        <v>0</v>
      </c>
      <c r="G689" s="33">
        <f t="shared" si="172"/>
        <v>0</v>
      </c>
      <c r="H689" s="33">
        <f t="shared" si="172"/>
        <v>0</v>
      </c>
      <c r="I689" s="33">
        <f t="shared" si="172"/>
        <v>0</v>
      </c>
      <c r="J689" s="33">
        <f t="shared" si="167"/>
        <v>0</v>
      </c>
      <c r="K689" s="33">
        <f t="shared" si="168"/>
        <v>0</v>
      </c>
    </row>
    <row r="690" spans="1:12" ht="36" x14ac:dyDescent="0.25">
      <c r="A690" s="5" t="str">
        <f t="shared" si="164"/>
        <v>b</v>
      </c>
      <c r="B690" s="22" t="s">
        <v>49</v>
      </c>
      <c r="C690" s="23" t="s">
        <v>150</v>
      </c>
      <c r="D690" s="23"/>
      <c r="E690" s="41">
        <f t="shared" ref="E690:E753" si="174">F690+G690+H690+I690</f>
        <v>0</v>
      </c>
      <c r="F690" s="41">
        <f>F691+F701+F702+F703</f>
        <v>0</v>
      </c>
      <c r="G690" s="41">
        <f>G691+G701+G702+G703</f>
        <v>0</v>
      </c>
      <c r="H690" s="41">
        <f>H691+H701+H702+H703</f>
        <v>0</v>
      </c>
      <c r="I690" s="41">
        <f>I691+I701+I702+I703</f>
        <v>0</v>
      </c>
      <c r="J690" s="30">
        <f t="shared" si="167"/>
        <v>0</v>
      </c>
      <c r="K690" s="30">
        <f t="shared" si="168"/>
        <v>0</v>
      </c>
      <c r="L690" s="4" t="s">
        <v>204</v>
      </c>
    </row>
    <row r="691" spans="1:12" ht="18" x14ac:dyDescent="0.25">
      <c r="A691" s="5" t="str">
        <f t="shared" si="164"/>
        <v>b</v>
      </c>
      <c r="B691" s="34" t="s">
        <v>1</v>
      </c>
      <c r="C691" s="15" t="s">
        <v>128</v>
      </c>
      <c r="D691" s="15"/>
      <c r="E691" s="37">
        <f t="shared" si="174"/>
        <v>0</v>
      </c>
      <c r="F691" s="14">
        <f t="shared" ref="F691:I691" si="175">F692+F693+F694+F695+F696+F697+F698</f>
        <v>0</v>
      </c>
      <c r="G691" s="14">
        <f t="shared" si="175"/>
        <v>0</v>
      </c>
      <c r="H691" s="14">
        <f t="shared" si="175"/>
        <v>0</v>
      </c>
      <c r="I691" s="14">
        <f t="shared" si="175"/>
        <v>0</v>
      </c>
      <c r="J691" s="33">
        <f t="shared" si="167"/>
        <v>0</v>
      </c>
      <c r="K691" s="33">
        <f t="shared" si="168"/>
        <v>0</v>
      </c>
      <c r="L691" s="4" t="s">
        <v>204</v>
      </c>
    </row>
    <row r="692" spans="1:12" ht="18" x14ac:dyDescent="0.25">
      <c r="A692" s="5" t="str">
        <f t="shared" si="164"/>
        <v>b</v>
      </c>
      <c r="B692" s="11" t="s">
        <v>1</v>
      </c>
      <c r="C692" s="12" t="s">
        <v>129</v>
      </c>
      <c r="D692" s="12"/>
      <c r="E692" s="39">
        <f t="shared" si="174"/>
        <v>0</v>
      </c>
      <c r="F692" s="35"/>
      <c r="G692" s="35"/>
      <c r="H692" s="35"/>
      <c r="I692" s="35"/>
      <c r="J692" s="30">
        <f t="shared" si="167"/>
        <v>0</v>
      </c>
      <c r="K692" s="30">
        <f t="shared" si="168"/>
        <v>0</v>
      </c>
      <c r="L692" s="4" t="s">
        <v>204</v>
      </c>
    </row>
    <row r="693" spans="1:12" ht="18" x14ac:dyDescent="0.25">
      <c r="A693" s="5" t="str">
        <f t="shared" si="164"/>
        <v>b</v>
      </c>
      <c r="B693" s="11" t="s">
        <v>1</v>
      </c>
      <c r="C693" s="12" t="s">
        <v>130</v>
      </c>
      <c r="D693" s="12"/>
      <c r="E693" s="39">
        <f t="shared" si="174"/>
        <v>0</v>
      </c>
      <c r="F693" s="35"/>
      <c r="G693" s="35"/>
      <c r="H693" s="35"/>
      <c r="I693" s="35"/>
      <c r="J693" s="30">
        <f t="shared" si="167"/>
        <v>0</v>
      </c>
      <c r="K693" s="30">
        <f t="shared" si="168"/>
        <v>0</v>
      </c>
      <c r="L693" s="4" t="s">
        <v>204</v>
      </c>
    </row>
    <row r="694" spans="1:12" ht="18" x14ac:dyDescent="0.25">
      <c r="A694" s="5" t="str">
        <f t="shared" si="164"/>
        <v>b</v>
      </c>
      <c r="B694" s="11" t="s">
        <v>1</v>
      </c>
      <c r="C694" s="12" t="s">
        <v>131</v>
      </c>
      <c r="D694" s="12"/>
      <c r="E694" s="39">
        <f t="shared" si="174"/>
        <v>0</v>
      </c>
      <c r="F694" s="35"/>
      <c r="G694" s="35"/>
      <c r="H694" s="35"/>
      <c r="I694" s="35"/>
      <c r="J694" s="30">
        <f t="shared" si="167"/>
        <v>0</v>
      </c>
      <c r="K694" s="30">
        <f t="shared" si="168"/>
        <v>0</v>
      </c>
      <c r="L694" s="4" t="s">
        <v>204</v>
      </c>
    </row>
    <row r="695" spans="1:12" ht="18" x14ac:dyDescent="0.25">
      <c r="A695" s="5" t="str">
        <f t="shared" si="164"/>
        <v>b</v>
      </c>
      <c r="B695" s="11" t="s">
        <v>1</v>
      </c>
      <c r="C695" s="16" t="s">
        <v>132</v>
      </c>
      <c r="D695" s="16"/>
      <c r="E695" s="39">
        <f t="shared" si="174"/>
        <v>0</v>
      </c>
      <c r="F695" s="35"/>
      <c r="G695" s="35"/>
      <c r="H695" s="35"/>
      <c r="I695" s="35"/>
      <c r="J695" s="30">
        <f t="shared" si="167"/>
        <v>0</v>
      </c>
      <c r="K695" s="30">
        <f t="shared" si="168"/>
        <v>0</v>
      </c>
      <c r="L695" s="4" t="s">
        <v>204</v>
      </c>
    </row>
    <row r="696" spans="1:12" ht="18" x14ac:dyDescent="0.25">
      <c r="A696" s="5" t="str">
        <f t="shared" si="164"/>
        <v>b</v>
      </c>
      <c r="B696" s="11" t="s">
        <v>1</v>
      </c>
      <c r="C696" s="16" t="s">
        <v>133</v>
      </c>
      <c r="D696" s="16"/>
      <c r="E696" s="39">
        <f t="shared" si="174"/>
        <v>0</v>
      </c>
      <c r="F696" s="35"/>
      <c r="G696" s="35"/>
      <c r="H696" s="35"/>
      <c r="I696" s="35"/>
      <c r="J696" s="30">
        <f t="shared" si="167"/>
        <v>0</v>
      </c>
      <c r="K696" s="30">
        <f t="shared" si="168"/>
        <v>0</v>
      </c>
      <c r="L696" s="4" t="s">
        <v>204</v>
      </c>
    </row>
    <row r="697" spans="1:12" ht="18" x14ac:dyDescent="0.25">
      <c r="A697" s="5" t="str">
        <f t="shared" si="164"/>
        <v>b</v>
      </c>
      <c r="B697" s="11" t="s">
        <v>1</v>
      </c>
      <c r="C697" s="16" t="s">
        <v>134</v>
      </c>
      <c r="D697" s="16"/>
      <c r="E697" s="39">
        <f t="shared" si="174"/>
        <v>0</v>
      </c>
      <c r="F697" s="35"/>
      <c r="G697" s="35"/>
      <c r="H697" s="35"/>
      <c r="I697" s="35"/>
      <c r="J697" s="30">
        <f t="shared" si="167"/>
        <v>0</v>
      </c>
      <c r="K697" s="30">
        <f t="shared" si="168"/>
        <v>0</v>
      </c>
      <c r="L697" s="4" t="s">
        <v>204</v>
      </c>
    </row>
    <row r="698" spans="1:12" ht="18" x14ac:dyDescent="0.25">
      <c r="A698" s="5" t="str">
        <f t="shared" si="164"/>
        <v>b</v>
      </c>
      <c r="B698" s="11" t="s">
        <v>1</v>
      </c>
      <c r="C698" s="16" t="s">
        <v>135</v>
      </c>
      <c r="D698" s="16"/>
      <c r="E698" s="39">
        <f t="shared" si="174"/>
        <v>0</v>
      </c>
      <c r="F698" s="35">
        <f>F699+F700</f>
        <v>0</v>
      </c>
      <c r="G698" s="35">
        <f t="shared" ref="G698:I698" si="176">G699+G700</f>
        <v>0</v>
      </c>
      <c r="H698" s="35">
        <f t="shared" si="176"/>
        <v>0</v>
      </c>
      <c r="I698" s="35">
        <f t="shared" si="176"/>
        <v>0</v>
      </c>
      <c r="J698" s="30">
        <f t="shared" si="167"/>
        <v>0</v>
      </c>
      <c r="K698" s="30">
        <f t="shared" si="168"/>
        <v>0</v>
      </c>
      <c r="L698" s="4" t="s">
        <v>204</v>
      </c>
    </row>
    <row r="699" spans="1:12" x14ac:dyDescent="0.25">
      <c r="A699" s="5" t="str">
        <f t="shared" si="164"/>
        <v>b</v>
      </c>
      <c r="B699" s="19"/>
      <c r="C699" s="21" t="s">
        <v>209</v>
      </c>
      <c r="D699" s="21"/>
      <c r="E699" s="40">
        <f t="shared" si="174"/>
        <v>0</v>
      </c>
      <c r="F699" s="20"/>
      <c r="G699" s="20"/>
      <c r="H699" s="20"/>
      <c r="I699" s="20"/>
      <c r="J699" s="31">
        <f t="shared" si="167"/>
        <v>0</v>
      </c>
      <c r="K699" s="31">
        <f t="shared" si="168"/>
        <v>0</v>
      </c>
    </row>
    <row r="700" spans="1:12" x14ac:dyDescent="0.25">
      <c r="A700" s="5" t="str">
        <f t="shared" si="164"/>
        <v>b</v>
      </c>
      <c r="B700" s="19"/>
      <c r="C700" s="21" t="s">
        <v>210</v>
      </c>
      <c r="D700" s="21"/>
      <c r="E700" s="40">
        <f t="shared" si="174"/>
        <v>0</v>
      </c>
      <c r="F700" s="20"/>
      <c r="G700" s="20"/>
      <c r="H700" s="20"/>
      <c r="I700" s="20"/>
      <c r="J700" s="31">
        <f t="shared" si="167"/>
        <v>0</v>
      </c>
      <c r="K700" s="31">
        <f t="shared" si="168"/>
        <v>0</v>
      </c>
    </row>
    <row r="701" spans="1:12" ht="18" x14ac:dyDescent="0.25">
      <c r="A701" s="5" t="str">
        <f t="shared" si="164"/>
        <v>b</v>
      </c>
      <c r="B701" s="11" t="s">
        <v>1</v>
      </c>
      <c r="C701" s="15" t="s">
        <v>136</v>
      </c>
      <c r="D701" s="15"/>
      <c r="E701" s="37">
        <f t="shared" si="174"/>
        <v>0</v>
      </c>
      <c r="F701" s="14"/>
      <c r="G701" s="14"/>
      <c r="H701" s="14"/>
      <c r="I701" s="14"/>
      <c r="J701" s="33">
        <f t="shared" si="167"/>
        <v>0</v>
      </c>
      <c r="K701" s="33">
        <f t="shared" si="168"/>
        <v>0</v>
      </c>
      <c r="L701" s="4" t="s">
        <v>204</v>
      </c>
    </row>
    <row r="702" spans="1:12" ht="18" x14ac:dyDescent="0.25">
      <c r="A702" s="5" t="str">
        <f t="shared" si="164"/>
        <v>b</v>
      </c>
      <c r="B702" s="11" t="s">
        <v>1</v>
      </c>
      <c r="C702" s="15" t="s">
        <v>137</v>
      </c>
      <c r="D702" s="15"/>
      <c r="E702" s="37">
        <f t="shared" si="174"/>
        <v>0</v>
      </c>
      <c r="F702" s="14"/>
      <c r="G702" s="14"/>
      <c r="H702" s="14"/>
      <c r="I702" s="14"/>
      <c r="J702" s="33">
        <f t="shared" si="167"/>
        <v>0</v>
      </c>
      <c r="K702" s="33">
        <f t="shared" si="168"/>
        <v>0</v>
      </c>
      <c r="L702" s="4" t="s">
        <v>204</v>
      </c>
    </row>
    <row r="703" spans="1:12" ht="18" x14ac:dyDescent="0.25">
      <c r="A703" s="5" t="str">
        <f t="shared" si="164"/>
        <v>b</v>
      </c>
      <c r="B703" s="11" t="s">
        <v>1</v>
      </c>
      <c r="C703" s="15" t="s">
        <v>138</v>
      </c>
      <c r="D703" s="15"/>
      <c r="E703" s="37">
        <f t="shared" si="174"/>
        <v>0</v>
      </c>
      <c r="F703" s="14"/>
      <c r="G703" s="14"/>
      <c r="H703" s="14"/>
      <c r="I703" s="14"/>
      <c r="J703" s="33">
        <f t="shared" si="167"/>
        <v>0</v>
      </c>
      <c r="K703" s="33">
        <f t="shared" si="168"/>
        <v>0</v>
      </c>
      <c r="L703" s="4" t="s">
        <v>204</v>
      </c>
    </row>
    <row r="704" spans="1:12" ht="18" x14ac:dyDescent="0.25">
      <c r="A704" s="5" t="str">
        <f t="shared" si="164"/>
        <v>b</v>
      </c>
      <c r="B704" s="22" t="s">
        <v>50</v>
      </c>
      <c r="C704" s="23" t="s">
        <v>151</v>
      </c>
      <c r="D704" s="23"/>
      <c r="E704" s="41">
        <f t="shared" si="174"/>
        <v>0</v>
      </c>
      <c r="F704" s="41">
        <f>F705+F715+F716+F717</f>
        <v>0</v>
      </c>
      <c r="G704" s="41">
        <f>G705+G715+G716+G717</f>
        <v>0</v>
      </c>
      <c r="H704" s="41">
        <f>H705+H715+H716+H717</f>
        <v>0</v>
      </c>
      <c r="I704" s="41">
        <f>I705+I715+I716+I717</f>
        <v>0</v>
      </c>
      <c r="J704" s="30">
        <f t="shared" si="167"/>
        <v>0</v>
      </c>
      <c r="K704" s="30">
        <f t="shared" si="168"/>
        <v>0</v>
      </c>
      <c r="L704" s="4" t="s">
        <v>204</v>
      </c>
    </row>
    <row r="705" spans="1:12" ht="18" x14ac:dyDescent="0.25">
      <c r="A705" s="5" t="str">
        <f t="shared" si="164"/>
        <v>b</v>
      </c>
      <c r="B705" s="34" t="s">
        <v>1</v>
      </c>
      <c r="C705" s="15" t="s">
        <v>128</v>
      </c>
      <c r="D705" s="15"/>
      <c r="E705" s="37">
        <f t="shared" si="174"/>
        <v>0</v>
      </c>
      <c r="F705" s="14">
        <f t="shared" ref="F705:I705" si="177">F706+F707+F708+F709+F710+F711+F712</f>
        <v>0</v>
      </c>
      <c r="G705" s="14">
        <f t="shared" si="177"/>
        <v>0</v>
      </c>
      <c r="H705" s="14">
        <f t="shared" si="177"/>
        <v>0</v>
      </c>
      <c r="I705" s="14">
        <f t="shared" si="177"/>
        <v>0</v>
      </c>
      <c r="J705" s="33">
        <f t="shared" si="167"/>
        <v>0</v>
      </c>
      <c r="K705" s="33">
        <f t="shared" si="168"/>
        <v>0</v>
      </c>
      <c r="L705" s="4" t="s">
        <v>204</v>
      </c>
    </row>
    <row r="706" spans="1:12" ht="18" x14ac:dyDescent="0.25">
      <c r="A706" s="5" t="str">
        <f t="shared" si="164"/>
        <v>b</v>
      </c>
      <c r="B706" s="11" t="s">
        <v>1</v>
      </c>
      <c r="C706" s="12" t="s">
        <v>129</v>
      </c>
      <c r="D706" s="12"/>
      <c r="E706" s="39">
        <f t="shared" si="174"/>
        <v>0</v>
      </c>
      <c r="F706" s="35"/>
      <c r="G706" s="35"/>
      <c r="H706" s="35"/>
      <c r="I706" s="35"/>
      <c r="J706" s="30">
        <f t="shared" si="167"/>
        <v>0</v>
      </c>
      <c r="K706" s="30">
        <f t="shared" si="168"/>
        <v>0</v>
      </c>
      <c r="L706" s="4" t="s">
        <v>204</v>
      </c>
    </row>
    <row r="707" spans="1:12" ht="18" x14ac:dyDescent="0.25">
      <c r="A707" s="5" t="str">
        <f t="shared" si="164"/>
        <v>b</v>
      </c>
      <c r="B707" s="11" t="s">
        <v>1</v>
      </c>
      <c r="C707" s="12" t="s">
        <v>130</v>
      </c>
      <c r="D707" s="12"/>
      <c r="E707" s="39">
        <f t="shared" si="174"/>
        <v>0</v>
      </c>
      <c r="F707" s="35"/>
      <c r="G707" s="35"/>
      <c r="H707" s="35"/>
      <c r="I707" s="35"/>
      <c r="J707" s="30">
        <f t="shared" si="167"/>
        <v>0</v>
      </c>
      <c r="K707" s="30">
        <f t="shared" si="168"/>
        <v>0</v>
      </c>
      <c r="L707" s="4" t="s">
        <v>204</v>
      </c>
    </row>
    <row r="708" spans="1:12" ht="18" x14ac:dyDescent="0.25">
      <c r="A708" s="5" t="str">
        <f t="shared" si="164"/>
        <v>b</v>
      </c>
      <c r="B708" s="11" t="s">
        <v>1</v>
      </c>
      <c r="C708" s="12" t="s">
        <v>131</v>
      </c>
      <c r="D708" s="12"/>
      <c r="E708" s="39">
        <f t="shared" si="174"/>
        <v>0</v>
      </c>
      <c r="F708" s="35"/>
      <c r="G708" s="35"/>
      <c r="H708" s="35"/>
      <c r="I708" s="35"/>
      <c r="J708" s="30">
        <f t="shared" si="167"/>
        <v>0</v>
      </c>
      <c r="K708" s="30">
        <f t="shared" si="168"/>
        <v>0</v>
      </c>
      <c r="L708" s="4" t="s">
        <v>204</v>
      </c>
    </row>
    <row r="709" spans="1:12" ht="18" x14ac:dyDescent="0.25">
      <c r="A709" s="5" t="str">
        <f t="shared" ref="A709:A772" si="178">IF((E709+F709+G709+I709+H709)&gt;0,"a","b")</f>
        <v>b</v>
      </c>
      <c r="B709" s="11" t="s">
        <v>1</v>
      </c>
      <c r="C709" s="16" t="s">
        <v>132</v>
      </c>
      <c r="D709" s="16"/>
      <c r="E709" s="39">
        <f t="shared" si="174"/>
        <v>0</v>
      </c>
      <c r="F709" s="35"/>
      <c r="G709" s="35"/>
      <c r="H709" s="35"/>
      <c r="I709" s="35"/>
      <c r="J709" s="30">
        <f t="shared" si="167"/>
        <v>0</v>
      </c>
      <c r="K709" s="30">
        <f t="shared" si="168"/>
        <v>0</v>
      </c>
      <c r="L709" s="4" t="s">
        <v>204</v>
      </c>
    </row>
    <row r="710" spans="1:12" ht="18" x14ac:dyDescent="0.25">
      <c r="A710" s="5" t="str">
        <f t="shared" si="178"/>
        <v>b</v>
      </c>
      <c r="B710" s="11" t="s">
        <v>1</v>
      </c>
      <c r="C710" s="16" t="s">
        <v>133</v>
      </c>
      <c r="D710" s="16"/>
      <c r="E710" s="39">
        <f t="shared" si="174"/>
        <v>0</v>
      </c>
      <c r="F710" s="35"/>
      <c r="G710" s="35"/>
      <c r="H710" s="35"/>
      <c r="I710" s="35"/>
      <c r="J710" s="30">
        <f t="shared" si="167"/>
        <v>0</v>
      </c>
      <c r="K710" s="30">
        <f t="shared" si="168"/>
        <v>0</v>
      </c>
      <c r="L710" s="4" t="s">
        <v>204</v>
      </c>
    </row>
    <row r="711" spans="1:12" ht="18" x14ac:dyDescent="0.25">
      <c r="A711" s="5" t="str">
        <f t="shared" si="178"/>
        <v>b</v>
      </c>
      <c r="B711" s="11" t="s">
        <v>1</v>
      </c>
      <c r="C711" s="16" t="s">
        <v>134</v>
      </c>
      <c r="D711" s="16"/>
      <c r="E711" s="39">
        <f t="shared" si="174"/>
        <v>0</v>
      </c>
      <c r="F711" s="35"/>
      <c r="G711" s="35"/>
      <c r="H711" s="35"/>
      <c r="I711" s="35"/>
      <c r="J711" s="30">
        <f t="shared" si="167"/>
        <v>0</v>
      </c>
      <c r="K711" s="30">
        <f t="shared" si="168"/>
        <v>0</v>
      </c>
      <c r="L711" s="4" t="s">
        <v>204</v>
      </c>
    </row>
    <row r="712" spans="1:12" ht="18" x14ac:dyDescent="0.25">
      <c r="A712" s="5" t="str">
        <f t="shared" si="178"/>
        <v>b</v>
      </c>
      <c r="B712" s="11" t="s">
        <v>1</v>
      </c>
      <c r="C712" s="16" t="s">
        <v>135</v>
      </c>
      <c r="D712" s="16"/>
      <c r="E712" s="39">
        <f t="shared" si="174"/>
        <v>0</v>
      </c>
      <c r="F712" s="35">
        <f>F713+F714</f>
        <v>0</v>
      </c>
      <c r="G712" s="35">
        <f t="shared" ref="G712:I712" si="179">G713+G714</f>
        <v>0</v>
      </c>
      <c r="H712" s="35">
        <f t="shared" si="179"/>
        <v>0</v>
      </c>
      <c r="I712" s="35">
        <f t="shared" si="179"/>
        <v>0</v>
      </c>
      <c r="J712" s="30">
        <f t="shared" si="167"/>
        <v>0</v>
      </c>
      <c r="K712" s="30">
        <f t="shared" si="168"/>
        <v>0</v>
      </c>
      <c r="L712" s="4" t="s">
        <v>204</v>
      </c>
    </row>
    <row r="713" spans="1:12" x14ac:dyDescent="0.25">
      <c r="A713" s="5" t="str">
        <f t="shared" si="178"/>
        <v>b</v>
      </c>
      <c r="B713" s="19"/>
      <c r="C713" s="21" t="s">
        <v>209</v>
      </c>
      <c r="D713" s="21"/>
      <c r="E713" s="40">
        <f t="shared" si="174"/>
        <v>0</v>
      </c>
      <c r="F713" s="20"/>
      <c r="G713" s="20"/>
      <c r="H713" s="20"/>
      <c r="I713" s="20"/>
      <c r="J713" s="31">
        <f t="shared" si="167"/>
        <v>0</v>
      </c>
      <c r="K713" s="31">
        <f t="shared" si="168"/>
        <v>0</v>
      </c>
    </row>
    <row r="714" spans="1:12" x14ac:dyDescent="0.25">
      <c r="A714" s="5" t="str">
        <f t="shared" si="178"/>
        <v>b</v>
      </c>
      <c r="B714" s="19"/>
      <c r="C714" s="21" t="s">
        <v>210</v>
      </c>
      <c r="D714" s="21"/>
      <c r="E714" s="40">
        <f t="shared" si="174"/>
        <v>0</v>
      </c>
      <c r="F714" s="20"/>
      <c r="G714" s="20"/>
      <c r="H714" s="20"/>
      <c r="I714" s="20"/>
      <c r="J714" s="31">
        <f t="shared" si="167"/>
        <v>0</v>
      </c>
      <c r="K714" s="31">
        <f t="shared" si="168"/>
        <v>0</v>
      </c>
    </row>
    <row r="715" spans="1:12" ht="18" x14ac:dyDescent="0.25">
      <c r="A715" s="5" t="str">
        <f t="shared" si="178"/>
        <v>b</v>
      </c>
      <c r="B715" s="11" t="s">
        <v>1</v>
      </c>
      <c r="C715" s="15" t="s">
        <v>136</v>
      </c>
      <c r="D715" s="15"/>
      <c r="E715" s="37">
        <f t="shared" si="174"/>
        <v>0</v>
      </c>
      <c r="F715" s="14"/>
      <c r="G715" s="14"/>
      <c r="H715" s="14"/>
      <c r="I715" s="14"/>
      <c r="J715" s="33">
        <f t="shared" si="167"/>
        <v>0</v>
      </c>
      <c r="K715" s="33">
        <f t="shared" si="168"/>
        <v>0</v>
      </c>
      <c r="L715" s="4" t="s">
        <v>204</v>
      </c>
    </row>
    <row r="716" spans="1:12" ht="18" x14ac:dyDescent="0.25">
      <c r="A716" s="5" t="str">
        <f t="shared" si="178"/>
        <v>b</v>
      </c>
      <c r="B716" s="11" t="s">
        <v>1</v>
      </c>
      <c r="C716" s="15" t="s">
        <v>137</v>
      </c>
      <c r="D716" s="15"/>
      <c r="E716" s="37">
        <f t="shared" si="174"/>
        <v>0</v>
      </c>
      <c r="F716" s="14"/>
      <c r="G716" s="14"/>
      <c r="H716" s="14"/>
      <c r="I716" s="14"/>
      <c r="J716" s="33">
        <f t="shared" si="167"/>
        <v>0</v>
      </c>
      <c r="K716" s="33">
        <f t="shared" si="168"/>
        <v>0</v>
      </c>
      <c r="L716" s="4" t="s">
        <v>204</v>
      </c>
    </row>
    <row r="717" spans="1:12" ht="18" x14ac:dyDescent="0.25">
      <c r="A717" s="5" t="str">
        <f t="shared" si="178"/>
        <v>b</v>
      </c>
      <c r="B717" s="11" t="s">
        <v>1</v>
      </c>
      <c r="C717" s="15" t="s">
        <v>138</v>
      </c>
      <c r="D717" s="15"/>
      <c r="E717" s="37">
        <f t="shared" si="174"/>
        <v>0</v>
      </c>
      <c r="F717" s="14"/>
      <c r="G717" s="14"/>
      <c r="H717" s="14"/>
      <c r="I717" s="14"/>
      <c r="J717" s="33">
        <f t="shared" si="167"/>
        <v>0</v>
      </c>
      <c r="K717" s="33">
        <f t="shared" si="168"/>
        <v>0</v>
      </c>
      <c r="L717" s="4" t="s">
        <v>204</v>
      </c>
    </row>
    <row r="718" spans="1:12" ht="18" x14ac:dyDescent="0.25">
      <c r="A718" s="5" t="str">
        <f t="shared" si="178"/>
        <v>b</v>
      </c>
      <c r="B718" s="22" t="s">
        <v>51</v>
      </c>
      <c r="C718" s="23" t="s">
        <v>92</v>
      </c>
      <c r="D718" s="23"/>
      <c r="E718" s="41">
        <f t="shared" si="174"/>
        <v>0</v>
      </c>
      <c r="F718" s="41">
        <f>F719+F729+F730+F731</f>
        <v>0</v>
      </c>
      <c r="G718" s="41">
        <f>G719+G729+G730+G731</f>
        <v>0</v>
      </c>
      <c r="H718" s="41">
        <f>H719+H729+H730+H731</f>
        <v>0</v>
      </c>
      <c r="I718" s="41">
        <f>I719+I729+I730+I731</f>
        <v>0</v>
      </c>
      <c r="J718" s="30">
        <f t="shared" si="167"/>
        <v>0</v>
      </c>
      <c r="K718" s="30">
        <f t="shared" si="168"/>
        <v>0</v>
      </c>
      <c r="L718" s="4" t="s">
        <v>204</v>
      </c>
    </row>
    <row r="719" spans="1:12" ht="18" x14ac:dyDescent="0.25">
      <c r="A719" s="5" t="str">
        <f t="shared" si="178"/>
        <v>b</v>
      </c>
      <c r="B719" s="34" t="s">
        <v>1</v>
      </c>
      <c r="C719" s="15" t="s">
        <v>128</v>
      </c>
      <c r="D719" s="15"/>
      <c r="E719" s="37">
        <f t="shared" si="174"/>
        <v>0</v>
      </c>
      <c r="F719" s="14">
        <f t="shared" ref="F719:I719" si="180">F720+F721+F722+F723+F724+F725+F726</f>
        <v>0</v>
      </c>
      <c r="G719" s="14">
        <f t="shared" si="180"/>
        <v>0</v>
      </c>
      <c r="H719" s="14">
        <f t="shared" si="180"/>
        <v>0</v>
      </c>
      <c r="I719" s="14">
        <f t="shared" si="180"/>
        <v>0</v>
      </c>
      <c r="J719" s="33">
        <f t="shared" si="167"/>
        <v>0</v>
      </c>
      <c r="K719" s="33">
        <f t="shared" si="168"/>
        <v>0</v>
      </c>
      <c r="L719" s="4" t="s">
        <v>204</v>
      </c>
    </row>
    <row r="720" spans="1:12" ht="18" x14ac:dyDescent="0.25">
      <c r="A720" s="5" t="str">
        <f t="shared" si="178"/>
        <v>b</v>
      </c>
      <c r="B720" s="11" t="s">
        <v>1</v>
      </c>
      <c r="C720" s="12" t="s">
        <v>129</v>
      </c>
      <c r="D720" s="12"/>
      <c r="E720" s="39">
        <f t="shared" si="174"/>
        <v>0</v>
      </c>
      <c r="F720" s="35"/>
      <c r="G720" s="35"/>
      <c r="H720" s="35"/>
      <c r="I720" s="35"/>
      <c r="J720" s="30">
        <f t="shared" si="167"/>
        <v>0</v>
      </c>
      <c r="K720" s="30">
        <f t="shared" si="168"/>
        <v>0</v>
      </c>
      <c r="L720" s="4" t="s">
        <v>204</v>
      </c>
    </row>
    <row r="721" spans="1:12" ht="18" x14ac:dyDescent="0.25">
      <c r="A721" s="5" t="str">
        <f t="shared" si="178"/>
        <v>b</v>
      </c>
      <c r="B721" s="11" t="s">
        <v>1</v>
      </c>
      <c r="C721" s="12" t="s">
        <v>130</v>
      </c>
      <c r="D721" s="12"/>
      <c r="E721" s="39">
        <f t="shared" si="174"/>
        <v>0</v>
      </c>
      <c r="F721" s="35"/>
      <c r="G721" s="35"/>
      <c r="H721" s="35"/>
      <c r="I721" s="35"/>
      <c r="J721" s="30">
        <f t="shared" si="167"/>
        <v>0</v>
      </c>
      <c r="K721" s="30">
        <f t="shared" si="168"/>
        <v>0</v>
      </c>
      <c r="L721" s="4" t="s">
        <v>204</v>
      </c>
    </row>
    <row r="722" spans="1:12" ht="18" x14ac:dyDescent="0.25">
      <c r="A722" s="5" t="str">
        <f t="shared" si="178"/>
        <v>b</v>
      </c>
      <c r="B722" s="11" t="s">
        <v>1</v>
      </c>
      <c r="C722" s="12" t="s">
        <v>131</v>
      </c>
      <c r="D722" s="12"/>
      <c r="E722" s="39">
        <f t="shared" si="174"/>
        <v>0</v>
      </c>
      <c r="F722" s="35"/>
      <c r="G722" s="35"/>
      <c r="H722" s="35"/>
      <c r="I722" s="35"/>
      <c r="J722" s="30">
        <f t="shared" si="167"/>
        <v>0</v>
      </c>
      <c r="K722" s="30">
        <f t="shared" si="168"/>
        <v>0</v>
      </c>
      <c r="L722" s="4" t="s">
        <v>204</v>
      </c>
    </row>
    <row r="723" spans="1:12" ht="18" x14ac:dyDescent="0.25">
      <c r="A723" s="5" t="str">
        <f t="shared" si="178"/>
        <v>b</v>
      </c>
      <c r="B723" s="11" t="s">
        <v>1</v>
      </c>
      <c r="C723" s="16" t="s">
        <v>132</v>
      </c>
      <c r="D723" s="16"/>
      <c r="E723" s="39">
        <f t="shared" si="174"/>
        <v>0</v>
      </c>
      <c r="F723" s="35"/>
      <c r="G723" s="35"/>
      <c r="H723" s="35"/>
      <c r="I723" s="35"/>
      <c r="J723" s="30">
        <f t="shared" ref="J723:J786" si="181">F723+G723</f>
        <v>0</v>
      </c>
      <c r="K723" s="30">
        <f t="shared" ref="K723:K786" si="182">F723+G723+H723</f>
        <v>0</v>
      </c>
      <c r="L723" s="4" t="s">
        <v>204</v>
      </c>
    </row>
    <row r="724" spans="1:12" ht="18" x14ac:dyDescent="0.25">
      <c r="A724" s="5" t="str">
        <f t="shared" si="178"/>
        <v>b</v>
      </c>
      <c r="B724" s="11" t="s">
        <v>1</v>
      </c>
      <c r="C724" s="16" t="s">
        <v>133</v>
      </c>
      <c r="D724" s="16"/>
      <c r="E724" s="39">
        <f t="shared" si="174"/>
        <v>0</v>
      </c>
      <c r="F724" s="35"/>
      <c r="G724" s="35"/>
      <c r="H724" s="35"/>
      <c r="I724" s="35"/>
      <c r="J724" s="30">
        <f t="shared" si="181"/>
        <v>0</v>
      </c>
      <c r="K724" s="30">
        <f t="shared" si="182"/>
        <v>0</v>
      </c>
      <c r="L724" s="4" t="s">
        <v>204</v>
      </c>
    </row>
    <row r="725" spans="1:12" ht="18" x14ac:dyDescent="0.25">
      <c r="A725" s="5" t="str">
        <f t="shared" si="178"/>
        <v>b</v>
      </c>
      <c r="B725" s="11" t="s">
        <v>1</v>
      </c>
      <c r="C725" s="16" t="s">
        <v>134</v>
      </c>
      <c r="D725" s="16"/>
      <c r="E725" s="39">
        <f t="shared" si="174"/>
        <v>0</v>
      </c>
      <c r="F725" s="35"/>
      <c r="G725" s="35"/>
      <c r="H725" s="35"/>
      <c r="I725" s="35"/>
      <c r="J725" s="30">
        <f t="shared" si="181"/>
        <v>0</v>
      </c>
      <c r="K725" s="30">
        <f t="shared" si="182"/>
        <v>0</v>
      </c>
      <c r="L725" s="4" t="s">
        <v>204</v>
      </c>
    </row>
    <row r="726" spans="1:12" ht="18" x14ac:dyDescent="0.25">
      <c r="A726" s="5" t="str">
        <f t="shared" si="178"/>
        <v>b</v>
      </c>
      <c r="B726" s="11" t="s">
        <v>1</v>
      </c>
      <c r="C726" s="16" t="s">
        <v>135</v>
      </c>
      <c r="D726" s="16"/>
      <c r="E726" s="39">
        <f t="shared" si="174"/>
        <v>0</v>
      </c>
      <c r="F726" s="35">
        <f>F727+F728</f>
        <v>0</v>
      </c>
      <c r="G726" s="35">
        <f t="shared" ref="G726:I726" si="183">G727+G728</f>
        <v>0</v>
      </c>
      <c r="H726" s="35">
        <f t="shared" si="183"/>
        <v>0</v>
      </c>
      <c r="I726" s="35">
        <f t="shared" si="183"/>
        <v>0</v>
      </c>
      <c r="J726" s="30">
        <f t="shared" si="181"/>
        <v>0</v>
      </c>
      <c r="K726" s="30">
        <f t="shared" si="182"/>
        <v>0</v>
      </c>
      <c r="L726" s="4" t="s">
        <v>204</v>
      </c>
    </row>
    <row r="727" spans="1:12" x14ac:dyDescent="0.25">
      <c r="A727" s="5" t="str">
        <f t="shared" si="178"/>
        <v>b</v>
      </c>
      <c r="B727" s="19"/>
      <c r="C727" s="21" t="s">
        <v>209</v>
      </c>
      <c r="D727" s="21"/>
      <c r="E727" s="40">
        <f t="shared" si="174"/>
        <v>0</v>
      </c>
      <c r="F727" s="20"/>
      <c r="G727" s="20"/>
      <c r="H727" s="20"/>
      <c r="I727" s="20"/>
      <c r="J727" s="31">
        <f t="shared" si="181"/>
        <v>0</v>
      </c>
      <c r="K727" s="31">
        <f t="shared" si="182"/>
        <v>0</v>
      </c>
    </row>
    <row r="728" spans="1:12" x14ac:dyDescent="0.25">
      <c r="A728" s="5" t="str">
        <f t="shared" si="178"/>
        <v>b</v>
      </c>
      <c r="B728" s="19"/>
      <c r="C728" s="21" t="s">
        <v>210</v>
      </c>
      <c r="D728" s="21"/>
      <c r="E728" s="40">
        <f t="shared" si="174"/>
        <v>0</v>
      </c>
      <c r="F728" s="20"/>
      <c r="G728" s="20"/>
      <c r="H728" s="20"/>
      <c r="I728" s="20"/>
      <c r="J728" s="31">
        <f t="shared" si="181"/>
        <v>0</v>
      </c>
      <c r="K728" s="31">
        <f t="shared" si="182"/>
        <v>0</v>
      </c>
    </row>
    <row r="729" spans="1:12" ht="18" x14ac:dyDescent="0.25">
      <c r="A729" s="5" t="str">
        <f t="shared" si="178"/>
        <v>b</v>
      </c>
      <c r="B729" s="11" t="s">
        <v>1</v>
      </c>
      <c r="C729" s="15" t="s">
        <v>136</v>
      </c>
      <c r="D729" s="15"/>
      <c r="E729" s="37">
        <f t="shared" si="174"/>
        <v>0</v>
      </c>
      <c r="F729" s="14"/>
      <c r="G729" s="14"/>
      <c r="H729" s="14"/>
      <c r="I729" s="14"/>
      <c r="J729" s="33">
        <f t="shared" si="181"/>
        <v>0</v>
      </c>
      <c r="K729" s="33">
        <f t="shared" si="182"/>
        <v>0</v>
      </c>
      <c r="L729" s="4" t="s">
        <v>204</v>
      </c>
    </row>
    <row r="730" spans="1:12" ht="18" x14ac:dyDescent="0.25">
      <c r="A730" s="5" t="str">
        <f t="shared" si="178"/>
        <v>b</v>
      </c>
      <c r="B730" s="11" t="s">
        <v>1</v>
      </c>
      <c r="C730" s="15" t="s">
        <v>137</v>
      </c>
      <c r="D730" s="15"/>
      <c r="E730" s="37">
        <f t="shared" si="174"/>
        <v>0</v>
      </c>
      <c r="F730" s="14"/>
      <c r="G730" s="14"/>
      <c r="H730" s="14"/>
      <c r="I730" s="14"/>
      <c r="J730" s="33">
        <f t="shared" si="181"/>
        <v>0</v>
      </c>
      <c r="K730" s="33">
        <f t="shared" si="182"/>
        <v>0</v>
      </c>
      <c r="L730" s="4" t="s">
        <v>204</v>
      </c>
    </row>
    <row r="731" spans="1:12" ht="18" x14ac:dyDescent="0.25">
      <c r="A731" s="5" t="str">
        <f t="shared" si="178"/>
        <v>b</v>
      </c>
      <c r="B731" s="11" t="s">
        <v>1</v>
      </c>
      <c r="C731" s="15" t="s">
        <v>138</v>
      </c>
      <c r="D731" s="15"/>
      <c r="E731" s="37">
        <f t="shared" si="174"/>
        <v>0</v>
      </c>
      <c r="F731" s="14"/>
      <c r="G731" s="14"/>
      <c r="H731" s="14"/>
      <c r="I731" s="14"/>
      <c r="J731" s="33">
        <f t="shared" si="181"/>
        <v>0</v>
      </c>
      <c r="K731" s="33">
        <f t="shared" si="182"/>
        <v>0</v>
      </c>
      <c r="L731" s="4" t="s">
        <v>204</v>
      </c>
    </row>
    <row r="732" spans="1:12" ht="18" x14ac:dyDescent="0.25">
      <c r="A732" s="5" t="str">
        <f t="shared" si="178"/>
        <v>b</v>
      </c>
      <c r="B732" s="22" t="s">
        <v>52</v>
      </c>
      <c r="C732" s="23" t="s">
        <v>152</v>
      </c>
      <c r="D732" s="23"/>
      <c r="E732" s="41">
        <f t="shared" si="174"/>
        <v>0</v>
      </c>
      <c r="F732" s="41">
        <f>F733+F743+F744+F745</f>
        <v>0</v>
      </c>
      <c r="G732" s="41">
        <f>G733+G743+G744+G745</f>
        <v>0</v>
      </c>
      <c r="H732" s="41">
        <f>H733+H743+H744+H745</f>
        <v>0</v>
      </c>
      <c r="I732" s="41">
        <f>I733+I743+I744+I745</f>
        <v>0</v>
      </c>
      <c r="J732" s="30">
        <f t="shared" si="181"/>
        <v>0</v>
      </c>
      <c r="K732" s="30">
        <f t="shared" si="182"/>
        <v>0</v>
      </c>
      <c r="L732" s="4" t="s">
        <v>204</v>
      </c>
    </row>
    <row r="733" spans="1:12" ht="18" x14ac:dyDescent="0.25">
      <c r="A733" s="5" t="str">
        <f t="shared" si="178"/>
        <v>b</v>
      </c>
      <c r="B733" s="34" t="s">
        <v>1</v>
      </c>
      <c r="C733" s="15" t="s">
        <v>128</v>
      </c>
      <c r="D733" s="15"/>
      <c r="E733" s="37">
        <f t="shared" si="174"/>
        <v>0</v>
      </c>
      <c r="F733" s="14">
        <f t="shared" ref="F733:I733" si="184">F734+F735+F736+F737+F738+F739+F740</f>
        <v>0</v>
      </c>
      <c r="G733" s="14">
        <f t="shared" si="184"/>
        <v>0</v>
      </c>
      <c r="H733" s="14">
        <f t="shared" si="184"/>
        <v>0</v>
      </c>
      <c r="I733" s="14">
        <f t="shared" si="184"/>
        <v>0</v>
      </c>
      <c r="J733" s="33">
        <f t="shared" si="181"/>
        <v>0</v>
      </c>
      <c r="K733" s="33">
        <f t="shared" si="182"/>
        <v>0</v>
      </c>
      <c r="L733" s="4" t="s">
        <v>204</v>
      </c>
    </row>
    <row r="734" spans="1:12" ht="18" x14ac:dyDescent="0.25">
      <c r="A734" s="5" t="str">
        <f t="shared" si="178"/>
        <v>b</v>
      </c>
      <c r="B734" s="11" t="s">
        <v>1</v>
      </c>
      <c r="C734" s="12" t="s">
        <v>129</v>
      </c>
      <c r="D734" s="12"/>
      <c r="E734" s="39">
        <f t="shared" si="174"/>
        <v>0</v>
      </c>
      <c r="F734" s="35"/>
      <c r="G734" s="35"/>
      <c r="H734" s="35"/>
      <c r="I734" s="35"/>
      <c r="J734" s="30">
        <f t="shared" si="181"/>
        <v>0</v>
      </c>
      <c r="K734" s="30">
        <f t="shared" si="182"/>
        <v>0</v>
      </c>
      <c r="L734" s="4" t="s">
        <v>204</v>
      </c>
    </row>
    <row r="735" spans="1:12" ht="18" x14ac:dyDescent="0.25">
      <c r="A735" s="5" t="str">
        <f t="shared" si="178"/>
        <v>b</v>
      </c>
      <c r="B735" s="11" t="s">
        <v>1</v>
      </c>
      <c r="C735" s="12" t="s">
        <v>130</v>
      </c>
      <c r="D735" s="12"/>
      <c r="E735" s="39">
        <f t="shared" si="174"/>
        <v>0</v>
      </c>
      <c r="F735" s="35"/>
      <c r="G735" s="35"/>
      <c r="H735" s="35"/>
      <c r="I735" s="35"/>
      <c r="J735" s="30">
        <f t="shared" si="181"/>
        <v>0</v>
      </c>
      <c r="K735" s="30">
        <f t="shared" si="182"/>
        <v>0</v>
      </c>
      <c r="L735" s="4" t="s">
        <v>204</v>
      </c>
    </row>
    <row r="736" spans="1:12" ht="18" x14ac:dyDescent="0.25">
      <c r="A736" s="5" t="str">
        <f t="shared" si="178"/>
        <v>b</v>
      </c>
      <c r="B736" s="11" t="s">
        <v>1</v>
      </c>
      <c r="C736" s="12" t="s">
        <v>131</v>
      </c>
      <c r="D736" s="12"/>
      <c r="E736" s="39">
        <f t="shared" si="174"/>
        <v>0</v>
      </c>
      <c r="F736" s="35"/>
      <c r="G736" s="35"/>
      <c r="H736" s="35"/>
      <c r="I736" s="35"/>
      <c r="J736" s="30">
        <f t="shared" si="181"/>
        <v>0</v>
      </c>
      <c r="K736" s="30">
        <f t="shared" si="182"/>
        <v>0</v>
      </c>
      <c r="L736" s="4" t="s">
        <v>204</v>
      </c>
    </row>
    <row r="737" spans="1:12" ht="18" x14ac:dyDescent="0.25">
      <c r="A737" s="5" t="str">
        <f t="shared" si="178"/>
        <v>b</v>
      </c>
      <c r="B737" s="11" t="s">
        <v>1</v>
      </c>
      <c r="C737" s="16" t="s">
        <v>132</v>
      </c>
      <c r="D737" s="16"/>
      <c r="E737" s="39">
        <f t="shared" si="174"/>
        <v>0</v>
      </c>
      <c r="F737" s="35"/>
      <c r="G737" s="35"/>
      <c r="H737" s="35"/>
      <c r="I737" s="35"/>
      <c r="J737" s="30">
        <f t="shared" si="181"/>
        <v>0</v>
      </c>
      <c r="K737" s="30">
        <f t="shared" si="182"/>
        <v>0</v>
      </c>
      <c r="L737" s="4" t="s">
        <v>204</v>
      </c>
    </row>
    <row r="738" spans="1:12" ht="18" x14ac:dyDescent="0.25">
      <c r="A738" s="5" t="str">
        <f t="shared" si="178"/>
        <v>b</v>
      </c>
      <c r="B738" s="11" t="s">
        <v>1</v>
      </c>
      <c r="C738" s="16" t="s">
        <v>133</v>
      </c>
      <c r="D738" s="16"/>
      <c r="E738" s="39">
        <f t="shared" si="174"/>
        <v>0</v>
      </c>
      <c r="F738" s="35"/>
      <c r="G738" s="35"/>
      <c r="H738" s="35"/>
      <c r="I738" s="35"/>
      <c r="J738" s="30">
        <f t="shared" si="181"/>
        <v>0</v>
      </c>
      <c r="K738" s="30">
        <f t="shared" si="182"/>
        <v>0</v>
      </c>
      <c r="L738" s="4" t="s">
        <v>204</v>
      </c>
    </row>
    <row r="739" spans="1:12" ht="18" x14ac:dyDescent="0.25">
      <c r="A739" s="5" t="str">
        <f t="shared" si="178"/>
        <v>b</v>
      </c>
      <c r="B739" s="11" t="s">
        <v>1</v>
      </c>
      <c r="C739" s="16" t="s">
        <v>134</v>
      </c>
      <c r="D739" s="16"/>
      <c r="E739" s="39">
        <f t="shared" si="174"/>
        <v>0</v>
      </c>
      <c r="F739" s="35"/>
      <c r="G739" s="35"/>
      <c r="H739" s="35"/>
      <c r="I739" s="35"/>
      <c r="J739" s="30">
        <f t="shared" si="181"/>
        <v>0</v>
      </c>
      <c r="K739" s="30">
        <f t="shared" si="182"/>
        <v>0</v>
      </c>
      <c r="L739" s="4" t="s">
        <v>204</v>
      </c>
    </row>
    <row r="740" spans="1:12" ht="18" x14ac:dyDescent="0.25">
      <c r="A740" s="5" t="str">
        <f t="shared" si="178"/>
        <v>b</v>
      </c>
      <c r="B740" s="11" t="s">
        <v>1</v>
      </c>
      <c r="C740" s="16" t="s">
        <v>135</v>
      </c>
      <c r="D740" s="16"/>
      <c r="E740" s="39">
        <f t="shared" si="174"/>
        <v>0</v>
      </c>
      <c r="F740" s="35">
        <f>F741+F742</f>
        <v>0</v>
      </c>
      <c r="G740" s="35">
        <f t="shared" ref="G740:I740" si="185">G741+G742</f>
        <v>0</v>
      </c>
      <c r="H740" s="35">
        <f t="shared" si="185"/>
        <v>0</v>
      </c>
      <c r="I740" s="35">
        <f t="shared" si="185"/>
        <v>0</v>
      </c>
      <c r="J740" s="30">
        <f t="shared" si="181"/>
        <v>0</v>
      </c>
      <c r="K740" s="30">
        <f t="shared" si="182"/>
        <v>0</v>
      </c>
      <c r="L740" s="4" t="s">
        <v>204</v>
      </c>
    </row>
    <row r="741" spans="1:12" x14ac:dyDescent="0.25">
      <c r="A741" s="5" t="str">
        <f t="shared" si="178"/>
        <v>b</v>
      </c>
      <c r="B741" s="19"/>
      <c r="C741" s="21" t="s">
        <v>209</v>
      </c>
      <c r="D741" s="21"/>
      <c r="E741" s="40">
        <f t="shared" si="174"/>
        <v>0</v>
      </c>
      <c r="F741" s="20"/>
      <c r="G741" s="20"/>
      <c r="H741" s="20"/>
      <c r="I741" s="20"/>
      <c r="J741" s="31">
        <f t="shared" si="181"/>
        <v>0</v>
      </c>
      <c r="K741" s="31">
        <f t="shared" si="182"/>
        <v>0</v>
      </c>
    </row>
    <row r="742" spans="1:12" x14ac:dyDescent="0.25">
      <c r="A742" s="5" t="str">
        <f t="shared" si="178"/>
        <v>b</v>
      </c>
      <c r="B742" s="19"/>
      <c r="C742" s="21" t="s">
        <v>210</v>
      </c>
      <c r="D742" s="21"/>
      <c r="E742" s="40">
        <f t="shared" si="174"/>
        <v>0</v>
      </c>
      <c r="F742" s="20"/>
      <c r="G742" s="20"/>
      <c r="H742" s="20"/>
      <c r="I742" s="20"/>
      <c r="J742" s="31">
        <f t="shared" si="181"/>
        <v>0</v>
      </c>
      <c r="K742" s="31">
        <f t="shared" si="182"/>
        <v>0</v>
      </c>
    </row>
    <row r="743" spans="1:12" ht="18" x14ac:dyDescent="0.25">
      <c r="A743" s="5" t="str">
        <f t="shared" si="178"/>
        <v>b</v>
      </c>
      <c r="B743" s="11" t="s">
        <v>1</v>
      </c>
      <c r="C743" s="15" t="s">
        <v>136</v>
      </c>
      <c r="D743" s="15"/>
      <c r="E743" s="37">
        <f t="shared" si="174"/>
        <v>0</v>
      </c>
      <c r="F743" s="14"/>
      <c r="G743" s="14"/>
      <c r="H743" s="14"/>
      <c r="I743" s="14"/>
      <c r="J743" s="33">
        <f t="shared" si="181"/>
        <v>0</v>
      </c>
      <c r="K743" s="33">
        <f t="shared" si="182"/>
        <v>0</v>
      </c>
      <c r="L743" s="4" t="s">
        <v>204</v>
      </c>
    </row>
    <row r="744" spans="1:12" ht="18" x14ac:dyDescent="0.25">
      <c r="A744" s="5" t="str">
        <f t="shared" si="178"/>
        <v>b</v>
      </c>
      <c r="B744" s="11" t="s">
        <v>1</v>
      </c>
      <c r="C744" s="15" t="s">
        <v>137</v>
      </c>
      <c r="D744" s="15"/>
      <c r="E744" s="37">
        <f t="shared" si="174"/>
        <v>0</v>
      </c>
      <c r="F744" s="14"/>
      <c r="G744" s="14"/>
      <c r="H744" s="14"/>
      <c r="I744" s="14"/>
      <c r="J744" s="33">
        <f t="shared" si="181"/>
        <v>0</v>
      </c>
      <c r="K744" s="33">
        <f t="shared" si="182"/>
        <v>0</v>
      </c>
      <c r="L744" s="4" t="s">
        <v>204</v>
      </c>
    </row>
    <row r="745" spans="1:12" ht="18" x14ac:dyDescent="0.25">
      <c r="A745" s="5" t="str">
        <f t="shared" si="178"/>
        <v>b</v>
      </c>
      <c r="B745" s="11" t="s">
        <v>1</v>
      </c>
      <c r="C745" s="15" t="s">
        <v>138</v>
      </c>
      <c r="D745" s="15"/>
      <c r="E745" s="37">
        <f t="shared" si="174"/>
        <v>0</v>
      </c>
      <c r="F745" s="14"/>
      <c r="G745" s="14"/>
      <c r="H745" s="14"/>
      <c r="I745" s="14"/>
      <c r="J745" s="33">
        <f t="shared" si="181"/>
        <v>0</v>
      </c>
      <c r="K745" s="33">
        <f t="shared" si="182"/>
        <v>0</v>
      </c>
      <c r="L745" s="4" t="s">
        <v>204</v>
      </c>
    </row>
    <row r="746" spans="1:12" ht="18" x14ac:dyDescent="0.25">
      <c r="A746" s="5" t="str">
        <f t="shared" si="178"/>
        <v>b</v>
      </c>
      <c r="B746" s="22" t="s">
        <v>53</v>
      </c>
      <c r="C746" s="23" t="s">
        <v>153</v>
      </c>
      <c r="D746" s="23"/>
      <c r="E746" s="41">
        <f t="shared" si="174"/>
        <v>0</v>
      </c>
      <c r="F746" s="41">
        <f>F747+F757+F758+F759</f>
        <v>0</v>
      </c>
      <c r="G746" s="41">
        <f>G747+G757+G758+G759</f>
        <v>0</v>
      </c>
      <c r="H746" s="41">
        <f>H747+H757+H758+H759</f>
        <v>0</v>
      </c>
      <c r="I746" s="41">
        <f>I747+I757+I758+I759</f>
        <v>0</v>
      </c>
      <c r="J746" s="30">
        <f t="shared" si="181"/>
        <v>0</v>
      </c>
      <c r="K746" s="30">
        <f t="shared" si="182"/>
        <v>0</v>
      </c>
      <c r="L746" s="4" t="s">
        <v>204</v>
      </c>
    </row>
    <row r="747" spans="1:12" ht="18" x14ac:dyDescent="0.25">
      <c r="A747" s="5" t="str">
        <f t="shared" si="178"/>
        <v>b</v>
      </c>
      <c r="B747" s="34" t="s">
        <v>1</v>
      </c>
      <c r="C747" s="15" t="s">
        <v>128</v>
      </c>
      <c r="D747" s="15"/>
      <c r="E747" s="37">
        <f t="shared" si="174"/>
        <v>0</v>
      </c>
      <c r="F747" s="14">
        <f t="shared" ref="F747:I747" si="186">F748+F749+F750+F751+F752+F753+F754</f>
        <v>0</v>
      </c>
      <c r="G747" s="14">
        <f t="shared" si="186"/>
        <v>0</v>
      </c>
      <c r="H747" s="14">
        <f t="shared" si="186"/>
        <v>0</v>
      </c>
      <c r="I747" s="14">
        <f t="shared" si="186"/>
        <v>0</v>
      </c>
      <c r="J747" s="33">
        <f t="shared" si="181"/>
        <v>0</v>
      </c>
      <c r="K747" s="33">
        <f t="shared" si="182"/>
        <v>0</v>
      </c>
      <c r="L747" s="4" t="s">
        <v>204</v>
      </c>
    </row>
    <row r="748" spans="1:12" ht="18" x14ac:dyDescent="0.25">
      <c r="A748" s="5" t="str">
        <f t="shared" si="178"/>
        <v>b</v>
      </c>
      <c r="B748" s="11" t="s">
        <v>1</v>
      </c>
      <c r="C748" s="12" t="s">
        <v>129</v>
      </c>
      <c r="D748" s="12"/>
      <c r="E748" s="39">
        <f t="shared" si="174"/>
        <v>0</v>
      </c>
      <c r="F748" s="35"/>
      <c r="G748" s="35"/>
      <c r="H748" s="35"/>
      <c r="I748" s="35"/>
      <c r="J748" s="30">
        <f t="shared" si="181"/>
        <v>0</v>
      </c>
      <c r="K748" s="30">
        <f t="shared" si="182"/>
        <v>0</v>
      </c>
      <c r="L748" s="4" t="s">
        <v>204</v>
      </c>
    </row>
    <row r="749" spans="1:12" ht="18" x14ac:dyDescent="0.25">
      <c r="A749" s="5" t="str">
        <f t="shared" si="178"/>
        <v>b</v>
      </c>
      <c r="B749" s="11" t="s">
        <v>1</v>
      </c>
      <c r="C749" s="12" t="s">
        <v>130</v>
      </c>
      <c r="D749" s="12"/>
      <c r="E749" s="39">
        <f t="shared" si="174"/>
        <v>0</v>
      </c>
      <c r="F749" s="35"/>
      <c r="G749" s="35"/>
      <c r="H749" s="35"/>
      <c r="I749" s="35"/>
      <c r="J749" s="30">
        <f t="shared" si="181"/>
        <v>0</v>
      </c>
      <c r="K749" s="30">
        <f t="shared" si="182"/>
        <v>0</v>
      </c>
      <c r="L749" s="4" t="s">
        <v>204</v>
      </c>
    </row>
    <row r="750" spans="1:12" ht="18" x14ac:dyDescent="0.25">
      <c r="A750" s="5" t="str">
        <f t="shared" si="178"/>
        <v>b</v>
      </c>
      <c r="B750" s="11" t="s">
        <v>1</v>
      </c>
      <c r="C750" s="12" t="s">
        <v>131</v>
      </c>
      <c r="D750" s="12"/>
      <c r="E750" s="39">
        <f t="shared" si="174"/>
        <v>0</v>
      </c>
      <c r="F750" s="35"/>
      <c r="G750" s="35"/>
      <c r="H750" s="35"/>
      <c r="I750" s="35"/>
      <c r="J750" s="30">
        <f t="shared" si="181"/>
        <v>0</v>
      </c>
      <c r="K750" s="30">
        <f t="shared" si="182"/>
        <v>0</v>
      </c>
      <c r="L750" s="4" t="s">
        <v>204</v>
      </c>
    </row>
    <row r="751" spans="1:12" ht="18" x14ac:dyDescent="0.25">
      <c r="A751" s="5" t="str">
        <f t="shared" si="178"/>
        <v>b</v>
      </c>
      <c r="B751" s="11" t="s">
        <v>1</v>
      </c>
      <c r="C751" s="16" t="s">
        <v>132</v>
      </c>
      <c r="D751" s="16"/>
      <c r="E751" s="39">
        <f t="shared" si="174"/>
        <v>0</v>
      </c>
      <c r="F751" s="35"/>
      <c r="G751" s="35"/>
      <c r="H751" s="35"/>
      <c r="I751" s="35"/>
      <c r="J751" s="30">
        <f t="shared" si="181"/>
        <v>0</v>
      </c>
      <c r="K751" s="30">
        <f t="shared" si="182"/>
        <v>0</v>
      </c>
      <c r="L751" s="4" t="s">
        <v>204</v>
      </c>
    </row>
    <row r="752" spans="1:12" ht="18" x14ac:dyDescent="0.25">
      <c r="A752" s="5" t="str">
        <f t="shared" si="178"/>
        <v>b</v>
      </c>
      <c r="B752" s="11" t="s">
        <v>1</v>
      </c>
      <c r="C752" s="16" t="s">
        <v>133</v>
      </c>
      <c r="D752" s="16"/>
      <c r="E752" s="39">
        <f t="shared" si="174"/>
        <v>0</v>
      </c>
      <c r="F752" s="35"/>
      <c r="G752" s="35"/>
      <c r="H752" s="35"/>
      <c r="I752" s="35"/>
      <c r="J752" s="30">
        <f t="shared" si="181"/>
        <v>0</v>
      </c>
      <c r="K752" s="30">
        <f t="shared" si="182"/>
        <v>0</v>
      </c>
      <c r="L752" s="4" t="s">
        <v>204</v>
      </c>
    </row>
    <row r="753" spans="1:12" ht="18" x14ac:dyDescent="0.25">
      <c r="A753" s="5" t="str">
        <f t="shared" si="178"/>
        <v>b</v>
      </c>
      <c r="B753" s="11" t="s">
        <v>1</v>
      </c>
      <c r="C753" s="16" t="s">
        <v>134</v>
      </c>
      <c r="D753" s="16"/>
      <c r="E753" s="39">
        <f t="shared" si="174"/>
        <v>0</v>
      </c>
      <c r="F753" s="35"/>
      <c r="G753" s="35"/>
      <c r="H753" s="35"/>
      <c r="I753" s="35"/>
      <c r="J753" s="30">
        <f t="shared" si="181"/>
        <v>0</v>
      </c>
      <c r="K753" s="30">
        <f t="shared" si="182"/>
        <v>0</v>
      </c>
      <c r="L753" s="4" t="s">
        <v>204</v>
      </c>
    </row>
    <row r="754" spans="1:12" ht="18" x14ac:dyDescent="0.25">
      <c r="A754" s="5" t="str">
        <f t="shared" si="178"/>
        <v>b</v>
      </c>
      <c r="B754" s="11" t="s">
        <v>1</v>
      </c>
      <c r="C754" s="16" t="s">
        <v>135</v>
      </c>
      <c r="D754" s="16"/>
      <c r="E754" s="39">
        <f t="shared" ref="E754:E773" si="187">F754+G754+H754+I754</f>
        <v>0</v>
      </c>
      <c r="F754" s="35">
        <f>F755+F756</f>
        <v>0</v>
      </c>
      <c r="G754" s="35">
        <f t="shared" ref="G754:I754" si="188">G755+G756</f>
        <v>0</v>
      </c>
      <c r="H754" s="35">
        <f t="shared" si="188"/>
        <v>0</v>
      </c>
      <c r="I754" s="35">
        <f t="shared" si="188"/>
        <v>0</v>
      </c>
      <c r="J754" s="30">
        <f t="shared" si="181"/>
        <v>0</v>
      </c>
      <c r="K754" s="30">
        <f t="shared" si="182"/>
        <v>0</v>
      </c>
      <c r="L754" s="4" t="s">
        <v>204</v>
      </c>
    </row>
    <row r="755" spans="1:12" x14ac:dyDescent="0.25">
      <c r="A755" s="5" t="str">
        <f t="shared" si="178"/>
        <v>b</v>
      </c>
      <c r="B755" s="19"/>
      <c r="C755" s="21" t="s">
        <v>209</v>
      </c>
      <c r="D755" s="21"/>
      <c r="E755" s="40">
        <f t="shared" si="187"/>
        <v>0</v>
      </c>
      <c r="F755" s="20"/>
      <c r="G755" s="20"/>
      <c r="H755" s="20"/>
      <c r="I755" s="20"/>
      <c r="J755" s="31">
        <f t="shared" si="181"/>
        <v>0</v>
      </c>
      <c r="K755" s="31">
        <f t="shared" si="182"/>
        <v>0</v>
      </c>
    </row>
    <row r="756" spans="1:12" x14ac:dyDescent="0.25">
      <c r="A756" s="5" t="str">
        <f t="shared" si="178"/>
        <v>b</v>
      </c>
      <c r="B756" s="19"/>
      <c r="C756" s="21" t="s">
        <v>210</v>
      </c>
      <c r="D756" s="21"/>
      <c r="E756" s="40">
        <f t="shared" si="187"/>
        <v>0</v>
      </c>
      <c r="F756" s="20"/>
      <c r="G756" s="20"/>
      <c r="H756" s="20"/>
      <c r="I756" s="20"/>
      <c r="J756" s="31">
        <f t="shared" si="181"/>
        <v>0</v>
      </c>
      <c r="K756" s="31">
        <f t="shared" si="182"/>
        <v>0</v>
      </c>
    </row>
    <row r="757" spans="1:12" ht="18" x14ac:dyDescent="0.25">
      <c r="A757" s="5" t="str">
        <f t="shared" si="178"/>
        <v>b</v>
      </c>
      <c r="B757" s="11" t="s">
        <v>1</v>
      </c>
      <c r="C757" s="15" t="s">
        <v>136</v>
      </c>
      <c r="D757" s="15"/>
      <c r="E757" s="37">
        <f t="shared" si="187"/>
        <v>0</v>
      </c>
      <c r="F757" s="14"/>
      <c r="G757" s="14"/>
      <c r="H757" s="14"/>
      <c r="I757" s="14"/>
      <c r="J757" s="33">
        <f t="shared" si="181"/>
        <v>0</v>
      </c>
      <c r="K757" s="33">
        <f t="shared" si="182"/>
        <v>0</v>
      </c>
      <c r="L757" s="4" t="s">
        <v>204</v>
      </c>
    </row>
    <row r="758" spans="1:12" ht="18" x14ac:dyDescent="0.25">
      <c r="A758" s="5" t="str">
        <f t="shared" si="178"/>
        <v>b</v>
      </c>
      <c r="B758" s="11" t="s">
        <v>1</v>
      </c>
      <c r="C758" s="15" t="s">
        <v>137</v>
      </c>
      <c r="D758" s="15"/>
      <c r="E758" s="37">
        <f t="shared" si="187"/>
        <v>0</v>
      </c>
      <c r="F758" s="14"/>
      <c r="G758" s="14"/>
      <c r="H758" s="14"/>
      <c r="I758" s="14"/>
      <c r="J758" s="33">
        <f t="shared" si="181"/>
        <v>0</v>
      </c>
      <c r="K758" s="33">
        <f t="shared" si="182"/>
        <v>0</v>
      </c>
      <c r="L758" s="4" t="s">
        <v>204</v>
      </c>
    </row>
    <row r="759" spans="1:12" ht="18" x14ac:dyDescent="0.25">
      <c r="A759" s="5" t="str">
        <f t="shared" si="178"/>
        <v>b</v>
      </c>
      <c r="B759" s="11" t="s">
        <v>1</v>
      </c>
      <c r="C759" s="15" t="s">
        <v>138</v>
      </c>
      <c r="D759" s="15"/>
      <c r="E759" s="37">
        <f t="shared" si="187"/>
        <v>0</v>
      </c>
      <c r="F759" s="14"/>
      <c r="G759" s="14"/>
      <c r="H759" s="14"/>
      <c r="I759" s="14"/>
      <c r="J759" s="33">
        <f t="shared" si="181"/>
        <v>0</v>
      </c>
      <c r="K759" s="33">
        <f t="shared" si="182"/>
        <v>0</v>
      </c>
      <c r="L759" s="4" t="s">
        <v>204</v>
      </c>
    </row>
    <row r="760" spans="1:12" ht="18" x14ac:dyDescent="0.25">
      <c r="A760" s="5" t="str">
        <f t="shared" si="178"/>
        <v>b</v>
      </c>
      <c r="B760" s="22" t="s">
        <v>54</v>
      </c>
      <c r="C760" s="23" t="s">
        <v>154</v>
      </c>
      <c r="D760" s="23"/>
      <c r="E760" s="41">
        <f t="shared" si="187"/>
        <v>0</v>
      </c>
      <c r="F760" s="41">
        <f>F761+F771+F772+F773</f>
        <v>0</v>
      </c>
      <c r="G760" s="41">
        <f>G761+G771+G772+G773</f>
        <v>0</v>
      </c>
      <c r="H760" s="41">
        <f>H761+H771+H772+H773</f>
        <v>0</v>
      </c>
      <c r="I760" s="41">
        <f>I761+I771+I772+I773</f>
        <v>0</v>
      </c>
      <c r="J760" s="30">
        <f t="shared" si="181"/>
        <v>0</v>
      </c>
      <c r="K760" s="30">
        <f t="shared" si="182"/>
        <v>0</v>
      </c>
      <c r="L760" s="4" t="s">
        <v>205</v>
      </c>
    </row>
    <row r="761" spans="1:12" ht="18" x14ac:dyDescent="0.25">
      <c r="A761" s="5" t="str">
        <f t="shared" si="178"/>
        <v>b</v>
      </c>
      <c r="B761" s="34" t="s">
        <v>1</v>
      </c>
      <c r="C761" s="15" t="s">
        <v>128</v>
      </c>
      <c r="D761" s="15"/>
      <c r="E761" s="37">
        <f t="shared" si="187"/>
        <v>0</v>
      </c>
      <c r="F761" s="14">
        <f t="shared" ref="F761:I761" si="189">F762+F763+F764+F765+F766+F767+F768</f>
        <v>0</v>
      </c>
      <c r="G761" s="14">
        <f t="shared" si="189"/>
        <v>0</v>
      </c>
      <c r="H761" s="14">
        <f t="shared" si="189"/>
        <v>0</v>
      </c>
      <c r="I761" s="14">
        <f t="shared" si="189"/>
        <v>0</v>
      </c>
      <c r="J761" s="33">
        <f t="shared" si="181"/>
        <v>0</v>
      </c>
      <c r="K761" s="33">
        <f t="shared" si="182"/>
        <v>0</v>
      </c>
      <c r="L761" s="4" t="s">
        <v>205</v>
      </c>
    </row>
    <row r="762" spans="1:12" ht="18" x14ac:dyDescent="0.25">
      <c r="A762" s="5" t="str">
        <f t="shared" si="178"/>
        <v>b</v>
      </c>
      <c r="B762" s="11" t="s">
        <v>1</v>
      </c>
      <c r="C762" s="12" t="s">
        <v>129</v>
      </c>
      <c r="D762" s="12"/>
      <c r="E762" s="39">
        <f t="shared" si="187"/>
        <v>0</v>
      </c>
      <c r="F762" s="35"/>
      <c r="G762" s="35"/>
      <c r="H762" s="35"/>
      <c r="I762" s="35"/>
      <c r="J762" s="30">
        <f t="shared" si="181"/>
        <v>0</v>
      </c>
      <c r="K762" s="30">
        <f t="shared" si="182"/>
        <v>0</v>
      </c>
      <c r="L762" s="4" t="s">
        <v>205</v>
      </c>
    </row>
    <row r="763" spans="1:12" ht="18" x14ac:dyDescent="0.25">
      <c r="A763" s="5" t="str">
        <f t="shared" si="178"/>
        <v>b</v>
      </c>
      <c r="B763" s="11" t="s">
        <v>1</v>
      </c>
      <c r="C763" s="12" t="s">
        <v>130</v>
      </c>
      <c r="D763" s="12"/>
      <c r="E763" s="39">
        <f t="shared" si="187"/>
        <v>0</v>
      </c>
      <c r="F763" s="35"/>
      <c r="G763" s="35"/>
      <c r="H763" s="35"/>
      <c r="I763" s="35"/>
      <c r="J763" s="30">
        <f t="shared" si="181"/>
        <v>0</v>
      </c>
      <c r="K763" s="30">
        <f t="shared" si="182"/>
        <v>0</v>
      </c>
      <c r="L763" s="4" t="s">
        <v>205</v>
      </c>
    </row>
    <row r="764" spans="1:12" ht="18" x14ac:dyDescent="0.25">
      <c r="A764" s="5" t="str">
        <f t="shared" si="178"/>
        <v>b</v>
      </c>
      <c r="B764" s="11" t="s">
        <v>1</v>
      </c>
      <c r="C764" s="12" t="s">
        <v>131</v>
      </c>
      <c r="D764" s="12"/>
      <c r="E764" s="39">
        <f t="shared" si="187"/>
        <v>0</v>
      </c>
      <c r="F764" s="35"/>
      <c r="G764" s="35"/>
      <c r="H764" s="35"/>
      <c r="I764" s="35"/>
      <c r="J764" s="30">
        <f t="shared" si="181"/>
        <v>0</v>
      </c>
      <c r="K764" s="30">
        <f t="shared" si="182"/>
        <v>0</v>
      </c>
      <c r="L764" s="4" t="s">
        <v>205</v>
      </c>
    </row>
    <row r="765" spans="1:12" ht="18" x14ac:dyDescent="0.25">
      <c r="A765" s="5" t="str">
        <f t="shared" si="178"/>
        <v>b</v>
      </c>
      <c r="B765" s="11" t="s">
        <v>1</v>
      </c>
      <c r="C765" s="16" t="s">
        <v>132</v>
      </c>
      <c r="D765" s="16"/>
      <c r="E765" s="39">
        <f t="shared" si="187"/>
        <v>0</v>
      </c>
      <c r="F765" s="35"/>
      <c r="G765" s="35"/>
      <c r="H765" s="35"/>
      <c r="I765" s="35"/>
      <c r="J765" s="30">
        <f t="shared" si="181"/>
        <v>0</v>
      </c>
      <c r="K765" s="30">
        <f t="shared" si="182"/>
        <v>0</v>
      </c>
      <c r="L765" s="4" t="s">
        <v>205</v>
      </c>
    </row>
    <row r="766" spans="1:12" ht="18" x14ac:dyDescent="0.25">
      <c r="A766" s="5" t="str">
        <f t="shared" si="178"/>
        <v>b</v>
      </c>
      <c r="B766" s="11" t="s">
        <v>1</v>
      </c>
      <c r="C766" s="16" t="s">
        <v>133</v>
      </c>
      <c r="D766" s="16"/>
      <c r="E766" s="39">
        <f t="shared" si="187"/>
        <v>0</v>
      </c>
      <c r="F766" s="35"/>
      <c r="G766" s="35"/>
      <c r="H766" s="35"/>
      <c r="I766" s="35"/>
      <c r="J766" s="30">
        <f t="shared" si="181"/>
        <v>0</v>
      </c>
      <c r="K766" s="30">
        <f t="shared" si="182"/>
        <v>0</v>
      </c>
      <c r="L766" s="4" t="s">
        <v>205</v>
      </c>
    </row>
    <row r="767" spans="1:12" ht="18" x14ac:dyDescent="0.25">
      <c r="A767" s="5" t="str">
        <f t="shared" si="178"/>
        <v>b</v>
      </c>
      <c r="B767" s="11" t="s">
        <v>1</v>
      </c>
      <c r="C767" s="16" t="s">
        <v>134</v>
      </c>
      <c r="D767" s="16"/>
      <c r="E767" s="39">
        <f t="shared" si="187"/>
        <v>0</v>
      </c>
      <c r="F767" s="35"/>
      <c r="G767" s="35"/>
      <c r="H767" s="35"/>
      <c r="I767" s="35"/>
      <c r="J767" s="30">
        <f t="shared" si="181"/>
        <v>0</v>
      </c>
      <c r="K767" s="30">
        <f t="shared" si="182"/>
        <v>0</v>
      </c>
      <c r="L767" s="4" t="s">
        <v>205</v>
      </c>
    </row>
    <row r="768" spans="1:12" ht="18" x14ac:dyDescent="0.25">
      <c r="A768" s="5" t="str">
        <f t="shared" si="178"/>
        <v>b</v>
      </c>
      <c r="B768" s="11" t="s">
        <v>1</v>
      </c>
      <c r="C768" s="16" t="s">
        <v>135</v>
      </c>
      <c r="D768" s="16"/>
      <c r="E768" s="39">
        <f t="shared" si="187"/>
        <v>0</v>
      </c>
      <c r="F768" s="35">
        <f>F769+F770</f>
        <v>0</v>
      </c>
      <c r="G768" s="35">
        <f t="shared" ref="G768:I768" si="190">G769+G770</f>
        <v>0</v>
      </c>
      <c r="H768" s="35">
        <f t="shared" si="190"/>
        <v>0</v>
      </c>
      <c r="I768" s="35">
        <f t="shared" si="190"/>
        <v>0</v>
      </c>
      <c r="J768" s="30">
        <f t="shared" si="181"/>
        <v>0</v>
      </c>
      <c r="K768" s="30">
        <f t="shared" si="182"/>
        <v>0</v>
      </c>
      <c r="L768" s="4" t="s">
        <v>205</v>
      </c>
    </row>
    <row r="769" spans="1:12" x14ac:dyDescent="0.25">
      <c r="A769" s="5" t="str">
        <f t="shared" si="178"/>
        <v>b</v>
      </c>
      <c r="B769" s="19"/>
      <c r="C769" s="21" t="s">
        <v>209</v>
      </c>
      <c r="D769" s="21"/>
      <c r="E769" s="40">
        <f t="shared" si="187"/>
        <v>0</v>
      </c>
      <c r="F769" s="20"/>
      <c r="G769" s="20"/>
      <c r="H769" s="20"/>
      <c r="I769" s="20"/>
      <c r="J769" s="31">
        <f t="shared" si="181"/>
        <v>0</v>
      </c>
      <c r="K769" s="31">
        <f t="shared" si="182"/>
        <v>0</v>
      </c>
    </row>
    <row r="770" spans="1:12" x14ac:dyDescent="0.25">
      <c r="A770" s="5" t="str">
        <f t="shared" si="178"/>
        <v>b</v>
      </c>
      <c r="B770" s="19"/>
      <c r="C770" s="21" t="s">
        <v>210</v>
      </c>
      <c r="D770" s="21"/>
      <c r="E770" s="40">
        <f t="shared" si="187"/>
        <v>0</v>
      </c>
      <c r="F770" s="20"/>
      <c r="G770" s="20"/>
      <c r="H770" s="20"/>
      <c r="I770" s="20"/>
      <c r="J770" s="31">
        <f t="shared" si="181"/>
        <v>0</v>
      </c>
      <c r="K770" s="31">
        <f t="shared" si="182"/>
        <v>0</v>
      </c>
    </row>
    <row r="771" spans="1:12" ht="18" x14ac:dyDescent="0.25">
      <c r="A771" s="5" t="str">
        <f t="shared" si="178"/>
        <v>b</v>
      </c>
      <c r="B771" s="11" t="s">
        <v>1</v>
      </c>
      <c r="C771" s="15" t="s">
        <v>136</v>
      </c>
      <c r="D771" s="15"/>
      <c r="E771" s="37">
        <f t="shared" si="187"/>
        <v>0</v>
      </c>
      <c r="F771" s="14"/>
      <c r="G771" s="14"/>
      <c r="H771" s="14"/>
      <c r="I771" s="14"/>
      <c r="J771" s="33">
        <f t="shared" si="181"/>
        <v>0</v>
      </c>
      <c r="K771" s="33">
        <f t="shared" si="182"/>
        <v>0</v>
      </c>
      <c r="L771" s="4" t="s">
        <v>205</v>
      </c>
    </row>
    <row r="772" spans="1:12" ht="18" x14ac:dyDescent="0.25">
      <c r="A772" s="5" t="str">
        <f t="shared" si="178"/>
        <v>b</v>
      </c>
      <c r="B772" s="11" t="s">
        <v>1</v>
      </c>
      <c r="C772" s="15" t="s">
        <v>137</v>
      </c>
      <c r="D772" s="15"/>
      <c r="E772" s="37">
        <f t="shared" si="187"/>
        <v>0</v>
      </c>
      <c r="F772" s="14"/>
      <c r="G772" s="14"/>
      <c r="H772" s="14"/>
      <c r="I772" s="14"/>
      <c r="J772" s="33">
        <f t="shared" si="181"/>
        <v>0</v>
      </c>
      <c r="K772" s="33">
        <f t="shared" si="182"/>
        <v>0</v>
      </c>
      <c r="L772" s="4" t="s">
        <v>205</v>
      </c>
    </row>
    <row r="773" spans="1:12" ht="18" x14ac:dyDescent="0.25">
      <c r="A773" s="5" t="str">
        <f t="shared" ref="A773:A836" si="191">IF((E773+F773+G773+I773+H773)&gt;0,"a","b")</f>
        <v>b</v>
      </c>
      <c r="B773" s="11" t="s">
        <v>1</v>
      </c>
      <c r="C773" s="15" t="s">
        <v>138</v>
      </c>
      <c r="D773" s="15"/>
      <c r="E773" s="37">
        <f t="shared" si="187"/>
        <v>0</v>
      </c>
      <c r="F773" s="14"/>
      <c r="G773" s="14"/>
      <c r="H773" s="14"/>
      <c r="I773" s="14"/>
      <c r="J773" s="33">
        <f t="shared" si="181"/>
        <v>0</v>
      </c>
      <c r="K773" s="33">
        <f t="shared" si="182"/>
        <v>0</v>
      </c>
      <c r="L773" s="4" t="s">
        <v>205</v>
      </c>
    </row>
    <row r="774" spans="1:12" ht="18" x14ac:dyDescent="0.25">
      <c r="A774" s="5" t="str">
        <f t="shared" si="191"/>
        <v>b</v>
      </c>
      <c r="B774" s="22" t="s">
        <v>55</v>
      </c>
      <c r="C774" s="23" t="s">
        <v>155</v>
      </c>
      <c r="D774" s="23"/>
      <c r="E774" s="36">
        <f>SUM(F774:I774)</f>
        <v>0</v>
      </c>
      <c r="F774" s="30">
        <f>F788+F802+F816</f>
        <v>0</v>
      </c>
      <c r="G774" s="30">
        <f t="shared" ref="G774:I774" si="192">G788+G802+G816</f>
        <v>0</v>
      </c>
      <c r="H774" s="30">
        <f t="shared" si="192"/>
        <v>0</v>
      </c>
      <c r="I774" s="30">
        <f t="shared" si="192"/>
        <v>0</v>
      </c>
      <c r="J774" s="30">
        <f t="shared" si="181"/>
        <v>0</v>
      </c>
      <c r="K774" s="30">
        <f t="shared" si="182"/>
        <v>0</v>
      </c>
    </row>
    <row r="775" spans="1:12" ht="18" x14ac:dyDescent="0.25">
      <c r="A775" s="5" t="str">
        <f t="shared" si="191"/>
        <v>b</v>
      </c>
      <c r="B775" s="32" t="s">
        <v>1</v>
      </c>
      <c r="C775" s="25" t="s">
        <v>128</v>
      </c>
      <c r="D775" s="25"/>
      <c r="E775" s="37">
        <f t="shared" ref="E775:E787" si="193">SUM(F775:I775)</f>
        <v>0</v>
      </c>
      <c r="F775" s="33">
        <f t="shared" ref="F775:I787" si="194">F789+F803+F817</f>
        <v>0</v>
      </c>
      <c r="G775" s="33">
        <f t="shared" si="194"/>
        <v>0</v>
      </c>
      <c r="H775" s="33">
        <f t="shared" si="194"/>
        <v>0</v>
      </c>
      <c r="I775" s="33">
        <f t="shared" si="194"/>
        <v>0</v>
      </c>
      <c r="J775" s="33">
        <f t="shared" si="181"/>
        <v>0</v>
      </c>
      <c r="K775" s="33">
        <f t="shared" si="182"/>
        <v>0</v>
      </c>
    </row>
    <row r="776" spans="1:12" ht="18" x14ac:dyDescent="0.25">
      <c r="A776" s="5" t="str">
        <f t="shared" si="191"/>
        <v>b</v>
      </c>
      <c r="B776" s="24" t="s">
        <v>1</v>
      </c>
      <c r="C776" s="26" t="s">
        <v>129</v>
      </c>
      <c r="D776" s="26"/>
      <c r="E776" s="36">
        <f t="shared" si="193"/>
        <v>0</v>
      </c>
      <c r="F776" s="30">
        <f t="shared" si="194"/>
        <v>0</v>
      </c>
      <c r="G776" s="30">
        <f t="shared" si="194"/>
        <v>0</v>
      </c>
      <c r="H776" s="30">
        <f t="shared" si="194"/>
        <v>0</v>
      </c>
      <c r="I776" s="30">
        <f t="shared" si="194"/>
        <v>0</v>
      </c>
      <c r="J776" s="30">
        <f t="shared" si="181"/>
        <v>0</v>
      </c>
      <c r="K776" s="30">
        <f t="shared" si="182"/>
        <v>0</v>
      </c>
    </row>
    <row r="777" spans="1:12" ht="18" x14ac:dyDescent="0.25">
      <c r="A777" s="5" t="str">
        <f t="shared" si="191"/>
        <v>b</v>
      </c>
      <c r="B777" s="24" t="s">
        <v>1</v>
      </c>
      <c r="C777" s="26" t="s">
        <v>130</v>
      </c>
      <c r="D777" s="26"/>
      <c r="E777" s="36">
        <f t="shared" si="193"/>
        <v>0</v>
      </c>
      <c r="F777" s="30">
        <f t="shared" si="194"/>
        <v>0</v>
      </c>
      <c r="G777" s="30">
        <f t="shared" si="194"/>
        <v>0</v>
      </c>
      <c r="H777" s="30">
        <f t="shared" si="194"/>
        <v>0</v>
      </c>
      <c r="I777" s="30">
        <f t="shared" si="194"/>
        <v>0</v>
      </c>
      <c r="J777" s="30">
        <f t="shared" si="181"/>
        <v>0</v>
      </c>
      <c r="K777" s="30">
        <f t="shared" si="182"/>
        <v>0</v>
      </c>
    </row>
    <row r="778" spans="1:12" ht="18" x14ac:dyDescent="0.25">
      <c r="A778" s="5" t="str">
        <f t="shared" si="191"/>
        <v>b</v>
      </c>
      <c r="B778" s="24" t="s">
        <v>1</v>
      </c>
      <c r="C778" s="26" t="s">
        <v>131</v>
      </c>
      <c r="D778" s="26"/>
      <c r="E778" s="36">
        <f t="shared" si="193"/>
        <v>0</v>
      </c>
      <c r="F778" s="30">
        <f t="shared" si="194"/>
        <v>0</v>
      </c>
      <c r="G778" s="30">
        <f t="shared" si="194"/>
        <v>0</v>
      </c>
      <c r="H778" s="30">
        <f t="shared" si="194"/>
        <v>0</v>
      </c>
      <c r="I778" s="30">
        <f t="shared" si="194"/>
        <v>0</v>
      </c>
      <c r="J778" s="30">
        <f t="shared" si="181"/>
        <v>0</v>
      </c>
      <c r="K778" s="30">
        <f t="shared" si="182"/>
        <v>0</v>
      </c>
    </row>
    <row r="779" spans="1:12" ht="18" x14ac:dyDescent="0.25">
      <c r="A779" s="5" t="str">
        <f t="shared" si="191"/>
        <v>b</v>
      </c>
      <c r="B779" s="24" t="s">
        <v>1</v>
      </c>
      <c r="C779" s="27" t="s">
        <v>132</v>
      </c>
      <c r="D779" s="27"/>
      <c r="E779" s="36">
        <f t="shared" si="193"/>
        <v>0</v>
      </c>
      <c r="F779" s="30">
        <f t="shared" si="194"/>
        <v>0</v>
      </c>
      <c r="G779" s="30">
        <f t="shared" si="194"/>
        <v>0</v>
      </c>
      <c r="H779" s="30">
        <f t="shared" si="194"/>
        <v>0</v>
      </c>
      <c r="I779" s="30">
        <f t="shared" si="194"/>
        <v>0</v>
      </c>
      <c r="J779" s="30">
        <f t="shared" si="181"/>
        <v>0</v>
      </c>
      <c r="K779" s="30">
        <f t="shared" si="182"/>
        <v>0</v>
      </c>
    </row>
    <row r="780" spans="1:12" ht="18" x14ac:dyDescent="0.25">
      <c r="A780" s="5" t="str">
        <f t="shared" si="191"/>
        <v>b</v>
      </c>
      <c r="B780" s="24" t="s">
        <v>1</v>
      </c>
      <c r="C780" s="27" t="s">
        <v>133</v>
      </c>
      <c r="D780" s="27"/>
      <c r="E780" s="36">
        <f t="shared" si="193"/>
        <v>0</v>
      </c>
      <c r="F780" s="30">
        <f t="shared" si="194"/>
        <v>0</v>
      </c>
      <c r="G780" s="30">
        <f t="shared" si="194"/>
        <v>0</v>
      </c>
      <c r="H780" s="30">
        <f t="shared" si="194"/>
        <v>0</v>
      </c>
      <c r="I780" s="30">
        <f t="shared" si="194"/>
        <v>0</v>
      </c>
      <c r="J780" s="30">
        <f t="shared" si="181"/>
        <v>0</v>
      </c>
      <c r="K780" s="30">
        <f t="shared" si="182"/>
        <v>0</v>
      </c>
    </row>
    <row r="781" spans="1:12" ht="18" x14ac:dyDescent="0.25">
      <c r="A781" s="5" t="str">
        <f t="shared" si="191"/>
        <v>b</v>
      </c>
      <c r="B781" s="24" t="s">
        <v>1</v>
      </c>
      <c r="C781" s="27" t="s">
        <v>134</v>
      </c>
      <c r="D781" s="27"/>
      <c r="E781" s="36">
        <f t="shared" si="193"/>
        <v>0</v>
      </c>
      <c r="F781" s="30">
        <f t="shared" si="194"/>
        <v>0</v>
      </c>
      <c r="G781" s="30">
        <f t="shared" si="194"/>
        <v>0</v>
      </c>
      <c r="H781" s="30">
        <f t="shared" si="194"/>
        <v>0</v>
      </c>
      <c r="I781" s="30">
        <f t="shared" si="194"/>
        <v>0</v>
      </c>
      <c r="J781" s="30">
        <f t="shared" si="181"/>
        <v>0</v>
      </c>
      <c r="K781" s="30">
        <f t="shared" si="182"/>
        <v>0</v>
      </c>
    </row>
    <row r="782" spans="1:12" ht="18" x14ac:dyDescent="0.25">
      <c r="A782" s="5" t="str">
        <f t="shared" si="191"/>
        <v>b</v>
      </c>
      <c r="B782" s="24" t="s">
        <v>1</v>
      </c>
      <c r="C782" s="27" t="s">
        <v>135</v>
      </c>
      <c r="D782" s="27"/>
      <c r="E782" s="36">
        <f t="shared" si="193"/>
        <v>0</v>
      </c>
      <c r="F782" s="30">
        <f t="shared" si="194"/>
        <v>0</v>
      </c>
      <c r="G782" s="30">
        <f t="shared" si="194"/>
        <v>0</v>
      </c>
      <c r="H782" s="30">
        <f t="shared" si="194"/>
        <v>0</v>
      </c>
      <c r="I782" s="30">
        <f t="shared" si="194"/>
        <v>0</v>
      </c>
      <c r="J782" s="30">
        <f t="shared" si="181"/>
        <v>0</v>
      </c>
      <c r="K782" s="30">
        <f t="shared" si="182"/>
        <v>0</v>
      </c>
    </row>
    <row r="783" spans="1:12" x14ac:dyDescent="0.25">
      <c r="A783" s="5" t="str">
        <f t="shared" si="191"/>
        <v>b</v>
      </c>
      <c r="B783" s="28"/>
      <c r="C783" s="29" t="s">
        <v>209</v>
      </c>
      <c r="D783" s="29"/>
      <c r="E783" s="38">
        <f t="shared" si="193"/>
        <v>0</v>
      </c>
      <c r="F783" s="31">
        <f t="shared" si="194"/>
        <v>0</v>
      </c>
      <c r="G783" s="31">
        <f t="shared" si="194"/>
        <v>0</v>
      </c>
      <c r="H783" s="31">
        <f t="shared" si="194"/>
        <v>0</v>
      </c>
      <c r="I783" s="31">
        <f t="shared" si="194"/>
        <v>0</v>
      </c>
      <c r="J783" s="31">
        <f t="shared" si="181"/>
        <v>0</v>
      </c>
      <c r="K783" s="31">
        <f t="shared" si="182"/>
        <v>0</v>
      </c>
    </row>
    <row r="784" spans="1:12" x14ac:dyDescent="0.25">
      <c r="A784" s="5" t="str">
        <f t="shared" si="191"/>
        <v>b</v>
      </c>
      <c r="B784" s="28"/>
      <c r="C784" s="29" t="s">
        <v>210</v>
      </c>
      <c r="D784" s="29"/>
      <c r="E784" s="38">
        <f t="shared" si="193"/>
        <v>0</v>
      </c>
      <c r="F784" s="31">
        <f t="shared" si="194"/>
        <v>0</v>
      </c>
      <c r="G784" s="31">
        <f t="shared" si="194"/>
        <v>0</v>
      </c>
      <c r="H784" s="31">
        <f t="shared" si="194"/>
        <v>0</v>
      </c>
      <c r="I784" s="31">
        <f t="shared" si="194"/>
        <v>0</v>
      </c>
      <c r="J784" s="31">
        <f t="shared" si="181"/>
        <v>0</v>
      </c>
      <c r="K784" s="31">
        <f t="shared" si="182"/>
        <v>0</v>
      </c>
    </row>
    <row r="785" spans="1:12" ht="18" x14ac:dyDescent="0.25">
      <c r="A785" s="5" t="str">
        <f t="shared" si="191"/>
        <v>b</v>
      </c>
      <c r="B785" s="32" t="s">
        <v>1</v>
      </c>
      <c r="C785" s="25" t="s">
        <v>136</v>
      </c>
      <c r="D785" s="25"/>
      <c r="E785" s="37">
        <f t="shared" si="193"/>
        <v>0</v>
      </c>
      <c r="F785" s="33">
        <f t="shared" si="194"/>
        <v>0</v>
      </c>
      <c r="G785" s="33">
        <f t="shared" si="194"/>
        <v>0</v>
      </c>
      <c r="H785" s="33">
        <f t="shared" si="194"/>
        <v>0</v>
      </c>
      <c r="I785" s="33">
        <f t="shared" si="194"/>
        <v>0</v>
      </c>
      <c r="J785" s="33">
        <f t="shared" si="181"/>
        <v>0</v>
      </c>
      <c r="K785" s="33">
        <f t="shared" si="182"/>
        <v>0</v>
      </c>
    </row>
    <row r="786" spans="1:12" ht="18" x14ac:dyDescent="0.25">
      <c r="A786" s="5" t="str">
        <f t="shared" si="191"/>
        <v>b</v>
      </c>
      <c r="B786" s="32" t="s">
        <v>1</v>
      </c>
      <c r="C786" s="25" t="s">
        <v>137</v>
      </c>
      <c r="D786" s="25"/>
      <c r="E786" s="37">
        <f t="shared" si="193"/>
        <v>0</v>
      </c>
      <c r="F786" s="33">
        <f t="shared" si="194"/>
        <v>0</v>
      </c>
      <c r="G786" s="33">
        <f t="shared" si="194"/>
        <v>0</v>
      </c>
      <c r="H786" s="33">
        <f t="shared" si="194"/>
        <v>0</v>
      </c>
      <c r="I786" s="33">
        <f t="shared" si="194"/>
        <v>0</v>
      </c>
      <c r="J786" s="33">
        <f t="shared" si="181"/>
        <v>0</v>
      </c>
      <c r="K786" s="33">
        <f t="shared" si="182"/>
        <v>0</v>
      </c>
    </row>
    <row r="787" spans="1:12" ht="18" x14ac:dyDescent="0.25">
      <c r="A787" s="5" t="str">
        <f t="shared" si="191"/>
        <v>b</v>
      </c>
      <c r="B787" s="32" t="s">
        <v>1</v>
      </c>
      <c r="C787" s="25" t="s">
        <v>138</v>
      </c>
      <c r="D787" s="25"/>
      <c r="E787" s="37">
        <f t="shared" si="193"/>
        <v>0</v>
      </c>
      <c r="F787" s="33">
        <f t="shared" si="194"/>
        <v>0</v>
      </c>
      <c r="G787" s="33">
        <f t="shared" si="194"/>
        <v>0</v>
      </c>
      <c r="H787" s="33">
        <f t="shared" si="194"/>
        <v>0</v>
      </c>
      <c r="I787" s="33">
        <f t="shared" si="194"/>
        <v>0</v>
      </c>
      <c r="J787" s="33">
        <f t="shared" ref="J787:J850" si="195">F787+G787</f>
        <v>0</v>
      </c>
      <c r="K787" s="33">
        <f t="shared" ref="K787:K850" si="196">F787+G787+H787</f>
        <v>0</v>
      </c>
    </row>
    <row r="788" spans="1:12" ht="37.5" customHeight="1" x14ac:dyDescent="0.25">
      <c r="A788" s="5" t="str">
        <f t="shared" si="191"/>
        <v>b</v>
      </c>
      <c r="B788" s="22" t="s">
        <v>56</v>
      </c>
      <c r="C788" s="23" t="s">
        <v>155</v>
      </c>
      <c r="D788" s="23"/>
      <c r="E788" s="41">
        <f t="shared" ref="E788:E829" si="197">F788+G788+H788+I788</f>
        <v>0</v>
      </c>
      <c r="F788" s="41">
        <f t="shared" ref="F788:I788" si="198">F789+F799+F800+F801</f>
        <v>0</v>
      </c>
      <c r="G788" s="41">
        <f t="shared" si="198"/>
        <v>0</v>
      </c>
      <c r="H788" s="41">
        <f t="shared" si="198"/>
        <v>0</v>
      </c>
      <c r="I788" s="41">
        <f t="shared" si="198"/>
        <v>0</v>
      </c>
      <c r="J788" s="30">
        <f t="shared" si="195"/>
        <v>0</v>
      </c>
      <c r="K788" s="30">
        <f t="shared" si="196"/>
        <v>0</v>
      </c>
      <c r="L788" s="4" t="s">
        <v>205</v>
      </c>
    </row>
    <row r="789" spans="1:12" ht="18" x14ac:dyDescent="0.25">
      <c r="A789" s="5" t="str">
        <f t="shared" si="191"/>
        <v>b</v>
      </c>
      <c r="B789" s="34" t="s">
        <v>1</v>
      </c>
      <c r="C789" s="15" t="s">
        <v>128</v>
      </c>
      <c r="D789" s="15"/>
      <c r="E789" s="37">
        <f t="shared" si="197"/>
        <v>0</v>
      </c>
      <c r="F789" s="14">
        <f t="shared" ref="F789:I789" si="199">F790+F791+F792+F793+F794+F795+F796</f>
        <v>0</v>
      </c>
      <c r="G789" s="14">
        <f t="shared" si="199"/>
        <v>0</v>
      </c>
      <c r="H789" s="14">
        <f t="shared" si="199"/>
        <v>0</v>
      </c>
      <c r="I789" s="14">
        <f t="shared" si="199"/>
        <v>0</v>
      </c>
      <c r="J789" s="33">
        <f t="shared" si="195"/>
        <v>0</v>
      </c>
      <c r="K789" s="33">
        <f t="shared" si="196"/>
        <v>0</v>
      </c>
      <c r="L789" s="4" t="s">
        <v>205</v>
      </c>
    </row>
    <row r="790" spans="1:12" ht="18" x14ac:dyDescent="0.25">
      <c r="A790" s="5" t="str">
        <f t="shared" si="191"/>
        <v>b</v>
      </c>
      <c r="B790" s="11" t="s">
        <v>1</v>
      </c>
      <c r="C790" s="12" t="s">
        <v>129</v>
      </c>
      <c r="D790" s="12"/>
      <c r="E790" s="39">
        <f t="shared" si="197"/>
        <v>0</v>
      </c>
      <c r="F790" s="35"/>
      <c r="G790" s="35"/>
      <c r="H790" s="35"/>
      <c r="I790" s="35"/>
      <c r="J790" s="30">
        <f t="shared" si="195"/>
        <v>0</v>
      </c>
      <c r="K790" s="30">
        <f t="shared" si="196"/>
        <v>0</v>
      </c>
      <c r="L790" s="4" t="s">
        <v>205</v>
      </c>
    </row>
    <row r="791" spans="1:12" ht="18" x14ac:dyDescent="0.25">
      <c r="A791" s="5" t="str">
        <f t="shared" si="191"/>
        <v>b</v>
      </c>
      <c r="B791" s="11" t="s">
        <v>1</v>
      </c>
      <c r="C791" s="12" t="s">
        <v>130</v>
      </c>
      <c r="D791" s="12"/>
      <c r="E791" s="39">
        <f t="shared" si="197"/>
        <v>0</v>
      </c>
      <c r="F791" s="35"/>
      <c r="G791" s="35"/>
      <c r="H791" s="35"/>
      <c r="I791" s="35"/>
      <c r="J791" s="30">
        <f t="shared" si="195"/>
        <v>0</v>
      </c>
      <c r="K791" s="30">
        <f t="shared" si="196"/>
        <v>0</v>
      </c>
      <c r="L791" s="4" t="s">
        <v>205</v>
      </c>
    </row>
    <row r="792" spans="1:12" ht="18" x14ac:dyDescent="0.25">
      <c r="A792" s="5" t="str">
        <f t="shared" si="191"/>
        <v>b</v>
      </c>
      <c r="B792" s="11" t="s">
        <v>1</v>
      </c>
      <c r="C792" s="12" t="s">
        <v>131</v>
      </c>
      <c r="D792" s="12"/>
      <c r="E792" s="39">
        <f t="shared" si="197"/>
        <v>0</v>
      </c>
      <c r="F792" s="35"/>
      <c r="G792" s="35"/>
      <c r="H792" s="35"/>
      <c r="I792" s="35"/>
      <c r="J792" s="30">
        <f t="shared" si="195"/>
        <v>0</v>
      </c>
      <c r="K792" s="30">
        <f t="shared" si="196"/>
        <v>0</v>
      </c>
      <c r="L792" s="4" t="s">
        <v>205</v>
      </c>
    </row>
    <row r="793" spans="1:12" ht="18" x14ac:dyDescent="0.25">
      <c r="A793" s="5" t="str">
        <f t="shared" si="191"/>
        <v>b</v>
      </c>
      <c r="B793" s="11" t="s">
        <v>1</v>
      </c>
      <c r="C793" s="16" t="s">
        <v>132</v>
      </c>
      <c r="D793" s="16"/>
      <c r="E793" s="39">
        <f t="shared" si="197"/>
        <v>0</v>
      </c>
      <c r="F793" s="35"/>
      <c r="G793" s="35"/>
      <c r="H793" s="35"/>
      <c r="I793" s="35"/>
      <c r="J793" s="30">
        <f t="shared" si="195"/>
        <v>0</v>
      </c>
      <c r="K793" s="30">
        <f t="shared" si="196"/>
        <v>0</v>
      </c>
      <c r="L793" s="4" t="s">
        <v>205</v>
      </c>
    </row>
    <row r="794" spans="1:12" ht="18" x14ac:dyDescent="0.25">
      <c r="A794" s="5" t="str">
        <f t="shared" si="191"/>
        <v>b</v>
      </c>
      <c r="B794" s="11" t="s">
        <v>1</v>
      </c>
      <c r="C794" s="16" t="s">
        <v>133</v>
      </c>
      <c r="D794" s="16"/>
      <c r="E794" s="39">
        <f t="shared" si="197"/>
        <v>0</v>
      </c>
      <c r="F794" s="35"/>
      <c r="G794" s="35"/>
      <c r="H794" s="35"/>
      <c r="I794" s="35"/>
      <c r="J794" s="30">
        <f t="shared" si="195"/>
        <v>0</v>
      </c>
      <c r="K794" s="30">
        <f t="shared" si="196"/>
        <v>0</v>
      </c>
      <c r="L794" s="4" t="s">
        <v>205</v>
      </c>
    </row>
    <row r="795" spans="1:12" ht="18" x14ac:dyDescent="0.25">
      <c r="A795" s="5" t="str">
        <f t="shared" si="191"/>
        <v>b</v>
      </c>
      <c r="B795" s="11" t="s">
        <v>1</v>
      </c>
      <c r="C795" s="16" t="s">
        <v>134</v>
      </c>
      <c r="D795" s="16"/>
      <c r="E795" s="39">
        <f t="shared" si="197"/>
        <v>0</v>
      </c>
      <c r="F795" s="35"/>
      <c r="G795" s="35"/>
      <c r="H795" s="35"/>
      <c r="I795" s="35"/>
      <c r="J795" s="30">
        <f t="shared" si="195"/>
        <v>0</v>
      </c>
      <c r="K795" s="30">
        <f t="shared" si="196"/>
        <v>0</v>
      </c>
      <c r="L795" s="4" t="s">
        <v>205</v>
      </c>
    </row>
    <row r="796" spans="1:12" ht="18" x14ac:dyDescent="0.25">
      <c r="A796" s="5" t="str">
        <f t="shared" si="191"/>
        <v>b</v>
      </c>
      <c r="B796" s="11" t="s">
        <v>1</v>
      </c>
      <c r="C796" s="16" t="s">
        <v>135</v>
      </c>
      <c r="D796" s="16"/>
      <c r="E796" s="39">
        <f t="shared" si="197"/>
        <v>0</v>
      </c>
      <c r="F796" s="35">
        <f t="shared" ref="F796:I796" si="200">F797+F798</f>
        <v>0</v>
      </c>
      <c r="G796" s="35">
        <f t="shared" si="200"/>
        <v>0</v>
      </c>
      <c r="H796" s="35">
        <f t="shared" si="200"/>
        <v>0</v>
      </c>
      <c r="I796" s="35">
        <f t="shared" si="200"/>
        <v>0</v>
      </c>
      <c r="J796" s="30">
        <f t="shared" si="195"/>
        <v>0</v>
      </c>
      <c r="K796" s="30">
        <f t="shared" si="196"/>
        <v>0</v>
      </c>
      <c r="L796" s="4" t="s">
        <v>205</v>
      </c>
    </row>
    <row r="797" spans="1:12" x14ac:dyDescent="0.25">
      <c r="A797" s="5" t="str">
        <f t="shared" si="191"/>
        <v>b</v>
      </c>
      <c r="B797" s="19"/>
      <c r="C797" s="21" t="s">
        <v>209</v>
      </c>
      <c r="D797" s="21"/>
      <c r="E797" s="40">
        <f t="shared" si="197"/>
        <v>0</v>
      </c>
      <c r="F797" s="20"/>
      <c r="G797" s="20"/>
      <c r="H797" s="20"/>
      <c r="I797" s="20"/>
      <c r="J797" s="31">
        <f t="shared" si="195"/>
        <v>0</v>
      </c>
      <c r="K797" s="31">
        <f t="shared" si="196"/>
        <v>0</v>
      </c>
    </row>
    <row r="798" spans="1:12" x14ac:dyDescent="0.25">
      <c r="A798" s="5" t="str">
        <f t="shared" si="191"/>
        <v>b</v>
      </c>
      <c r="B798" s="19"/>
      <c r="C798" s="21" t="s">
        <v>210</v>
      </c>
      <c r="D798" s="21"/>
      <c r="E798" s="40">
        <f t="shared" si="197"/>
        <v>0</v>
      </c>
      <c r="F798" s="20"/>
      <c r="G798" s="20"/>
      <c r="H798" s="20"/>
      <c r="I798" s="20"/>
      <c r="J798" s="31">
        <f t="shared" si="195"/>
        <v>0</v>
      </c>
      <c r="K798" s="31">
        <f t="shared" si="196"/>
        <v>0</v>
      </c>
    </row>
    <row r="799" spans="1:12" ht="18" x14ac:dyDescent="0.25">
      <c r="A799" s="5" t="str">
        <f t="shared" si="191"/>
        <v>b</v>
      </c>
      <c r="B799" s="11" t="s">
        <v>1</v>
      </c>
      <c r="C799" s="15" t="s">
        <v>136</v>
      </c>
      <c r="D799" s="15"/>
      <c r="E799" s="37">
        <f t="shared" si="197"/>
        <v>0</v>
      </c>
      <c r="F799" s="14"/>
      <c r="G799" s="14"/>
      <c r="H799" s="14"/>
      <c r="I799" s="14"/>
      <c r="J799" s="33">
        <f t="shared" si="195"/>
        <v>0</v>
      </c>
      <c r="K799" s="33">
        <f t="shared" si="196"/>
        <v>0</v>
      </c>
      <c r="L799" s="4" t="s">
        <v>205</v>
      </c>
    </row>
    <row r="800" spans="1:12" ht="18" x14ac:dyDescent="0.25">
      <c r="A800" s="5" t="str">
        <f t="shared" si="191"/>
        <v>b</v>
      </c>
      <c r="B800" s="11" t="s">
        <v>1</v>
      </c>
      <c r="C800" s="15" t="s">
        <v>137</v>
      </c>
      <c r="D800" s="15"/>
      <c r="E800" s="37">
        <f t="shared" si="197"/>
        <v>0</v>
      </c>
      <c r="F800" s="14"/>
      <c r="G800" s="14"/>
      <c r="H800" s="14"/>
      <c r="I800" s="14"/>
      <c r="J800" s="33">
        <f t="shared" si="195"/>
        <v>0</v>
      </c>
      <c r="K800" s="33">
        <f t="shared" si="196"/>
        <v>0</v>
      </c>
      <c r="L800" s="4" t="s">
        <v>205</v>
      </c>
    </row>
    <row r="801" spans="1:12" ht="18" x14ac:dyDescent="0.25">
      <c r="A801" s="5" t="str">
        <f t="shared" si="191"/>
        <v>b</v>
      </c>
      <c r="B801" s="11" t="s">
        <v>1</v>
      </c>
      <c r="C801" s="15" t="s">
        <v>138</v>
      </c>
      <c r="D801" s="15"/>
      <c r="E801" s="37">
        <f t="shared" si="197"/>
        <v>0</v>
      </c>
      <c r="F801" s="14"/>
      <c r="G801" s="14"/>
      <c r="H801" s="14"/>
      <c r="I801" s="14"/>
      <c r="J801" s="33">
        <f t="shared" si="195"/>
        <v>0</v>
      </c>
      <c r="K801" s="33">
        <f t="shared" si="196"/>
        <v>0</v>
      </c>
      <c r="L801" s="4" t="s">
        <v>205</v>
      </c>
    </row>
    <row r="802" spans="1:12" ht="72" x14ac:dyDescent="0.25">
      <c r="A802" s="5" t="str">
        <f t="shared" si="191"/>
        <v>b</v>
      </c>
      <c r="B802" s="22" t="s">
        <v>57</v>
      </c>
      <c r="C802" s="23" t="s">
        <v>113</v>
      </c>
      <c r="D802" s="23"/>
      <c r="E802" s="41">
        <f t="shared" si="197"/>
        <v>0</v>
      </c>
      <c r="F802" s="41">
        <f t="shared" ref="F802:I802" si="201">F803+F813+F814+F815</f>
        <v>0</v>
      </c>
      <c r="G802" s="41">
        <f t="shared" si="201"/>
        <v>0</v>
      </c>
      <c r="H802" s="41">
        <f t="shared" si="201"/>
        <v>0</v>
      </c>
      <c r="I802" s="41">
        <f t="shared" si="201"/>
        <v>0</v>
      </c>
      <c r="J802" s="30">
        <f t="shared" si="195"/>
        <v>0</v>
      </c>
      <c r="K802" s="30">
        <f t="shared" si="196"/>
        <v>0</v>
      </c>
      <c r="L802" s="4" t="s">
        <v>204</v>
      </c>
    </row>
    <row r="803" spans="1:12" ht="18" x14ac:dyDescent="0.25">
      <c r="A803" s="5" t="str">
        <f t="shared" si="191"/>
        <v>b</v>
      </c>
      <c r="B803" s="34" t="s">
        <v>1</v>
      </c>
      <c r="C803" s="15" t="s">
        <v>128</v>
      </c>
      <c r="D803" s="15"/>
      <c r="E803" s="37">
        <f t="shared" si="197"/>
        <v>0</v>
      </c>
      <c r="F803" s="14">
        <f t="shared" ref="F803:I803" si="202">F804+F805+F806+F807+F808+F809+F810</f>
        <v>0</v>
      </c>
      <c r="G803" s="14">
        <f t="shared" si="202"/>
        <v>0</v>
      </c>
      <c r="H803" s="14">
        <f t="shared" si="202"/>
        <v>0</v>
      </c>
      <c r="I803" s="14">
        <f t="shared" si="202"/>
        <v>0</v>
      </c>
      <c r="J803" s="33">
        <f t="shared" si="195"/>
        <v>0</v>
      </c>
      <c r="K803" s="33">
        <f t="shared" si="196"/>
        <v>0</v>
      </c>
      <c r="L803" s="4" t="s">
        <v>204</v>
      </c>
    </row>
    <row r="804" spans="1:12" ht="18" x14ac:dyDescent="0.25">
      <c r="A804" s="5" t="str">
        <f t="shared" si="191"/>
        <v>b</v>
      </c>
      <c r="B804" s="11" t="s">
        <v>1</v>
      </c>
      <c r="C804" s="12" t="s">
        <v>129</v>
      </c>
      <c r="D804" s="12"/>
      <c r="E804" s="39">
        <f t="shared" si="197"/>
        <v>0</v>
      </c>
      <c r="F804" s="35"/>
      <c r="G804" s="35"/>
      <c r="H804" s="35"/>
      <c r="I804" s="35"/>
      <c r="J804" s="30">
        <f t="shared" si="195"/>
        <v>0</v>
      </c>
      <c r="K804" s="30">
        <f t="shared" si="196"/>
        <v>0</v>
      </c>
      <c r="L804" s="4" t="s">
        <v>204</v>
      </c>
    </row>
    <row r="805" spans="1:12" ht="18" x14ac:dyDescent="0.25">
      <c r="A805" s="5" t="str">
        <f t="shared" si="191"/>
        <v>b</v>
      </c>
      <c r="B805" s="11" t="s">
        <v>1</v>
      </c>
      <c r="C805" s="12" t="s">
        <v>130</v>
      </c>
      <c r="D805" s="12"/>
      <c r="E805" s="39">
        <f t="shared" si="197"/>
        <v>0</v>
      </c>
      <c r="F805" s="35"/>
      <c r="G805" s="35"/>
      <c r="H805" s="35"/>
      <c r="I805" s="35"/>
      <c r="J805" s="30">
        <f t="shared" si="195"/>
        <v>0</v>
      </c>
      <c r="K805" s="30">
        <f t="shared" si="196"/>
        <v>0</v>
      </c>
      <c r="L805" s="4" t="s">
        <v>204</v>
      </c>
    </row>
    <row r="806" spans="1:12" ht="18" x14ac:dyDescent="0.25">
      <c r="A806" s="5" t="str">
        <f t="shared" si="191"/>
        <v>b</v>
      </c>
      <c r="B806" s="11" t="s">
        <v>1</v>
      </c>
      <c r="C806" s="12" t="s">
        <v>131</v>
      </c>
      <c r="D806" s="12"/>
      <c r="E806" s="39">
        <f t="shared" si="197"/>
        <v>0</v>
      </c>
      <c r="F806" s="35"/>
      <c r="G806" s="35"/>
      <c r="H806" s="35"/>
      <c r="I806" s="35"/>
      <c r="J806" s="30">
        <f t="shared" si="195"/>
        <v>0</v>
      </c>
      <c r="K806" s="30">
        <f t="shared" si="196"/>
        <v>0</v>
      </c>
      <c r="L806" s="4" t="s">
        <v>204</v>
      </c>
    </row>
    <row r="807" spans="1:12" ht="18" x14ac:dyDescent="0.25">
      <c r="A807" s="5" t="str">
        <f t="shared" si="191"/>
        <v>b</v>
      </c>
      <c r="B807" s="11" t="s">
        <v>1</v>
      </c>
      <c r="C807" s="16" t="s">
        <v>132</v>
      </c>
      <c r="D807" s="16"/>
      <c r="E807" s="39">
        <f t="shared" si="197"/>
        <v>0</v>
      </c>
      <c r="F807" s="35"/>
      <c r="G807" s="35"/>
      <c r="H807" s="35"/>
      <c r="I807" s="35"/>
      <c r="J807" s="30">
        <f t="shared" si="195"/>
        <v>0</v>
      </c>
      <c r="K807" s="30">
        <f t="shared" si="196"/>
        <v>0</v>
      </c>
      <c r="L807" s="4" t="s">
        <v>204</v>
      </c>
    </row>
    <row r="808" spans="1:12" ht="18" x14ac:dyDescent="0.25">
      <c r="A808" s="5" t="str">
        <f t="shared" si="191"/>
        <v>b</v>
      </c>
      <c r="B808" s="11" t="s">
        <v>1</v>
      </c>
      <c r="C808" s="16" t="s">
        <v>133</v>
      </c>
      <c r="D808" s="16"/>
      <c r="E808" s="39">
        <f t="shared" si="197"/>
        <v>0</v>
      </c>
      <c r="F808" s="35"/>
      <c r="G808" s="35"/>
      <c r="H808" s="35"/>
      <c r="I808" s="35"/>
      <c r="J808" s="30">
        <f t="shared" si="195"/>
        <v>0</v>
      </c>
      <c r="K808" s="30">
        <f t="shared" si="196"/>
        <v>0</v>
      </c>
      <c r="L808" s="4" t="s">
        <v>204</v>
      </c>
    </row>
    <row r="809" spans="1:12" ht="18" x14ac:dyDescent="0.25">
      <c r="A809" s="5" t="str">
        <f t="shared" si="191"/>
        <v>b</v>
      </c>
      <c r="B809" s="11" t="s">
        <v>1</v>
      </c>
      <c r="C809" s="16" t="s">
        <v>134</v>
      </c>
      <c r="D809" s="16"/>
      <c r="E809" s="39">
        <f t="shared" si="197"/>
        <v>0</v>
      </c>
      <c r="F809" s="35"/>
      <c r="G809" s="35"/>
      <c r="H809" s="35"/>
      <c r="I809" s="35"/>
      <c r="J809" s="30">
        <f t="shared" si="195"/>
        <v>0</v>
      </c>
      <c r="K809" s="30">
        <f t="shared" si="196"/>
        <v>0</v>
      </c>
      <c r="L809" s="4" t="s">
        <v>204</v>
      </c>
    </row>
    <row r="810" spans="1:12" ht="18" x14ac:dyDescent="0.25">
      <c r="A810" s="5" t="str">
        <f t="shared" si="191"/>
        <v>b</v>
      </c>
      <c r="B810" s="11" t="s">
        <v>1</v>
      </c>
      <c r="C810" s="16" t="s">
        <v>135</v>
      </c>
      <c r="D810" s="16"/>
      <c r="E810" s="39">
        <f t="shared" si="197"/>
        <v>0</v>
      </c>
      <c r="F810" s="35">
        <f t="shared" ref="F810:I810" si="203">F811+F812</f>
        <v>0</v>
      </c>
      <c r="G810" s="35">
        <f t="shared" si="203"/>
        <v>0</v>
      </c>
      <c r="H810" s="35">
        <f t="shared" si="203"/>
        <v>0</v>
      </c>
      <c r="I810" s="35">
        <f t="shared" si="203"/>
        <v>0</v>
      </c>
      <c r="J810" s="30">
        <f t="shared" si="195"/>
        <v>0</v>
      </c>
      <c r="K810" s="30">
        <f t="shared" si="196"/>
        <v>0</v>
      </c>
      <c r="L810" s="4" t="s">
        <v>204</v>
      </c>
    </row>
    <row r="811" spans="1:12" x14ac:dyDescent="0.25">
      <c r="A811" s="5" t="str">
        <f t="shared" si="191"/>
        <v>b</v>
      </c>
      <c r="B811" s="19"/>
      <c r="C811" s="21" t="s">
        <v>209</v>
      </c>
      <c r="D811" s="21"/>
      <c r="E811" s="40">
        <f t="shared" si="197"/>
        <v>0</v>
      </c>
      <c r="F811" s="20"/>
      <c r="G811" s="20"/>
      <c r="H811" s="20"/>
      <c r="I811" s="20"/>
      <c r="J811" s="31">
        <f t="shared" si="195"/>
        <v>0</v>
      </c>
      <c r="K811" s="31">
        <f t="shared" si="196"/>
        <v>0</v>
      </c>
    </row>
    <row r="812" spans="1:12" x14ac:dyDescent="0.25">
      <c r="A812" s="5" t="str">
        <f t="shared" si="191"/>
        <v>b</v>
      </c>
      <c r="B812" s="19"/>
      <c r="C812" s="21" t="s">
        <v>210</v>
      </c>
      <c r="D812" s="21"/>
      <c r="E812" s="40">
        <f t="shared" si="197"/>
        <v>0</v>
      </c>
      <c r="F812" s="20"/>
      <c r="G812" s="20"/>
      <c r="H812" s="20"/>
      <c r="I812" s="20"/>
      <c r="J812" s="31">
        <f t="shared" si="195"/>
        <v>0</v>
      </c>
      <c r="K812" s="31">
        <f t="shared" si="196"/>
        <v>0</v>
      </c>
    </row>
    <row r="813" spans="1:12" ht="18" x14ac:dyDescent="0.25">
      <c r="A813" s="5" t="str">
        <f t="shared" si="191"/>
        <v>b</v>
      </c>
      <c r="B813" s="11" t="s">
        <v>1</v>
      </c>
      <c r="C813" s="15" t="s">
        <v>136</v>
      </c>
      <c r="D813" s="15"/>
      <c r="E813" s="37">
        <f t="shared" si="197"/>
        <v>0</v>
      </c>
      <c r="F813" s="14"/>
      <c r="G813" s="14"/>
      <c r="H813" s="14"/>
      <c r="I813" s="14"/>
      <c r="J813" s="33">
        <f t="shared" si="195"/>
        <v>0</v>
      </c>
      <c r="K813" s="33">
        <f t="shared" si="196"/>
        <v>0</v>
      </c>
      <c r="L813" s="4" t="s">
        <v>204</v>
      </c>
    </row>
    <row r="814" spans="1:12" ht="18" x14ac:dyDescent="0.25">
      <c r="A814" s="5" t="str">
        <f t="shared" si="191"/>
        <v>b</v>
      </c>
      <c r="B814" s="11" t="s">
        <v>1</v>
      </c>
      <c r="C814" s="15" t="s">
        <v>137</v>
      </c>
      <c r="D814" s="15"/>
      <c r="E814" s="37">
        <f t="shared" si="197"/>
        <v>0</v>
      </c>
      <c r="F814" s="14"/>
      <c r="G814" s="14"/>
      <c r="H814" s="14"/>
      <c r="I814" s="14"/>
      <c r="J814" s="33">
        <f t="shared" si="195"/>
        <v>0</v>
      </c>
      <c r="K814" s="33">
        <f t="shared" si="196"/>
        <v>0</v>
      </c>
      <c r="L814" s="4" t="s">
        <v>204</v>
      </c>
    </row>
    <row r="815" spans="1:12" ht="18" x14ac:dyDescent="0.25">
      <c r="A815" s="5" t="str">
        <f t="shared" si="191"/>
        <v>b</v>
      </c>
      <c r="B815" s="11" t="s">
        <v>1</v>
      </c>
      <c r="C815" s="15" t="s">
        <v>138</v>
      </c>
      <c r="D815" s="15"/>
      <c r="E815" s="37">
        <f t="shared" si="197"/>
        <v>0</v>
      </c>
      <c r="F815" s="14"/>
      <c r="G815" s="14"/>
      <c r="H815" s="14"/>
      <c r="I815" s="14"/>
      <c r="J815" s="33">
        <f t="shared" si="195"/>
        <v>0</v>
      </c>
      <c r="K815" s="33">
        <f t="shared" si="196"/>
        <v>0</v>
      </c>
      <c r="L815" s="4" t="s">
        <v>204</v>
      </c>
    </row>
    <row r="816" spans="1:12" ht="60.75" customHeight="1" x14ac:dyDescent="0.25">
      <c r="A816" s="5" t="str">
        <f t="shared" si="191"/>
        <v>b</v>
      </c>
      <c r="B816" s="22" t="s">
        <v>58</v>
      </c>
      <c r="C816" s="23" t="s">
        <v>156</v>
      </c>
      <c r="D816" s="23"/>
      <c r="E816" s="41">
        <f t="shared" si="197"/>
        <v>0</v>
      </c>
      <c r="F816" s="41">
        <f t="shared" ref="F816:I816" si="204">F817+F827+F828+F829</f>
        <v>0</v>
      </c>
      <c r="G816" s="41">
        <f t="shared" si="204"/>
        <v>0</v>
      </c>
      <c r="H816" s="41">
        <f t="shared" si="204"/>
        <v>0</v>
      </c>
      <c r="I816" s="41">
        <f t="shared" si="204"/>
        <v>0</v>
      </c>
      <c r="J816" s="30">
        <f t="shared" si="195"/>
        <v>0</v>
      </c>
      <c r="K816" s="30">
        <f t="shared" si="196"/>
        <v>0</v>
      </c>
      <c r="L816" s="4" t="s">
        <v>204</v>
      </c>
    </row>
    <row r="817" spans="1:12" ht="18" x14ac:dyDescent="0.25">
      <c r="A817" s="5" t="str">
        <f t="shared" si="191"/>
        <v>b</v>
      </c>
      <c r="B817" s="34" t="s">
        <v>1</v>
      </c>
      <c r="C817" s="15" t="s">
        <v>128</v>
      </c>
      <c r="D817" s="15"/>
      <c r="E817" s="37">
        <f t="shared" si="197"/>
        <v>0</v>
      </c>
      <c r="F817" s="14">
        <f t="shared" ref="F817:I817" si="205">F818+F819+F820+F821+F822+F823+F824</f>
        <v>0</v>
      </c>
      <c r="G817" s="14">
        <f t="shared" si="205"/>
        <v>0</v>
      </c>
      <c r="H817" s="14">
        <f t="shared" si="205"/>
        <v>0</v>
      </c>
      <c r="I817" s="14">
        <f t="shared" si="205"/>
        <v>0</v>
      </c>
      <c r="J817" s="33">
        <f t="shared" si="195"/>
        <v>0</v>
      </c>
      <c r="K817" s="33">
        <f t="shared" si="196"/>
        <v>0</v>
      </c>
      <c r="L817" s="4" t="s">
        <v>204</v>
      </c>
    </row>
    <row r="818" spans="1:12" ht="18" x14ac:dyDescent="0.25">
      <c r="A818" s="5" t="str">
        <f t="shared" si="191"/>
        <v>b</v>
      </c>
      <c r="B818" s="11" t="s">
        <v>1</v>
      </c>
      <c r="C818" s="12" t="s">
        <v>129</v>
      </c>
      <c r="D818" s="12"/>
      <c r="E818" s="39">
        <f t="shared" si="197"/>
        <v>0</v>
      </c>
      <c r="F818" s="35"/>
      <c r="G818" s="35"/>
      <c r="H818" s="35"/>
      <c r="I818" s="35"/>
      <c r="J818" s="30">
        <f t="shared" si="195"/>
        <v>0</v>
      </c>
      <c r="K818" s="30">
        <f t="shared" si="196"/>
        <v>0</v>
      </c>
      <c r="L818" s="4" t="s">
        <v>204</v>
      </c>
    </row>
    <row r="819" spans="1:12" ht="18" x14ac:dyDescent="0.25">
      <c r="A819" s="5" t="str">
        <f t="shared" si="191"/>
        <v>b</v>
      </c>
      <c r="B819" s="11" t="s">
        <v>1</v>
      </c>
      <c r="C819" s="12" t="s">
        <v>130</v>
      </c>
      <c r="D819" s="12"/>
      <c r="E819" s="39">
        <f t="shared" si="197"/>
        <v>0</v>
      </c>
      <c r="F819" s="35"/>
      <c r="G819" s="35"/>
      <c r="H819" s="35"/>
      <c r="I819" s="35"/>
      <c r="J819" s="30">
        <f t="shared" si="195"/>
        <v>0</v>
      </c>
      <c r="K819" s="30">
        <f t="shared" si="196"/>
        <v>0</v>
      </c>
      <c r="L819" s="4" t="s">
        <v>204</v>
      </c>
    </row>
    <row r="820" spans="1:12" ht="18" x14ac:dyDescent="0.25">
      <c r="A820" s="5" t="str">
        <f t="shared" si="191"/>
        <v>b</v>
      </c>
      <c r="B820" s="11" t="s">
        <v>1</v>
      </c>
      <c r="C820" s="12" t="s">
        <v>131</v>
      </c>
      <c r="D820" s="12"/>
      <c r="E820" s="39">
        <f t="shared" si="197"/>
        <v>0</v>
      </c>
      <c r="F820" s="35"/>
      <c r="G820" s="35"/>
      <c r="H820" s="35"/>
      <c r="I820" s="35"/>
      <c r="J820" s="30">
        <f t="shared" si="195"/>
        <v>0</v>
      </c>
      <c r="K820" s="30">
        <f t="shared" si="196"/>
        <v>0</v>
      </c>
      <c r="L820" s="4" t="s">
        <v>204</v>
      </c>
    </row>
    <row r="821" spans="1:12" ht="18" x14ac:dyDescent="0.25">
      <c r="A821" s="5" t="str">
        <f t="shared" si="191"/>
        <v>b</v>
      </c>
      <c r="B821" s="11" t="s">
        <v>1</v>
      </c>
      <c r="C821" s="16" t="s">
        <v>132</v>
      </c>
      <c r="D821" s="16"/>
      <c r="E821" s="39">
        <f t="shared" si="197"/>
        <v>0</v>
      </c>
      <c r="F821" s="35"/>
      <c r="G821" s="35"/>
      <c r="H821" s="35"/>
      <c r="I821" s="35"/>
      <c r="J821" s="30">
        <f t="shared" si="195"/>
        <v>0</v>
      </c>
      <c r="K821" s="30">
        <f t="shared" si="196"/>
        <v>0</v>
      </c>
      <c r="L821" s="4" t="s">
        <v>204</v>
      </c>
    </row>
    <row r="822" spans="1:12" ht="18" x14ac:dyDescent="0.25">
      <c r="A822" s="5" t="str">
        <f t="shared" si="191"/>
        <v>b</v>
      </c>
      <c r="B822" s="11" t="s">
        <v>1</v>
      </c>
      <c r="C822" s="16" t="s">
        <v>133</v>
      </c>
      <c r="D822" s="16"/>
      <c r="E822" s="39">
        <f t="shared" si="197"/>
        <v>0</v>
      </c>
      <c r="F822" s="35"/>
      <c r="G822" s="35"/>
      <c r="H822" s="35"/>
      <c r="I822" s="35"/>
      <c r="J822" s="30">
        <f t="shared" si="195"/>
        <v>0</v>
      </c>
      <c r="K822" s="30">
        <f t="shared" si="196"/>
        <v>0</v>
      </c>
      <c r="L822" s="4" t="s">
        <v>204</v>
      </c>
    </row>
    <row r="823" spans="1:12" ht="18" x14ac:dyDescent="0.25">
      <c r="A823" s="5" t="str">
        <f t="shared" si="191"/>
        <v>b</v>
      </c>
      <c r="B823" s="11" t="s">
        <v>1</v>
      </c>
      <c r="C823" s="16" t="s">
        <v>134</v>
      </c>
      <c r="D823" s="16"/>
      <c r="E823" s="39">
        <f t="shared" si="197"/>
        <v>0</v>
      </c>
      <c r="F823" s="35"/>
      <c r="G823" s="35"/>
      <c r="H823" s="35"/>
      <c r="I823" s="35"/>
      <c r="J823" s="30">
        <f t="shared" si="195"/>
        <v>0</v>
      </c>
      <c r="K823" s="30">
        <f t="shared" si="196"/>
        <v>0</v>
      </c>
      <c r="L823" s="4" t="s">
        <v>204</v>
      </c>
    </row>
    <row r="824" spans="1:12" ht="18" x14ac:dyDescent="0.25">
      <c r="A824" s="5" t="str">
        <f t="shared" si="191"/>
        <v>b</v>
      </c>
      <c r="B824" s="11" t="s">
        <v>1</v>
      </c>
      <c r="C824" s="16" t="s">
        <v>135</v>
      </c>
      <c r="D824" s="16"/>
      <c r="E824" s="39">
        <f t="shared" si="197"/>
        <v>0</v>
      </c>
      <c r="F824" s="35">
        <f t="shared" ref="F824:I824" si="206">F825+F826</f>
        <v>0</v>
      </c>
      <c r="G824" s="35">
        <f t="shared" si="206"/>
        <v>0</v>
      </c>
      <c r="H824" s="35">
        <f t="shared" si="206"/>
        <v>0</v>
      </c>
      <c r="I824" s="35">
        <f t="shared" si="206"/>
        <v>0</v>
      </c>
      <c r="J824" s="30">
        <f t="shared" si="195"/>
        <v>0</v>
      </c>
      <c r="K824" s="30">
        <f t="shared" si="196"/>
        <v>0</v>
      </c>
      <c r="L824" s="4" t="s">
        <v>204</v>
      </c>
    </row>
    <row r="825" spans="1:12" x14ac:dyDescent="0.25">
      <c r="A825" s="5" t="str">
        <f t="shared" si="191"/>
        <v>b</v>
      </c>
      <c r="B825" s="19"/>
      <c r="C825" s="21" t="s">
        <v>209</v>
      </c>
      <c r="D825" s="21"/>
      <c r="E825" s="40">
        <f t="shared" si="197"/>
        <v>0</v>
      </c>
      <c r="F825" s="20"/>
      <c r="G825" s="20"/>
      <c r="H825" s="20"/>
      <c r="I825" s="20"/>
      <c r="J825" s="31">
        <f t="shared" si="195"/>
        <v>0</v>
      </c>
      <c r="K825" s="31">
        <f t="shared" si="196"/>
        <v>0</v>
      </c>
    </row>
    <row r="826" spans="1:12" x14ac:dyDescent="0.25">
      <c r="A826" s="5" t="str">
        <f t="shared" si="191"/>
        <v>b</v>
      </c>
      <c r="B826" s="19"/>
      <c r="C826" s="21" t="s">
        <v>210</v>
      </c>
      <c r="D826" s="21"/>
      <c r="E826" s="40">
        <f t="shared" si="197"/>
        <v>0</v>
      </c>
      <c r="F826" s="20"/>
      <c r="G826" s="20"/>
      <c r="H826" s="20"/>
      <c r="I826" s="20"/>
      <c r="J826" s="31">
        <f t="shared" si="195"/>
        <v>0</v>
      </c>
      <c r="K826" s="31">
        <f t="shared" si="196"/>
        <v>0</v>
      </c>
    </row>
    <row r="827" spans="1:12" ht="18" x14ac:dyDescent="0.25">
      <c r="A827" s="5" t="str">
        <f t="shared" si="191"/>
        <v>b</v>
      </c>
      <c r="B827" s="11" t="s">
        <v>1</v>
      </c>
      <c r="C827" s="15" t="s">
        <v>136</v>
      </c>
      <c r="D827" s="15"/>
      <c r="E827" s="37">
        <f t="shared" si="197"/>
        <v>0</v>
      </c>
      <c r="F827" s="14"/>
      <c r="G827" s="14"/>
      <c r="H827" s="14"/>
      <c r="I827" s="14"/>
      <c r="J827" s="33">
        <f t="shared" si="195"/>
        <v>0</v>
      </c>
      <c r="K827" s="33">
        <f t="shared" si="196"/>
        <v>0</v>
      </c>
      <c r="L827" s="4" t="s">
        <v>204</v>
      </c>
    </row>
    <row r="828" spans="1:12" ht="18" x14ac:dyDescent="0.25">
      <c r="A828" s="5" t="str">
        <f t="shared" si="191"/>
        <v>b</v>
      </c>
      <c r="B828" s="11" t="s">
        <v>1</v>
      </c>
      <c r="C828" s="15" t="s">
        <v>137</v>
      </c>
      <c r="D828" s="15"/>
      <c r="E828" s="37">
        <f t="shared" si="197"/>
        <v>0</v>
      </c>
      <c r="F828" s="14"/>
      <c r="G828" s="14"/>
      <c r="H828" s="14"/>
      <c r="I828" s="14"/>
      <c r="J828" s="33">
        <f t="shared" si="195"/>
        <v>0</v>
      </c>
      <c r="K828" s="33">
        <f t="shared" si="196"/>
        <v>0</v>
      </c>
      <c r="L828" s="4" t="s">
        <v>204</v>
      </c>
    </row>
    <row r="829" spans="1:12" ht="18" x14ac:dyDescent="0.25">
      <c r="A829" s="5" t="str">
        <f t="shared" si="191"/>
        <v>b</v>
      </c>
      <c r="B829" s="11" t="s">
        <v>1</v>
      </c>
      <c r="C829" s="15" t="s">
        <v>138</v>
      </c>
      <c r="D829" s="15"/>
      <c r="E829" s="37">
        <f t="shared" si="197"/>
        <v>0</v>
      </c>
      <c r="F829" s="14"/>
      <c r="G829" s="14"/>
      <c r="H829" s="14"/>
      <c r="I829" s="14"/>
      <c r="J829" s="33">
        <f t="shared" si="195"/>
        <v>0</v>
      </c>
      <c r="K829" s="33">
        <f t="shared" si="196"/>
        <v>0</v>
      </c>
      <c r="L829" s="4" t="s">
        <v>204</v>
      </c>
    </row>
    <row r="830" spans="1:12" ht="18" x14ac:dyDescent="0.25">
      <c r="A830" s="5" t="str">
        <f t="shared" si="191"/>
        <v>b</v>
      </c>
      <c r="B830" s="22" t="s">
        <v>59</v>
      </c>
      <c r="C830" s="23" t="s">
        <v>93</v>
      </c>
      <c r="D830" s="23"/>
      <c r="E830" s="36">
        <f>SUM(F830:I830)</f>
        <v>0</v>
      </c>
      <c r="F830" s="30">
        <f>F844+F858+F872</f>
        <v>0</v>
      </c>
      <c r="G830" s="30">
        <f t="shared" ref="G830:I830" si="207">G844+G858+G872</f>
        <v>0</v>
      </c>
      <c r="H830" s="30">
        <f t="shared" si="207"/>
        <v>0</v>
      </c>
      <c r="I830" s="30">
        <f t="shared" si="207"/>
        <v>0</v>
      </c>
      <c r="J830" s="30">
        <f t="shared" si="195"/>
        <v>0</v>
      </c>
      <c r="K830" s="30">
        <f t="shared" si="196"/>
        <v>0</v>
      </c>
    </row>
    <row r="831" spans="1:12" ht="18" x14ac:dyDescent="0.25">
      <c r="A831" s="5" t="str">
        <f t="shared" si="191"/>
        <v>b</v>
      </c>
      <c r="B831" s="32" t="s">
        <v>1</v>
      </c>
      <c r="C831" s="25" t="s">
        <v>128</v>
      </c>
      <c r="D831" s="25"/>
      <c r="E831" s="37">
        <f t="shared" ref="E831:E843" si="208">SUM(F831:I831)</f>
        <v>0</v>
      </c>
      <c r="F831" s="33">
        <f t="shared" ref="F831:I843" si="209">F845+F859+F873</f>
        <v>0</v>
      </c>
      <c r="G831" s="33">
        <f t="shared" si="209"/>
        <v>0</v>
      </c>
      <c r="H831" s="33">
        <f t="shared" si="209"/>
        <v>0</v>
      </c>
      <c r="I831" s="33">
        <f t="shared" si="209"/>
        <v>0</v>
      </c>
      <c r="J831" s="33">
        <f t="shared" si="195"/>
        <v>0</v>
      </c>
      <c r="K831" s="33">
        <f t="shared" si="196"/>
        <v>0</v>
      </c>
    </row>
    <row r="832" spans="1:12" ht="18" x14ac:dyDescent="0.25">
      <c r="A832" s="5" t="str">
        <f t="shared" si="191"/>
        <v>b</v>
      </c>
      <c r="B832" s="24" t="s">
        <v>1</v>
      </c>
      <c r="C832" s="26" t="s">
        <v>129</v>
      </c>
      <c r="D832" s="26"/>
      <c r="E832" s="36">
        <f t="shared" si="208"/>
        <v>0</v>
      </c>
      <c r="F832" s="30">
        <f t="shared" si="209"/>
        <v>0</v>
      </c>
      <c r="G832" s="30">
        <f t="shared" si="209"/>
        <v>0</v>
      </c>
      <c r="H832" s="30">
        <f t="shared" si="209"/>
        <v>0</v>
      </c>
      <c r="I832" s="30">
        <f t="shared" si="209"/>
        <v>0</v>
      </c>
      <c r="J832" s="30">
        <f t="shared" si="195"/>
        <v>0</v>
      </c>
      <c r="K832" s="30">
        <f t="shared" si="196"/>
        <v>0</v>
      </c>
    </row>
    <row r="833" spans="1:12" ht="18" x14ac:dyDescent="0.25">
      <c r="A833" s="5" t="str">
        <f t="shared" si="191"/>
        <v>b</v>
      </c>
      <c r="B833" s="24" t="s">
        <v>1</v>
      </c>
      <c r="C833" s="26" t="s">
        <v>130</v>
      </c>
      <c r="D833" s="26"/>
      <c r="E833" s="36">
        <f t="shared" si="208"/>
        <v>0</v>
      </c>
      <c r="F833" s="30">
        <f t="shared" si="209"/>
        <v>0</v>
      </c>
      <c r="G833" s="30">
        <f t="shared" si="209"/>
        <v>0</v>
      </c>
      <c r="H833" s="30">
        <f t="shared" si="209"/>
        <v>0</v>
      </c>
      <c r="I833" s="30">
        <f t="shared" si="209"/>
        <v>0</v>
      </c>
      <c r="J833" s="30">
        <f t="shared" si="195"/>
        <v>0</v>
      </c>
      <c r="K833" s="30">
        <f t="shared" si="196"/>
        <v>0</v>
      </c>
    </row>
    <row r="834" spans="1:12" ht="18" x14ac:dyDescent="0.25">
      <c r="A834" s="5" t="str">
        <f t="shared" si="191"/>
        <v>b</v>
      </c>
      <c r="B834" s="24" t="s">
        <v>1</v>
      </c>
      <c r="C834" s="26" t="s">
        <v>131</v>
      </c>
      <c r="D834" s="26"/>
      <c r="E834" s="36">
        <f t="shared" si="208"/>
        <v>0</v>
      </c>
      <c r="F834" s="30">
        <f t="shared" si="209"/>
        <v>0</v>
      </c>
      <c r="G834" s="30">
        <f t="shared" si="209"/>
        <v>0</v>
      </c>
      <c r="H834" s="30">
        <f t="shared" si="209"/>
        <v>0</v>
      </c>
      <c r="I834" s="30">
        <f t="shared" si="209"/>
        <v>0</v>
      </c>
      <c r="J834" s="30">
        <f t="shared" si="195"/>
        <v>0</v>
      </c>
      <c r="K834" s="30">
        <f t="shared" si="196"/>
        <v>0</v>
      </c>
    </row>
    <row r="835" spans="1:12" ht="18" x14ac:dyDescent="0.25">
      <c r="A835" s="5" t="str">
        <f t="shared" si="191"/>
        <v>b</v>
      </c>
      <c r="B835" s="24" t="s">
        <v>1</v>
      </c>
      <c r="C835" s="27" t="s">
        <v>132</v>
      </c>
      <c r="D835" s="27"/>
      <c r="E835" s="36">
        <f t="shared" si="208"/>
        <v>0</v>
      </c>
      <c r="F835" s="30">
        <f t="shared" si="209"/>
        <v>0</v>
      </c>
      <c r="G835" s="30">
        <f t="shared" si="209"/>
        <v>0</v>
      </c>
      <c r="H835" s="30">
        <f t="shared" si="209"/>
        <v>0</v>
      </c>
      <c r="I835" s="30">
        <f t="shared" si="209"/>
        <v>0</v>
      </c>
      <c r="J835" s="30">
        <f t="shared" si="195"/>
        <v>0</v>
      </c>
      <c r="K835" s="30">
        <f t="shared" si="196"/>
        <v>0</v>
      </c>
    </row>
    <row r="836" spans="1:12" ht="18" x14ac:dyDescent="0.25">
      <c r="A836" s="5" t="str">
        <f t="shared" si="191"/>
        <v>b</v>
      </c>
      <c r="B836" s="24" t="s">
        <v>1</v>
      </c>
      <c r="C836" s="27" t="s">
        <v>133</v>
      </c>
      <c r="D836" s="27"/>
      <c r="E836" s="36">
        <f t="shared" si="208"/>
        <v>0</v>
      </c>
      <c r="F836" s="30">
        <f t="shared" si="209"/>
        <v>0</v>
      </c>
      <c r="G836" s="30">
        <f t="shared" si="209"/>
        <v>0</v>
      </c>
      <c r="H836" s="30">
        <f t="shared" si="209"/>
        <v>0</v>
      </c>
      <c r="I836" s="30">
        <f t="shared" si="209"/>
        <v>0</v>
      </c>
      <c r="J836" s="30">
        <f t="shared" si="195"/>
        <v>0</v>
      </c>
      <c r="K836" s="30">
        <f t="shared" si="196"/>
        <v>0</v>
      </c>
    </row>
    <row r="837" spans="1:12" ht="18" x14ac:dyDescent="0.25">
      <c r="A837" s="5" t="str">
        <f t="shared" ref="A837:A900" si="210">IF((E837+F837+G837+I837+H837)&gt;0,"a","b")</f>
        <v>b</v>
      </c>
      <c r="B837" s="24" t="s">
        <v>1</v>
      </c>
      <c r="C837" s="27" t="s">
        <v>134</v>
      </c>
      <c r="D837" s="27"/>
      <c r="E837" s="36">
        <f t="shared" si="208"/>
        <v>0</v>
      </c>
      <c r="F837" s="30">
        <f t="shared" si="209"/>
        <v>0</v>
      </c>
      <c r="G837" s="30">
        <f t="shared" si="209"/>
        <v>0</v>
      </c>
      <c r="H837" s="30">
        <f t="shared" si="209"/>
        <v>0</v>
      </c>
      <c r="I837" s="30">
        <f t="shared" si="209"/>
        <v>0</v>
      </c>
      <c r="J837" s="30">
        <f t="shared" si="195"/>
        <v>0</v>
      </c>
      <c r="K837" s="30">
        <f t="shared" si="196"/>
        <v>0</v>
      </c>
    </row>
    <row r="838" spans="1:12" ht="18" x14ac:dyDescent="0.25">
      <c r="A838" s="5" t="str">
        <f t="shared" si="210"/>
        <v>b</v>
      </c>
      <c r="B838" s="24" t="s">
        <v>1</v>
      </c>
      <c r="C838" s="27" t="s">
        <v>135</v>
      </c>
      <c r="D838" s="27"/>
      <c r="E838" s="36">
        <f t="shared" si="208"/>
        <v>0</v>
      </c>
      <c r="F838" s="30">
        <f t="shared" si="209"/>
        <v>0</v>
      </c>
      <c r="G838" s="30">
        <f t="shared" si="209"/>
        <v>0</v>
      </c>
      <c r="H838" s="30">
        <f t="shared" si="209"/>
        <v>0</v>
      </c>
      <c r="I838" s="30">
        <f t="shared" si="209"/>
        <v>0</v>
      </c>
      <c r="J838" s="30">
        <f t="shared" si="195"/>
        <v>0</v>
      </c>
      <c r="K838" s="30">
        <f t="shared" si="196"/>
        <v>0</v>
      </c>
    </row>
    <row r="839" spans="1:12" x14ac:dyDescent="0.25">
      <c r="A839" s="5" t="str">
        <f t="shared" si="210"/>
        <v>b</v>
      </c>
      <c r="B839" s="28"/>
      <c r="C839" s="29" t="s">
        <v>209</v>
      </c>
      <c r="D839" s="29"/>
      <c r="E839" s="38">
        <f t="shared" si="208"/>
        <v>0</v>
      </c>
      <c r="F839" s="31">
        <f t="shared" si="209"/>
        <v>0</v>
      </c>
      <c r="G839" s="31">
        <f t="shared" si="209"/>
        <v>0</v>
      </c>
      <c r="H839" s="31">
        <f t="shared" si="209"/>
        <v>0</v>
      </c>
      <c r="I839" s="31">
        <f t="shared" si="209"/>
        <v>0</v>
      </c>
      <c r="J839" s="31">
        <f t="shared" si="195"/>
        <v>0</v>
      </c>
      <c r="K839" s="31">
        <f t="shared" si="196"/>
        <v>0</v>
      </c>
    </row>
    <row r="840" spans="1:12" x14ac:dyDescent="0.25">
      <c r="A840" s="5" t="str">
        <f t="shared" si="210"/>
        <v>b</v>
      </c>
      <c r="B840" s="28"/>
      <c r="C840" s="29" t="s">
        <v>210</v>
      </c>
      <c r="D840" s="29"/>
      <c r="E840" s="38">
        <f t="shared" si="208"/>
        <v>0</v>
      </c>
      <c r="F840" s="31">
        <f t="shared" si="209"/>
        <v>0</v>
      </c>
      <c r="G840" s="31">
        <f t="shared" si="209"/>
        <v>0</v>
      </c>
      <c r="H840" s="31">
        <f t="shared" si="209"/>
        <v>0</v>
      </c>
      <c r="I840" s="31">
        <f t="shared" si="209"/>
        <v>0</v>
      </c>
      <c r="J840" s="31">
        <f t="shared" si="195"/>
        <v>0</v>
      </c>
      <c r="K840" s="31">
        <f t="shared" si="196"/>
        <v>0</v>
      </c>
    </row>
    <row r="841" spans="1:12" ht="18" x14ac:dyDescent="0.25">
      <c r="A841" s="5" t="str">
        <f t="shared" si="210"/>
        <v>b</v>
      </c>
      <c r="B841" s="32" t="s">
        <v>1</v>
      </c>
      <c r="C841" s="25" t="s">
        <v>136</v>
      </c>
      <c r="D841" s="25"/>
      <c r="E841" s="37">
        <f t="shared" si="208"/>
        <v>0</v>
      </c>
      <c r="F841" s="33">
        <f t="shared" si="209"/>
        <v>0</v>
      </c>
      <c r="G841" s="33">
        <f t="shared" si="209"/>
        <v>0</v>
      </c>
      <c r="H841" s="33">
        <f t="shared" si="209"/>
        <v>0</v>
      </c>
      <c r="I841" s="33">
        <f t="shared" si="209"/>
        <v>0</v>
      </c>
      <c r="J841" s="33">
        <f t="shared" si="195"/>
        <v>0</v>
      </c>
      <c r="K841" s="33">
        <f t="shared" si="196"/>
        <v>0</v>
      </c>
    </row>
    <row r="842" spans="1:12" ht="18" x14ac:dyDescent="0.25">
      <c r="A842" s="5" t="str">
        <f t="shared" si="210"/>
        <v>b</v>
      </c>
      <c r="B842" s="32" t="s">
        <v>1</v>
      </c>
      <c r="C842" s="25" t="s">
        <v>137</v>
      </c>
      <c r="D842" s="25"/>
      <c r="E842" s="37">
        <f t="shared" si="208"/>
        <v>0</v>
      </c>
      <c r="F842" s="33">
        <f t="shared" si="209"/>
        <v>0</v>
      </c>
      <c r="G842" s="33">
        <f t="shared" si="209"/>
        <v>0</v>
      </c>
      <c r="H842" s="33">
        <f t="shared" si="209"/>
        <v>0</v>
      </c>
      <c r="I842" s="33">
        <f t="shared" si="209"/>
        <v>0</v>
      </c>
      <c r="J842" s="33">
        <f t="shared" si="195"/>
        <v>0</v>
      </c>
      <c r="K842" s="33">
        <f t="shared" si="196"/>
        <v>0</v>
      </c>
    </row>
    <row r="843" spans="1:12" ht="18" x14ac:dyDescent="0.25">
      <c r="A843" s="5" t="str">
        <f t="shared" si="210"/>
        <v>b</v>
      </c>
      <c r="B843" s="32" t="s">
        <v>1</v>
      </c>
      <c r="C843" s="25" t="s">
        <v>138</v>
      </c>
      <c r="D843" s="25"/>
      <c r="E843" s="37">
        <f t="shared" si="208"/>
        <v>0</v>
      </c>
      <c r="F843" s="33">
        <f t="shared" si="209"/>
        <v>0</v>
      </c>
      <c r="G843" s="33">
        <f t="shared" si="209"/>
        <v>0</v>
      </c>
      <c r="H843" s="33">
        <f t="shared" si="209"/>
        <v>0</v>
      </c>
      <c r="I843" s="33">
        <f t="shared" si="209"/>
        <v>0</v>
      </c>
      <c r="J843" s="33">
        <f t="shared" si="195"/>
        <v>0</v>
      </c>
      <c r="K843" s="33">
        <f t="shared" si="196"/>
        <v>0</v>
      </c>
    </row>
    <row r="844" spans="1:12" ht="18" x14ac:dyDescent="0.25">
      <c r="A844" s="5" t="str">
        <f t="shared" si="210"/>
        <v>b</v>
      </c>
      <c r="B844" s="22" t="s">
        <v>60</v>
      </c>
      <c r="C844" s="23" t="s">
        <v>94</v>
      </c>
      <c r="D844" s="23"/>
      <c r="E844" s="41">
        <f t="shared" ref="E844:E885" si="211">F844+G844+H844+I844</f>
        <v>0</v>
      </c>
      <c r="F844" s="41">
        <f>F845+F855+F856+F857</f>
        <v>0</v>
      </c>
      <c r="G844" s="41">
        <f>G845+G855+G856+G857</f>
        <v>0</v>
      </c>
      <c r="H844" s="41">
        <f>H845+H855+H856+H857</f>
        <v>0</v>
      </c>
      <c r="I844" s="41">
        <f>I845+I855+I856+I857</f>
        <v>0</v>
      </c>
      <c r="J844" s="30">
        <f t="shared" si="195"/>
        <v>0</v>
      </c>
      <c r="K844" s="30">
        <f t="shared" si="196"/>
        <v>0</v>
      </c>
      <c r="L844" s="4" t="s">
        <v>205</v>
      </c>
    </row>
    <row r="845" spans="1:12" ht="18" x14ac:dyDescent="0.25">
      <c r="A845" s="5" t="str">
        <f t="shared" si="210"/>
        <v>b</v>
      </c>
      <c r="B845" s="34" t="s">
        <v>1</v>
      </c>
      <c r="C845" s="15" t="s">
        <v>128</v>
      </c>
      <c r="D845" s="15"/>
      <c r="E845" s="37">
        <f t="shared" si="211"/>
        <v>0</v>
      </c>
      <c r="F845" s="14">
        <f t="shared" ref="F845:I845" si="212">F846+F847+F848+F849+F850+F851+F852</f>
        <v>0</v>
      </c>
      <c r="G845" s="14">
        <f t="shared" si="212"/>
        <v>0</v>
      </c>
      <c r="H845" s="14">
        <f t="shared" si="212"/>
        <v>0</v>
      </c>
      <c r="I845" s="14">
        <f t="shared" si="212"/>
        <v>0</v>
      </c>
      <c r="J845" s="33">
        <f t="shared" si="195"/>
        <v>0</v>
      </c>
      <c r="K845" s="33">
        <f t="shared" si="196"/>
        <v>0</v>
      </c>
      <c r="L845" s="4" t="s">
        <v>205</v>
      </c>
    </row>
    <row r="846" spans="1:12" ht="18" x14ac:dyDescent="0.25">
      <c r="A846" s="5" t="str">
        <f t="shared" si="210"/>
        <v>b</v>
      </c>
      <c r="B846" s="11" t="s">
        <v>1</v>
      </c>
      <c r="C846" s="12" t="s">
        <v>129</v>
      </c>
      <c r="D846" s="12"/>
      <c r="E846" s="39">
        <f t="shared" si="211"/>
        <v>0</v>
      </c>
      <c r="F846" s="35"/>
      <c r="G846" s="35"/>
      <c r="H846" s="35"/>
      <c r="I846" s="35"/>
      <c r="J846" s="30">
        <f t="shared" si="195"/>
        <v>0</v>
      </c>
      <c r="K846" s="30">
        <f t="shared" si="196"/>
        <v>0</v>
      </c>
      <c r="L846" s="4" t="s">
        <v>205</v>
      </c>
    </row>
    <row r="847" spans="1:12" ht="18" x14ac:dyDescent="0.25">
      <c r="A847" s="5" t="str">
        <f t="shared" si="210"/>
        <v>b</v>
      </c>
      <c r="B847" s="11" t="s">
        <v>1</v>
      </c>
      <c r="C847" s="12" t="s">
        <v>130</v>
      </c>
      <c r="D847" s="12"/>
      <c r="E847" s="39">
        <f t="shared" si="211"/>
        <v>0</v>
      </c>
      <c r="F847" s="35"/>
      <c r="G847" s="35"/>
      <c r="H847" s="35"/>
      <c r="I847" s="35"/>
      <c r="J847" s="30">
        <f t="shared" si="195"/>
        <v>0</v>
      </c>
      <c r="K847" s="30">
        <f t="shared" si="196"/>
        <v>0</v>
      </c>
      <c r="L847" s="4" t="s">
        <v>205</v>
      </c>
    </row>
    <row r="848" spans="1:12" ht="18" x14ac:dyDescent="0.25">
      <c r="A848" s="5" t="str">
        <f t="shared" si="210"/>
        <v>b</v>
      </c>
      <c r="B848" s="11" t="s">
        <v>1</v>
      </c>
      <c r="C848" s="12" t="s">
        <v>131</v>
      </c>
      <c r="D848" s="12"/>
      <c r="E848" s="39">
        <f t="shared" si="211"/>
        <v>0</v>
      </c>
      <c r="F848" s="35"/>
      <c r="G848" s="35"/>
      <c r="H848" s="35"/>
      <c r="I848" s="35"/>
      <c r="J848" s="30">
        <f t="shared" si="195"/>
        <v>0</v>
      </c>
      <c r="K848" s="30">
        <f t="shared" si="196"/>
        <v>0</v>
      </c>
      <c r="L848" s="4" t="s">
        <v>205</v>
      </c>
    </row>
    <row r="849" spans="1:12" ht="18" x14ac:dyDescent="0.25">
      <c r="A849" s="5" t="str">
        <f t="shared" si="210"/>
        <v>b</v>
      </c>
      <c r="B849" s="11" t="s">
        <v>1</v>
      </c>
      <c r="C849" s="16" t="s">
        <v>132</v>
      </c>
      <c r="D849" s="16"/>
      <c r="E849" s="39">
        <f t="shared" si="211"/>
        <v>0</v>
      </c>
      <c r="F849" s="35"/>
      <c r="G849" s="35"/>
      <c r="H849" s="35"/>
      <c r="I849" s="35"/>
      <c r="J849" s="30">
        <f t="shared" si="195"/>
        <v>0</v>
      </c>
      <c r="K849" s="30">
        <f t="shared" si="196"/>
        <v>0</v>
      </c>
      <c r="L849" s="4" t="s">
        <v>205</v>
      </c>
    </row>
    <row r="850" spans="1:12" ht="18" x14ac:dyDescent="0.25">
      <c r="A850" s="5" t="str">
        <f t="shared" si="210"/>
        <v>b</v>
      </c>
      <c r="B850" s="11" t="s">
        <v>1</v>
      </c>
      <c r="C850" s="16" t="s">
        <v>133</v>
      </c>
      <c r="D850" s="16"/>
      <c r="E850" s="39">
        <f t="shared" si="211"/>
        <v>0</v>
      </c>
      <c r="F850" s="35"/>
      <c r="G850" s="35"/>
      <c r="H850" s="35"/>
      <c r="I850" s="35"/>
      <c r="J850" s="30">
        <f t="shared" si="195"/>
        <v>0</v>
      </c>
      <c r="K850" s="30">
        <f t="shared" si="196"/>
        <v>0</v>
      </c>
      <c r="L850" s="4" t="s">
        <v>205</v>
      </c>
    </row>
    <row r="851" spans="1:12" ht="18" x14ac:dyDescent="0.25">
      <c r="A851" s="5" t="str">
        <f t="shared" si="210"/>
        <v>b</v>
      </c>
      <c r="B851" s="11" t="s">
        <v>1</v>
      </c>
      <c r="C851" s="16" t="s">
        <v>134</v>
      </c>
      <c r="D851" s="16"/>
      <c r="E851" s="39">
        <f t="shared" si="211"/>
        <v>0</v>
      </c>
      <c r="F851" s="35"/>
      <c r="G851" s="35"/>
      <c r="H851" s="35"/>
      <c r="I851" s="35"/>
      <c r="J851" s="30">
        <f t="shared" ref="J851:J914" si="213">F851+G851</f>
        <v>0</v>
      </c>
      <c r="K851" s="30">
        <f t="shared" ref="K851:K914" si="214">F851+G851+H851</f>
        <v>0</v>
      </c>
      <c r="L851" s="4" t="s">
        <v>205</v>
      </c>
    </row>
    <row r="852" spans="1:12" ht="18" x14ac:dyDescent="0.25">
      <c r="A852" s="5" t="str">
        <f t="shared" si="210"/>
        <v>b</v>
      </c>
      <c r="B852" s="11" t="s">
        <v>1</v>
      </c>
      <c r="C852" s="16" t="s">
        <v>135</v>
      </c>
      <c r="D852" s="16"/>
      <c r="E852" s="39">
        <f t="shared" si="211"/>
        <v>0</v>
      </c>
      <c r="F852" s="35">
        <f>F853+F854</f>
        <v>0</v>
      </c>
      <c r="G852" s="35">
        <f t="shared" ref="G852:I852" si="215">G853+G854</f>
        <v>0</v>
      </c>
      <c r="H852" s="35">
        <f t="shared" si="215"/>
        <v>0</v>
      </c>
      <c r="I852" s="35">
        <f t="shared" si="215"/>
        <v>0</v>
      </c>
      <c r="J852" s="30">
        <f t="shared" si="213"/>
        <v>0</v>
      </c>
      <c r="K852" s="30">
        <f t="shared" si="214"/>
        <v>0</v>
      </c>
      <c r="L852" s="4" t="s">
        <v>205</v>
      </c>
    </row>
    <row r="853" spans="1:12" x14ac:dyDescent="0.25">
      <c r="A853" s="5" t="str">
        <f t="shared" si="210"/>
        <v>b</v>
      </c>
      <c r="B853" s="19"/>
      <c r="C853" s="21" t="s">
        <v>209</v>
      </c>
      <c r="D853" s="21"/>
      <c r="E853" s="40">
        <f t="shared" si="211"/>
        <v>0</v>
      </c>
      <c r="F853" s="20"/>
      <c r="G853" s="20"/>
      <c r="H853" s="20"/>
      <c r="I853" s="20"/>
      <c r="J853" s="31">
        <f t="shared" si="213"/>
        <v>0</v>
      </c>
      <c r="K853" s="31">
        <f t="shared" si="214"/>
        <v>0</v>
      </c>
    </row>
    <row r="854" spans="1:12" x14ac:dyDescent="0.25">
      <c r="A854" s="5" t="str">
        <f t="shared" si="210"/>
        <v>b</v>
      </c>
      <c r="B854" s="19"/>
      <c r="C854" s="21" t="s">
        <v>210</v>
      </c>
      <c r="D854" s="21"/>
      <c r="E854" s="40">
        <f t="shared" si="211"/>
        <v>0</v>
      </c>
      <c r="F854" s="20"/>
      <c r="G854" s="20"/>
      <c r="H854" s="20"/>
      <c r="I854" s="20"/>
      <c r="J854" s="31">
        <f t="shared" si="213"/>
        <v>0</v>
      </c>
      <c r="K854" s="31">
        <f t="shared" si="214"/>
        <v>0</v>
      </c>
    </row>
    <row r="855" spans="1:12" ht="18" x14ac:dyDescent="0.25">
      <c r="A855" s="5" t="str">
        <f t="shared" si="210"/>
        <v>b</v>
      </c>
      <c r="B855" s="11" t="s">
        <v>1</v>
      </c>
      <c r="C855" s="15" t="s">
        <v>136</v>
      </c>
      <c r="D855" s="15"/>
      <c r="E855" s="37">
        <f t="shared" si="211"/>
        <v>0</v>
      </c>
      <c r="F855" s="14"/>
      <c r="G855" s="14"/>
      <c r="H855" s="14"/>
      <c r="I855" s="14"/>
      <c r="J855" s="33">
        <f t="shared" si="213"/>
        <v>0</v>
      </c>
      <c r="K855" s="33">
        <f t="shared" si="214"/>
        <v>0</v>
      </c>
      <c r="L855" s="4" t="s">
        <v>205</v>
      </c>
    </row>
    <row r="856" spans="1:12" ht="18" x14ac:dyDescent="0.25">
      <c r="A856" s="5" t="str">
        <f t="shared" si="210"/>
        <v>b</v>
      </c>
      <c r="B856" s="11" t="s">
        <v>1</v>
      </c>
      <c r="C856" s="15" t="s">
        <v>137</v>
      </c>
      <c r="D856" s="15"/>
      <c r="E856" s="37">
        <f t="shared" si="211"/>
        <v>0</v>
      </c>
      <c r="F856" s="14"/>
      <c r="G856" s="14"/>
      <c r="H856" s="14"/>
      <c r="I856" s="14"/>
      <c r="J856" s="33">
        <f t="shared" si="213"/>
        <v>0</v>
      </c>
      <c r="K856" s="33">
        <f t="shared" si="214"/>
        <v>0</v>
      </c>
      <c r="L856" s="4" t="s">
        <v>205</v>
      </c>
    </row>
    <row r="857" spans="1:12" ht="18" x14ac:dyDescent="0.25">
      <c r="A857" s="5" t="str">
        <f t="shared" si="210"/>
        <v>b</v>
      </c>
      <c r="B857" s="11" t="s">
        <v>1</v>
      </c>
      <c r="C857" s="15" t="s">
        <v>138</v>
      </c>
      <c r="D857" s="15"/>
      <c r="E857" s="37">
        <f t="shared" si="211"/>
        <v>0</v>
      </c>
      <c r="F857" s="14"/>
      <c r="G857" s="14"/>
      <c r="H857" s="14"/>
      <c r="I857" s="14"/>
      <c r="J857" s="33">
        <f t="shared" si="213"/>
        <v>0</v>
      </c>
      <c r="K857" s="33">
        <f t="shared" si="214"/>
        <v>0</v>
      </c>
      <c r="L857" s="4" t="s">
        <v>205</v>
      </c>
    </row>
    <row r="858" spans="1:12" ht="72" x14ac:dyDescent="0.25">
      <c r="A858" s="5" t="str">
        <f t="shared" si="210"/>
        <v>b</v>
      </c>
      <c r="B858" s="22" t="s">
        <v>61</v>
      </c>
      <c r="C858" s="23" t="s">
        <v>157</v>
      </c>
      <c r="D858" s="23"/>
      <c r="E858" s="41">
        <f t="shared" si="211"/>
        <v>0</v>
      </c>
      <c r="F858" s="41">
        <f>F859+F869+F870+F871</f>
        <v>0</v>
      </c>
      <c r="G858" s="41">
        <f>G859+G869+G870+G871</f>
        <v>0</v>
      </c>
      <c r="H858" s="41">
        <f>H859+H869+H870+H871</f>
        <v>0</v>
      </c>
      <c r="I858" s="41">
        <f>I859+I869+I870+I871</f>
        <v>0</v>
      </c>
      <c r="J858" s="30">
        <f t="shared" si="213"/>
        <v>0</v>
      </c>
      <c r="K858" s="30">
        <f t="shared" si="214"/>
        <v>0</v>
      </c>
      <c r="L858" s="4" t="s">
        <v>204</v>
      </c>
    </row>
    <row r="859" spans="1:12" ht="18" x14ac:dyDescent="0.25">
      <c r="A859" s="5" t="str">
        <f t="shared" si="210"/>
        <v>b</v>
      </c>
      <c r="B859" s="34" t="s">
        <v>1</v>
      </c>
      <c r="C859" s="15" t="s">
        <v>128</v>
      </c>
      <c r="D859" s="15"/>
      <c r="E859" s="37">
        <f t="shared" si="211"/>
        <v>0</v>
      </c>
      <c r="F859" s="14">
        <f t="shared" ref="F859:I859" si="216">F860+F861+F862+F863+F864+F865+F866</f>
        <v>0</v>
      </c>
      <c r="G859" s="14">
        <f t="shared" si="216"/>
        <v>0</v>
      </c>
      <c r="H859" s="14">
        <f t="shared" si="216"/>
        <v>0</v>
      </c>
      <c r="I859" s="14">
        <f t="shared" si="216"/>
        <v>0</v>
      </c>
      <c r="J859" s="33">
        <f t="shared" si="213"/>
        <v>0</v>
      </c>
      <c r="K859" s="33">
        <f t="shared" si="214"/>
        <v>0</v>
      </c>
      <c r="L859" s="4" t="s">
        <v>204</v>
      </c>
    </row>
    <row r="860" spans="1:12" ht="18" x14ac:dyDescent="0.25">
      <c r="A860" s="5" t="str">
        <f t="shared" si="210"/>
        <v>b</v>
      </c>
      <c r="B860" s="11" t="s">
        <v>1</v>
      </c>
      <c r="C860" s="12" t="s">
        <v>129</v>
      </c>
      <c r="D860" s="12"/>
      <c r="E860" s="39">
        <f t="shared" si="211"/>
        <v>0</v>
      </c>
      <c r="F860" s="35"/>
      <c r="G860" s="35"/>
      <c r="H860" s="35"/>
      <c r="I860" s="35"/>
      <c r="J860" s="30">
        <f t="shared" si="213"/>
        <v>0</v>
      </c>
      <c r="K860" s="30">
        <f t="shared" si="214"/>
        <v>0</v>
      </c>
      <c r="L860" s="4" t="s">
        <v>204</v>
      </c>
    </row>
    <row r="861" spans="1:12" ht="18" x14ac:dyDescent="0.25">
      <c r="A861" s="5" t="str">
        <f t="shared" si="210"/>
        <v>b</v>
      </c>
      <c r="B861" s="11" t="s">
        <v>1</v>
      </c>
      <c r="C861" s="12" t="s">
        <v>130</v>
      </c>
      <c r="D861" s="12"/>
      <c r="E861" s="39">
        <f t="shared" si="211"/>
        <v>0</v>
      </c>
      <c r="F861" s="35"/>
      <c r="G861" s="35"/>
      <c r="H861" s="35"/>
      <c r="I861" s="35"/>
      <c r="J861" s="30">
        <f t="shared" si="213"/>
        <v>0</v>
      </c>
      <c r="K861" s="30">
        <f t="shared" si="214"/>
        <v>0</v>
      </c>
      <c r="L861" s="4" t="s">
        <v>204</v>
      </c>
    </row>
    <row r="862" spans="1:12" ht="18" x14ac:dyDescent="0.25">
      <c r="A862" s="5" t="str">
        <f t="shared" si="210"/>
        <v>b</v>
      </c>
      <c r="B862" s="11" t="s">
        <v>1</v>
      </c>
      <c r="C862" s="12" t="s">
        <v>131</v>
      </c>
      <c r="D862" s="12"/>
      <c r="E862" s="39">
        <f t="shared" si="211"/>
        <v>0</v>
      </c>
      <c r="F862" s="35"/>
      <c r="G862" s="35"/>
      <c r="H862" s="35"/>
      <c r="I862" s="35"/>
      <c r="J862" s="30">
        <f t="shared" si="213"/>
        <v>0</v>
      </c>
      <c r="K862" s="30">
        <f t="shared" si="214"/>
        <v>0</v>
      </c>
      <c r="L862" s="4" t="s">
        <v>204</v>
      </c>
    </row>
    <row r="863" spans="1:12" ht="18" x14ac:dyDescent="0.25">
      <c r="A863" s="5" t="str">
        <f t="shared" si="210"/>
        <v>b</v>
      </c>
      <c r="B863" s="11" t="s">
        <v>1</v>
      </c>
      <c r="C863" s="16" t="s">
        <v>132</v>
      </c>
      <c r="D863" s="16"/>
      <c r="E863" s="39">
        <f t="shared" si="211"/>
        <v>0</v>
      </c>
      <c r="F863" s="35"/>
      <c r="G863" s="35"/>
      <c r="H863" s="35"/>
      <c r="I863" s="35"/>
      <c r="J863" s="30">
        <f t="shared" si="213"/>
        <v>0</v>
      </c>
      <c r="K863" s="30">
        <f t="shared" si="214"/>
        <v>0</v>
      </c>
      <c r="L863" s="4" t="s">
        <v>204</v>
      </c>
    </row>
    <row r="864" spans="1:12" ht="18" x14ac:dyDescent="0.25">
      <c r="A864" s="5" t="str">
        <f t="shared" si="210"/>
        <v>b</v>
      </c>
      <c r="B864" s="11" t="s">
        <v>1</v>
      </c>
      <c r="C864" s="16" t="s">
        <v>133</v>
      </c>
      <c r="D864" s="16"/>
      <c r="E864" s="39">
        <f t="shared" si="211"/>
        <v>0</v>
      </c>
      <c r="F864" s="35"/>
      <c r="G864" s="35"/>
      <c r="H864" s="35"/>
      <c r="I864" s="35"/>
      <c r="J864" s="30">
        <f t="shared" si="213"/>
        <v>0</v>
      </c>
      <c r="K864" s="30">
        <f t="shared" si="214"/>
        <v>0</v>
      </c>
      <c r="L864" s="4" t="s">
        <v>204</v>
      </c>
    </row>
    <row r="865" spans="1:12" ht="18" x14ac:dyDescent="0.25">
      <c r="A865" s="5" t="str">
        <f t="shared" si="210"/>
        <v>b</v>
      </c>
      <c r="B865" s="11" t="s">
        <v>1</v>
      </c>
      <c r="C865" s="16" t="s">
        <v>134</v>
      </c>
      <c r="D865" s="16"/>
      <c r="E865" s="39">
        <f t="shared" si="211"/>
        <v>0</v>
      </c>
      <c r="F865" s="35"/>
      <c r="G865" s="35"/>
      <c r="H865" s="35"/>
      <c r="I865" s="35"/>
      <c r="J865" s="30">
        <f t="shared" si="213"/>
        <v>0</v>
      </c>
      <c r="K865" s="30">
        <f t="shared" si="214"/>
        <v>0</v>
      </c>
      <c r="L865" s="4" t="s">
        <v>204</v>
      </c>
    </row>
    <row r="866" spans="1:12" ht="18" x14ac:dyDescent="0.25">
      <c r="A866" s="5" t="str">
        <f t="shared" si="210"/>
        <v>b</v>
      </c>
      <c r="B866" s="11" t="s">
        <v>1</v>
      </c>
      <c r="C866" s="16" t="s">
        <v>135</v>
      </c>
      <c r="D866" s="16"/>
      <c r="E866" s="39">
        <f t="shared" si="211"/>
        <v>0</v>
      </c>
      <c r="F866" s="35">
        <f>F867+F868</f>
        <v>0</v>
      </c>
      <c r="G866" s="35">
        <f t="shared" ref="G866:I866" si="217">G867+G868</f>
        <v>0</v>
      </c>
      <c r="H866" s="35">
        <f t="shared" si="217"/>
        <v>0</v>
      </c>
      <c r="I866" s="35">
        <f t="shared" si="217"/>
        <v>0</v>
      </c>
      <c r="J866" s="30">
        <f t="shared" si="213"/>
        <v>0</v>
      </c>
      <c r="K866" s="30">
        <f t="shared" si="214"/>
        <v>0</v>
      </c>
      <c r="L866" s="4" t="s">
        <v>204</v>
      </c>
    </row>
    <row r="867" spans="1:12" x14ac:dyDescent="0.25">
      <c r="A867" s="5" t="str">
        <f t="shared" si="210"/>
        <v>b</v>
      </c>
      <c r="B867" s="19"/>
      <c r="C867" s="21" t="s">
        <v>209</v>
      </c>
      <c r="D867" s="21"/>
      <c r="E867" s="40">
        <f t="shared" si="211"/>
        <v>0</v>
      </c>
      <c r="F867" s="20"/>
      <c r="G867" s="20"/>
      <c r="H867" s="20"/>
      <c r="I867" s="20"/>
      <c r="J867" s="31">
        <f t="shared" si="213"/>
        <v>0</v>
      </c>
      <c r="K867" s="31">
        <f t="shared" si="214"/>
        <v>0</v>
      </c>
    </row>
    <row r="868" spans="1:12" x14ac:dyDescent="0.25">
      <c r="A868" s="5" t="str">
        <f t="shared" si="210"/>
        <v>b</v>
      </c>
      <c r="B868" s="19"/>
      <c r="C868" s="21" t="s">
        <v>210</v>
      </c>
      <c r="D868" s="21"/>
      <c r="E868" s="40">
        <f t="shared" si="211"/>
        <v>0</v>
      </c>
      <c r="F868" s="20"/>
      <c r="G868" s="20"/>
      <c r="H868" s="20"/>
      <c r="I868" s="20"/>
      <c r="J868" s="31">
        <f t="shared" si="213"/>
        <v>0</v>
      </c>
      <c r="K868" s="31">
        <f t="shared" si="214"/>
        <v>0</v>
      </c>
    </row>
    <row r="869" spans="1:12" ht="18" x14ac:dyDescent="0.25">
      <c r="A869" s="5" t="str">
        <f t="shared" si="210"/>
        <v>b</v>
      </c>
      <c r="B869" s="11" t="s">
        <v>1</v>
      </c>
      <c r="C869" s="15" t="s">
        <v>136</v>
      </c>
      <c r="D869" s="15"/>
      <c r="E869" s="37">
        <f t="shared" si="211"/>
        <v>0</v>
      </c>
      <c r="F869" s="14"/>
      <c r="G869" s="14"/>
      <c r="H869" s="14"/>
      <c r="I869" s="14"/>
      <c r="J869" s="33">
        <f t="shared" si="213"/>
        <v>0</v>
      </c>
      <c r="K869" s="33">
        <f t="shared" si="214"/>
        <v>0</v>
      </c>
      <c r="L869" s="4" t="s">
        <v>204</v>
      </c>
    </row>
    <row r="870" spans="1:12" ht="18" x14ac:dyDescent="0.25">
      <c r="A870" s="5" t="str">
        <f t="shared" si="210"/>
        <v>b</v>
      </c>
      <c r="B870" s="11" t="s">
        <v>1</v>
      </c>
      <c r="C870" s="15" t="s">
        <v>137</v>
      </c>
      <c r="D870" s="15"/>
      <c r="E870" s="37">
        <f t="shared" si="211"/>
        <v>0</v>
      </c>
      <c r="F870" s="14"/>
      <c r="G870" s="14"/>
      <c r="H870" s="14"/>
      <c r="I870" s="14"/>
      <c r="J870" s="33">
        <f t="shared" si="213"/>
        <v>0</v>
      </c>
      <c r="K870" s="33">
        <f t="shared" si="214"/>
        <v>0</v>
      </c>
      <c r="L870" s="4" t="s">
        <v>204</v>
      </c>
    </row>
    <row r="871" spans="1:12" ht="18" x14ac:dyDescent="0.25">
      <c r="A871" s="5" t="str">
        <f t="shared" si="210"/>
        <v>b</v>
      </c>
      <c r="B871" s="11" t="s">
        <v>1</v>
      </c>
      <c r="C871" s="15" t="s">
        <v>138</v>
      </c>
      <c r="D871" s="15"/>
      <c r="E871" s="37">
        <f t="shared" si="211"/>
        <v>0</v>
      </c>
      <c r="F871" s="14"/>
      <c r="G871" s="14"/>
      <c r="H871" s="14"/>
      <c r="I871" s="14"/>
      <c r="J871" s="33">
        <f t="shared" si="213"/>
        <v>0</v>
      </c>
      <c r="K871" s="33">
        <f t="shared" si="214"/>
        <v>0</v>
      </c>
      <c r="L871" s="4" t="s">
        <v>204</v>
      </c>
    </row>
    <row r="872" spans="1:12" ht="126" x14ac:dyDescent="0.25">
      <c r="A872" s="5" t="str">
        <f t="shared" si="210"/>
        <v>b</v>
      </c>
      <c r="B872" s="22" t="s">
        <v>62</v>
      </c>
      <c r="C872" s="23" t="s">
        <v>95</v>
      </c>
      <c r="D872" s="23"/>
      <c r="E872" s="41">
        <f t="shared" si="211"/>
        <v>0</v>
      </c>
      <c r="F872" s="41">
        <f>F873+F883+F884+F885</f>
        <v>0</v>
      </c>
      <c r="G872" s="41">
        <f>G873+G883+G884+G885</f>
        <v>0</v>
      </c>
      <c r="H872" s="41">
        <f>H873+H883+H884+H885</f>
        <v>0</v>
      </c>
      <c r="I872" s="41">
        <f>I873+I883+I884+I885</f>
        <v>0</v>
      </c>
      <c r="J872" s="30">
        <f t="shared" si="213"/>
        <v>0</v>
      </c>
      <c r="K872" s="30">
        <f t="shared" si="214"/>
        <v>0</v>
      </c>
      <c r="L872" s="4" t="s">
        <v>204</v>
      </c>
    </row>
    <row r="873" spans="1:12" ht="18" x14ac:dyDescent="0.25">
      <c r="A873" s="5" t="str">
        <f t="shared" si="210"/>
        <v>b</v>
      </c>
      <c r="B873" s="34" t="s">
        <v>1</v>
      </c>
      <c r="C873" s="15" t="s">
        <v>128</v>
      </c>
      <c r="D873" s="15"/>
      <c r="E873" s="37">
        <f t="shared" si="211"/>
        <v>0</v>
      </c>
      <c r="F873" s="14">
        <f t="shared" ref="F873:I873" si="218">F874+F875+F876+F877+F878+F879+F880</f>
        <v>0</v>
      </c>
      <c r="G873" s="14">
        <f t="shared" si="218"/>
        <v>0</v>
      </c>
      <c r="H873" s="14">
        <f t="shared" si="218"/>
        <v>0</v>
      </c>
      <c r="I873" s="14">
        <f t="shared" si="218"/>
        <v>0</v>
      </c>
      <c r="J873" s="33">
        <f t="shared" si="213"/>
        <v>0</v>
      </c>
      <c r="K873" s="33">
        <f t="shared" si="214"/>
        <v>0</v>
      </c>
      <c r="L873" s="4" t="s">
        <v>204</v>
      </c>
    </row>
    <row r="874" spans="1:12" ht="18" x14ac:dyDescent="0.25">
      <c r="A874" s="5" t="str">
        <f t="shared" si="210"/>
        <v>b</v>
      </c>
      <c r="B874" s="11" t="s">
        <v>1</v>
      </c>
      <c r="C874" s="12" t="s">
        <v>129</v>
      </c>
      <c r="D874" s="12"/>
      <c r="E874" s="39">
        <f t="shared" si="211"/>
        <v>0</v>
      </c>
      <c r="F874" s="35"/>
      <c r="G874" s="35"/>
      <c r="H874" s="35"/>
      <c r="I874" s="35"/>
      <c r="J874" s="30">
        <f t="shared" si="213"/>
        <v>0</v>
      </c>
      <c r="K874" s="30">
        <f t="shared" si="214"/>
        <v>0</v>
      </c>
      <c r="L874" s="4" t="s">
        <v>204</v>
      </c>
    </row>
    <row r="875" spans="1:12" ht="18" x14ac:dyDescent="0.25">
      <c r="A875" s="5" t="str">
        <f t="shared" si="210"/>
        <v>b</v>
      </c>
      <c r="B875" s="11" t="s">
        <v>1</v>
      </c>
      <c r="C875" s="12" t="s">
        <v>130</v>
      </c>
      <c r="D875" s="12"/>
      <c r="E875" s="39">
        <f t="shared" si="211"/>
        <v>0</v>
      </c>
      <c r="F875" s="35"/>
      <c r="G875" s="35"/>
      <c r="H875" s="35"/>
      <c r="I875" s="35"/>
      <c r="J875" s="30">
        <f t="shared" si="213"/>
        <v>0</v>
      </c>
      <c r="K875" s="30">
        <f t="shared" si="214"/>
        <v>0</v>
      </c>
      <c r="L875" s="4" t="s">
        <v>204</v>
      </c>
    </row>
    <row r="876" spans="1:12" ht="18" x14ac:dyDescent="0.25">
      <c r="A876" s="5" t="str">
        <f t="shared" si="210"/>
        <v>b</v>
      </c>
      <c r="B876" s="11" t="s">
        <v>1</v>
      </c>
      <c r="C876" s="12" t="s">
        <v>131</v>
      </c>
      <c r="D876" s="12"/>
      <c r="E876" s="39">
        <f t="shared" si="211"/>
        <v>0</v>
      </c>
      <c r="F876" s="35"/>
      <c r="G876" s="35"/>
      <c r="H876" s="35"/>
      <c r="I876" s="35"/>
      <c r="J876" s="30">
        <f t="shared" si="213"/>
        <v>0</v>
      </c>
      <c r="K876" s="30">
        <f t="shared" si="214"/>
        <v>0</v>
      </c>
      <c r="L876" s="4" t="s">
        <v>204</v>
      </c>
    </row>
    <row r="877" spans="1:12" ht="18" x14ac:dyDescent="0.25">
      <c r="A877" s="5" t="str">
        <f t="shared" si="210"/>
        <v>b</v>
      </c>
      <c r="B877" s="11" t="s">
        <v>1</v>
      </c>
      <c r="C877" s="16" t="s">
        <v>132</v>
      </c>
      <c r="D877" s="16"/>
      <c r="E877" s="39">
        <f t="shared" si="211"/>
        <v>0</v>
      </c>
      <c r="F877" s="35"/>
      <c r="G877" s="35"/>
      <c r="H877" s="35"/>
      <c r="I877" s="35"/>
      <c r="J877" s="30">
        <f t="shared" si="213"/>
        <v>0</v>
      </c>
      <c r="K877" s="30">
        <f t="shared" si="214"/>
        <v>0</v>
      </c>
      <c r="L877" s="4" t="s">
        <v>204</v>
      </c>
    </row>
    <row r="878" spans="1:12" ht="18" x14ac:dyDescent="0.25">
      <c r="A878" s="5" t="str">
        <f t="shared" si="210"/>
        <v>b</v>
      </c>
      <c r="B878" s="11" t="s">
        <v>1</v>
      </c>
      <c r="C878" s="16" t="s">
        <v>133</v>
      </c>
      <c r="D878" s="16"/>
      <c r="E878" s="39">
        <f t="shared" si="211"/>
        <v>0</v>
      </c>
      <c r="F878" s="35"/>
      <c r="G878" s="35"/>
      <c r="H878" s="35"/>
      <c r="I878" s="35"/>
      <c r="J878" s="30">
        <f t="shared" si="213"/>
        <v>0</v>
      </c>
      <c r="K878" s="30">
        <f t="shared" si="214"/>
        <v>0</v>
      </c>
      <c r="L878" s="4" t="s">
        <v>204</v>
      </c>
    </row>
    <row r="879" spans="1:12" ht="18" x14ac:dyDescent="0.25">
      <c r="A879" s="5" t="str">
        <f t="shared" si="210"/>
        <v>b</v>
      </c>
      <c r="B879" s="11" t="s">
        <v>1</v>
      </c>
      <c r="C879" s="16" t="s">
        <v>134</v>
      </c>
      <c r="D879" s="16"/>
      <c r="E879" s="39">
        <f t="shared" si="211"/>
        <v>0</v>
      </c>
      <c r="F879" s="35"/>
      <c r="G879" s="35"/>
      <c r="H879" s="35"/>
      <c r="I879" s="35"/>
      <c r="J879" s="30">
        <f t="shared" si="213"/>
        <v>0</v>
      </c>
      <c r="K879" s="30">
        <f t="shared" si="214"/>
        <v>0</v>
      </c>
      <c r="L879" s="4" t="s">
        <v>204</v>
      </c>
    </row>
    <row r="880" spans="1:12" ht="18" x14ac:dyDescent="0.25">
      <c r="A880" s="5" t="str">
        <f t="shared" si="210"/>
        <v>b</v>
      </c>
      <c r="B880" s="11" t="s">
        <v>1</v>
      </c>
      <c r="C880" s="16" t="s">
        <v>135</v>
      </c>
      <c r="D880" s="16"/>
      <c r="E880" s="39">
        <f t="shared" si="211"/>
        <v>0</v>
      </c>
      <c r="F880" s="35">
        <f>F881+F882</f>
        <v>0</v>
      </c>
      <c r="G880" s="35">
        <f t="shared" ref="G880:I880" si="219">G881+G882</f>
        <v>0</v>
      </c>
      <c r="H880" s="35">
        <f t="shared" si="219"/>
        <v>0</v>
      </c>
      <c r="I880" s="35">
        <f t="shared" si="219"/>
        <v>0</v>
      </c>
      <c r="J880" s="30">
        <f t="shared" si="213"/>
        <v>0</v>
      </c>
      <c r="K880" s="30">
        <f t="shared" si="214"/>
        <v>0</v>
      </c>
      <c r="L880" s="4" t="s">
        <v>204</v>
      </c>
    </row>
    <row r="881" spans="1:12" x14ac:dyDescent="0.25">
      <c r="A881" s="5" t="str">
        <f t="shared" si="210"/>
        <v>b</v>
      </c>
      <c r="B881" s="19"/>
      <c r="C881" s="21" t="s">
        <v>209</v>
      </c>
      <c r="D881" s="21"/>
      <c r="E881" s="40">
        <f t="shared" si="211"/>
        <v>0</v>
      </c>
      <c r="F881" s="20"/>
      <c r="G881" s="20"/>
      <c r="H881" s="20"/>
      <c r="I881" s="20"/>
      <c r="J881" s="31">
        <f t="shared" si="213"/>
        <v>0</v>
      </c>
      <c r="K881" s="31">
        <f t="shared" si="214"/>
        <v>0</v>
      </c>
    </row>
    <row r="882" spans="1:12" x14ac:dyDescent="0.25">
      <c r="A882" s="5" t="str">
        <f t="shared" si="210"/>
        <v>b</v>
      </c>
      <c r="B882" s="19"/>
      <c r="C882" s="21" t="s">
        <v>210</v>
      </c>
      <c r="D882" s="21"/>
      <c r="E882" s="40">
        <f t="shared" si="211"/>
        <v>0</v>
      </c>
      <c r="F882" s="20"/>
      <c r="G882" s="20"/>
      <c r="H882" s="20"/>
      <c r="I882" s="20"/>
      <c r="J882" s="31">
        <f t="shared" si="213"/>
        <v>0</v>
      </c>
      <c r="K882" s="31">
        <f t="shared" si="214"/>
        <v>0</v>
      </c>
    </row>
    <row r="883" spans="1:12" ht="18" x14ac:dyDescent="0.25">
      <c r="A883" s="5" t="str">
        <f t="shared" si="210"/>
        <v>b</v>
      </c>
      <c r="B883" s="11" t="s">
        <v>1</v>
      </c>
      <c r="C883" s="15" t="s">
        <v>136</v>
      </c>
      <c r="D883" s="15"/>
      <c r="E883" s="37">
        <f t="shared" si="211"/>
        <v>0</v>
      </c>
      <c r="F883" s="14"/>
      <c r="G883" s="14"/>
      <c r="H883" s="14"/>
      <c r="I883" s="14"/>
      <c r="J883" s="33">
        <f t="shared" si="213"/>
        <v>0</v>
      </c>
      <c r="K883" s="33">
        <f t="shared" si="214"/>
        <v>0</v>
      </c>
      <c r="L883" s="4" t="s">
        <v>204</v>
      </c>
    </row>
    <row r="884" spans="1:12" ht="18" x14ac:dyDescent="0.25">
      <c r="A884" s="5" t="str">
        <f t="shared" si="210"/>
        <v>b</v>
      </c>
      <c r="B884" s="11" t="s">
        <v>1</v>
      </c>
      <c r="C884" s="15" t="s">
        <v>137</v>
      </c>
      <c r="D884" s="15"/>
      <c r="E884" s="37">
        <f t="shared" si="211"/>
        <v>0</v>
      </c>
      <c r="F884" s="14"/>
      <c r="G884" s="14"/>
      <c r="H884" s="14"/>
      <c r="I884" s="14"/>
      <c r="J884" s="33">
        <f t="shared" si="213"/>
        <v>0</v>
      </c>
      <c r="K884" s="33">
        <f t="shared" si="214"/>
        <v>0</v>
      </c>
      <c r="L884" s="4" t="s">
        <v>204</v>
      </c>
    </row>
    <row r="885" spans="1:12" ht="18" x14ac:dyDescent="0.25">
      <c r="A885" s="5" t="str">
        <f t="shared" si="210"/>
        <v>b</v>
      </c>
      <c r="B885" s="11" t="s">
        <v>1</v>
      </c>
      <c r="C885" s="15" t="s">
        <v>138</v>
      </c>
      <c r="D885" s="15"/>
      <c r="E885" s="37">
        <f t="shared" si="211"/>
        <v>0</v>
      </c>
      <c r="F885" s="14"/>
      <c r="G885" s="14"/>
      <c r="H885" s="14"/>
      <c r="I885" s="14"/>
      <c r="J885" s="33">
        <f t="shared" si="213"/>
        <v>0</v>
      </c>
      <c r="K885" s="33">
        <f t="shared" si="214"/>
        <v>0</v>
      </c>
      <c r="L885" s="4" t="s">
        <v>204</v>
      </c>
    </row>
    <row r="886" spans="1:12" ht="18" x14ac:dyDescent="0.25">
      <c r="A886" s="5" t="str">
        <f t="shared" si="210"/>
        <v>b</v>
      </c>
      <c r="B886" s="22" t="s">
        <v>63</v>
      </c>
      <c r="C886" s="23" t="s">
        <v>158</v>
      </c>
      <c r="D886" s="23"/>
      <c r="E886" s="36">
        <f>SUM(F886:I886)</f>
        <v>0</v>
      </c>
      <c r="F886" s="30">
        <f>F900+F914</f>
        <v>0</v>
      </c>
      <c r="G886" s="30">
        <f t="shared" ref="G886:I886" si="220">G900+G914</f>
        <v>0</v>
      </c>
      <c r="H886" s="30">
        <f t="shared" si="220"/>
        <v>0</v>
      </c>
      <c r="I886" s="30">
        <f t="shared" si="220"/>
        <v>0</v>
      </c>
      <c r="J886" s="30">
        <f t="shared" si="213"/>
        <v>0</v>
      </c>
      <c r="K886" s="30">
        <f t="shared" si="214"/>
        <v>0</v>
      </c>
    </row>
    <row r="887" spans="1:12" ht="18" x14ac:dyDescent="0.25">
      <c r="A887" s="5" t="str">
        <f t="shared" si="210"/>
        <v>b</v>
      </c>
      <c r="B887" s="32" t="s">
        <v>1</v>
      </c>
      <c r="C887" s="25" t="s">
        <v>128</v>
      </c>
      <c r="D887" s="25"/>
      <c r="E887" s="37">
        <f t="shared" ref="E887:E899" si="221">SUM(F887:I887)</f>
        <v>0</v>
      </c>
      <c r="F887" s="33">
        <f t="shared" ref="F887:I899" si="222">F901+F915</f>
        <v>0</v>
      </c>
      <c r="G887" s="33">
        <f t="shared" si="222"/>
        <v>0</v>
      </c>
      <c r="H887" s="33">
        <f t="shared" si="222"/>
        <v>0</v>
      </c>
      <c r="I887" s="33">
        <f t="shared" si="222"/>
        <v>0</v>
      </c>
      <c r="J887" s="33">
        <f t="shared" si="213"/>
        <v>0</v>
      </c>
      <c r="K887" s="33">
        <f t="shared" si="214"/>
        <v>0</v>
      </c>
    </row>
    <row r="888" spans="1:12" ht="18" x14ac:dyDescent="0.25">
      <c r="A888" s="5" t="str">
        <f t="shared" si="210"/>
        <v>b</v>
      </c>
      <c r="B888" s="24" t="s">
        <v>1</v>
      </c>
      <c r="C888" s="26" t="s">
        <v>129</v>
      </c>
      <c r="D888" s="26"/>
      <c r="E888" s="36">
        <f t="shared" si="221"/>
        <v>0</v>
      </c>
      <c r="F888" s="30">
        <f t="shared" si="222"/>
        <v>0</v>
      </c>
      <c r="G888" s="30">
        <f t="shared" si="222"/>
        <v>0</v>
      </c>
      <c r="H888" s="30">
        <f t="shared" si="222"/>
        <v>0</v>
      </c>
      <c r="I888" s="30">
        <f t="shared" si="222"/>
        <v>0</v>
      </c>
      <c r="J888" s="30">
        <f t="shared" si="213"/>
        <v>0</v>
      </c>
      <c r="K888" s="30">
        <f t="shared" si="214"/>
        <v>0</v>
      </c>
    </row>
    <row r="889" spans="1:12" ht="18" x14ac:dyDescent="0.25">
      <c r="A889" s="5" t="str">
        <f t="shared" si="210"/>
        <v>b</v>
      </c>
      <c r="B889" s="24" t="s">
        <v>1</v>
      </c>
      <c r="C889" s="26" t="s">
        <v>130</v>
      </c>
      <c r="D889" s="26"/>
      <c r="E889" s="36">
        <f t="shared" si="221"/>
        <v>0</v>
      </c>
      <c r="F889" s="30">
        <f t="shared" si="222"/>
        <v>0</v>
      </c>
      <c r="G889" s="30">
        <f t="shared" si="222"/>
        <v>0</v>
      </c>
      <c r="H889" s="30">
        <f t="shared" si="222"/>
        <v>0</v>
      </c>
      <c r="I889" s="30">
        <f t="shared" si="222"/>
        <v>0</v>
      </c>
      <c r="J889" s="30">
        <f t="shared" si="213"/>
        <v>0</v>
      </c>
      <c r="K889" s="30">
        <f t="shared" si="214"/>
        <v>0</v>
      </c>
    </row>
    <row r="890" spans="1:12" ht="18" x14ac:dyDescent="0.25">
      <c r="A890" s="5" t="str">
        <f t="shared" si="210"/>
        <v>b</v>
      </c>
      <c r="B890" s="24" t="s">
        <v>1</v>
      </c>
      <c r="C890" s="26" t="s">
        <v>131</v>
      </c>
      <c r="D890" s="26"/>
      <c r="E890" s="36">
        <f t="shared" si="221"/>
        <v>0</v>
      </c>
      <c r="F890" s="30">
        <f t="shared" si="222"/>
        <v>0</v>
      </c>
      <c r="G890" s="30">
        <f t="shared" si="222"/>
        <v>0</v>
      </c>
      <c r="H890" s="30">
        <f t="shared" si="222"/>
        <v>0</v>
      </c>
      <c r="I890" s="30">
        <f t="shared" si="222"/>
        <v>0</v>
      </c>
      <c r="J890" s="30">
        <f t="shared" si="213"/>
        <v>0</v>
      </c>
      <c r="K890" s="30">
        <f t="shared" si="214"/>
        <v>0</v>
      </c>
    </row>
    <row r="891" spans="1:12" ht="18" x14ac:dyDescent="0.25">
      <c r="A891" s="5" t="str">
        <f t="shared" si="210"/>
        <v>b</v>
      </c>
      <c r="B891" s="24" t="s">
        <v>1</v>
      </c>
      <c r="C891" s="27" t="s">
        <v>132</v>
      </c>
      <c r="D891" s="27"/>
      <c r="E891" s="36">
        <f t="shared" si="221"/>
        <v>0</v>
      </c>
      <c r="F891" s="30">
        <f t="shared" si="222"/>
        <v>0</v>
      </c>
      <c r="G891" s="30">
        <f t="shared" si="222"/>
        <v>0</v>
      </c>
      <c r="H891" s="30">
        <f t="shared" si="222"/>
        <v>0</v>
      </c>
      <c r="I891" s="30">
        <f t="shared" si="222"/>
        <v>0</v>
      </c>
      <c r="J891" s="30">
        <f t="shared" si="213"/>
        <v>0</v>
      </c>
      <c r="K891" s="30">
        <f t="shared" si="214"/>
        <v>0</v>
      </c>
    </row>
    <row r="892" spans="1:12" ht="18" x14ac:dyDescent="0.25">
      <c r="A892" s="5" t="str">
        <f t="shared" si="210"/>
        <v>b</v>
      </c>
      <c r="B892" s="24" t="s">
        <v>1</v>
      </c>
      <c r="C892" s="27" t="s">
        <v>133</v>
      </c>
      <c r="D892" s="27"/>
      <c r="E892" s="36">
        <f t="shared" si="221"/>
        <v>0</v>
      </c>
      <c r="F892" s="30">
        <f t="shared" si="222"/>
        <v>0</v>
      </c>
      <c r="G892" s="30">
        <f t="shared" si="222"/>
        <v>0</v>
      </c>
      <c r="H892" s="30">
        <f t="shared" si="222"/>
        <v>0</v>
      </c>
      <c r="I892" s="30">
        <f t="shared" si="222"/>
        <v>0</v>
      </c>
      <c r="J892" s="30">
        <f t="shared" si="213"/>
        <v>0</v>
      </c>
      <c r="K892" s="30">
        <f t="shared" si="214"/>
        <v>0</v>
      </c>
    </row>
    <row r="893" spans="1:12" ht="18" x14ac:dyDescent="0.25">
      <c r="A893" s="5" t="str">
        <f t="shared" si="210"/>
        <v>b</v>
      </c>
      <c r="B893" s="24" t="s">
        <v>1</v>
      </c>
      <c r="C893" s="27" t="s">
        <v>134</v>
      </c>
      <c r="D893" s="27"/>
      <c r="E893" s="36">
        <f t="shared" si="221"/>
        <v>0</v>
      </c>
      <c r="F893" s="30">
        <f t="shared" si="222"/>
        <v>0</v>
      </c>
      <c r="G893" s="30">
        <f t="shared" si="222"/>
        <v>0</v>
      </c>
      <c r="H893" s="30">
        <f t="shared" si="222"/>
        <v>0</v>
      </c>
      <c r="I893" s="30">
        <f t="shared" si="222"/>
        <v>0</v>
      </c>
      <c r="J893" s="30">
        <f t="shared" si="213"/>
        <v>0</v>
      </c>
      <c r="K893" s="30">
        <f t="shared" si="214"/>
        <v>0</v>
      </c>
    </row>
    <row r="894" spans="1:12" ht="18" x14ac:dyDescent="0.25">
      <c r="A894" s="5" t="str">
        <f t="shared" si="210"/>
        <v>b</v>
      </c>
      <c r="B894" s="24" t="s">
        <v>1</v>
      </c>
      <c r="C894" s="27" t="s">
        <v>135</v>
      </c>
      <c r="D894" s="27"/>
      <c r="E894" s="36">
        <f t="shared" si="221"/>
        <v>0</v>
      </c>
      <c r="F894" s="30">
        <f t="shared" si="222"/>
        <v>0</v>
      </c>
      <c r="G894" s="30">
        <f t="shared" si="222"/>
        <v>0</v>
      </c>
      <c r="H894" s="30">
        <f t="shared" si="222"/>
        <v>0</v>
      </c>
      <c r="I894" s="30">
        <f t="shared" si="222"/>
        <v>0</v>
      </c>
      <c r="J894" s="30">
        <f t="shared" si="213"/>
        <v>0</v>
      </c>
      <c r="K894" s="30">
        <f t="shared" si="214"/>
        <v>0</v>
      </c>
    </row>
    <row r="895" spans="1:12" x14ac:dyDescent="0.25">
      <c r="A895" s="5" t="str">
        <f t="shared" si="210"/>
        <v>b</v>
      </c>
      <c r="B895" s="28"/>
      <c r="C895" s="29" t="s">
        <v>209</v>
      </c>
      <c r="D895" s="29"/>
      <c r="E895" s="38">
        <f t="shared" si="221"/>
        <v>0</v>
      </c>
      <c r="F895" s="31">
        <f t="shared" si="222"/>
        <v>0</v>
      </c>
      <c r="G895" s="31">
        <f t="shared" si="222"/>
        <v>0</v>
      </c>
      <c r="H895" s="31">
        <f t="shared" si="222"/>
        <v>0</v>
      </c>
      <c r="I895" s="31">
        <f t="shared" si="222"/>
        <v>0</v>
      </c>
      <c r="J895" s="31">
        <f t="shared" si="213"/>
        <v>0</v>
      </c>
      <c r="K895" s="31">
        <f t="shared" si="214"/>
        <v>0</v>
      </c>
    </row>
    <row r="896" spans="1:12" x14ac:dyDescent="0.25">
      <c r="A896" s="5" t="str">
        <f t="shared" si="210"/>
        <v>b</v>
      </c>
      <c r="B896" s="28"/>
      <c r="C896" s="29" t="s">
        <v>210</v>
      </c>
      <c r="D896" s="29"/>
      <c r="E896" s="38">
        <f t="shared" si="221"/>
        <v>0</v>
      </c>
      <c r="F896" s="31">
        <f t="shared" si="222"/>
        <v>0</v>
      </c>
      <c r="G896" s="31">
        <f t="shared" si="222"/>
        <v>0</v>
      </c>
      <c r="H896" s="31">
        <f t="shared" si="222"/>
        <v>0</v>
      </c>
      <c r="I896" s="31">
        <f t="shared" si="222"/>
        <v>0</v>
      </c>
      <c r="J896" s="31">
        <f t="shared" si="213"/>
        <v>0</v>
      </c>
      <c r="K896" s="31">
        <f t="shared" si="214"/>
        <v>0</v>
      </c>
    </row>
    <row r="897" spans="1:12" ht="18" x14ac:dyDescent="0.25">
      <c r="A897" s="5" t="str">
        <f t="shared" si="210"/>
        <v>b</v>
      </c>
      <c r="B897" s="32" t="s">
        <v>1</v>
      </c>
      <c r="C897" s="25" t="s">
        <v>136</v>
      </c>
      <c r="D897" s="25"/>
      <c r="E897" s="37">
        <f t="shared" si="221"/>
        <v>0</v>
      </c>
      <c r="F897" s="33">
        <f t="shared" si="222"/>
        <v>0</v>
      </c>
      <c r="G897" s="33">
        <f t="shared" si="222"/>
        <v>0</v>
      </c>
      <c r="H897" s="33">
        <f t="shared" si="222"/>
        <v>0</v>
      </c>
      <c r="I897" s="33">
        <f t="shared" si="222"/>
        <v>0</v>
      </c>
      <c r="J897" s="33">
        <f t="shared" si="213"/>
        <v>0</v>
      </c>
      <c r="K897" s="33">
        <f t="shared" si="214"/>
        <v>0</v>
      </c>
    </row>
    <row r="898" spans="1:12" ht="18" x14ac:dyDescent="0.25">
      <c r="A898" s="5" t="str">
        <f t="shared" si="210"/>
        <v>b</v>
      </c>
      <c r="B898" s="32" t="s">
        <v>1</v>
      </c>
      <c r="C898" s="25" t="s">
        <v>137</v>
      </c>
      <c r="D898" s="25"/>
      <c r="E898" s="37">
        <f t="shared" si="221"/>
        <v>0</v>
      </c>
      <c r="F898" s="33">
        <f t="shared" si="222"/>
        <v>0</v>
      </c>
      <c r="G898" s="33">
        <f t="shared" si="222"/>
        <v>0</v>
      </c>
      <c r="H898" s="33">
        <f t="shared" si="222"/>
        <v>0</v>
      </c>
      <c r="I898" s="33">
        <f t="shared" si="222"/>
        <v>0</v>
      </c>
      <c r="J898" s="33">
        <f t="shared" si="213"/>
        <v>0</v>
      </c>
      <c r="K898" s="33">
        <f t="shared" si="214"/>
        <v>0</v>
      </c>
    </row>
    <row r="899" spans="1:12" ht="18" x14ac:dyDescent="0.25">
      <c r="A899" s="5" t="str">
        <f t="shared" si="210"/>
        <v>b</v>
      </c>
      <c r="B899" s="32" t="s">
        <v>1</v>
      </c>
      <c r="C899" s="25" t="s">
        <v>138</v>
      </c>
      <c r="D899" s="25"/>
      <c r="E899" s="37">
        <f t="shared" si="221"/>
        <v>0</v>
      </c>
      <c r="F899" s="33">
        <f t="shared" si="222"/>
        <v>0</v>
      </c>
      <c r="G899" s="33">
        <f t="shared" si="222"/>
        <v>0</v>
      </c>
      <c r="H899" s="33">
        <f t="shared" si="222"/>
        <v>0</v>
      </c>
      <c r="I899" s="33">
        <f t="shared" si="222"/>
        <v>0</v>
      </c>
      <c r="J899" s="33">
        <f t="shared" si="213"/>
        <v>0</v>
      </c>
      <c r="K899" s="33">
        <f t="shared" si="214"/>
        <v>0</v>
      </c>
    </row>
    <row r="900" spans="1:12" ht="18" x14ac:dyDescent="0.25">
      <c r="A900" s="5" t="str">
        <f t="shared" si="210"/>
        <v>b</v>
      </c>
      <c r="B900" s="22" t="s">
        <v>64</v>
      </c>
      <c r="C900" s="23" t="s">
        <v>158</v>
      </c>
      <c r="D900" s="23"/>
      <c r="E900" s="41">
        <f t="shared" ref="E900:E955" si="223">F900+G900+H900+I900</f>
        <v>0</v>
      </c>
      <c r="F900" s="41">
        <f>F901+F911+F912+F913</f>
        <v>0</v>
      </c>
      <c r="G900" s="41">
        <f>G901+G911+G912+G913</f>
        <v>0</v>
      </c>
      <c r="H900" s="41">
        <f>H901+H911+H912+H913</f>
        <v>0</v>
      </c>
      <c r="I900" s="41">
        <f>I901+I911+I912+I913</f>
        <v>0</v>
      </c>
      <c r="J900" s="30">
        <f t="shared" si="213"/>
        <v>0</v>
      </c>
      <c r="K900" s="30">
        <f t="shared" si="214"/>
        <v>0</v>
      </c>
      <c r="L900" s="4" t="s">
        <v>205</v>
      </c>
    </row>
    <row r="901" spans="1:12" ht="18" x14ac:dyDescent="0.25">
      <c r="A901" s="5" t="str">
        <f t="shared" ref="A901:A964" si="224">IF((E901+F901+G901+I901+H901)&gt;0,"a","b")</f>
        <v>b</v>
      </c>
      <c r="B901" s="34" t="s">
        <v>1</v>
      </c>
      <c r="C901" s="15" t="s">
        <v>128</v>
      </c>
      <c r="D901" s="15"/>
      <c r="E901" s="37">
        <f t="shared" si="223"/>
        <v>0</v>
      </c>
      <c r="F901" s="14">
        <f t="shared" ref="F901:I901" si="225">F902+F903+F904+F905+F906+F907+F908</f>
        <v>0</v>
      </c>
      <c r="G901" s="14">
        <f t="shared" si="225"/>
        <v>0</v>
      </c>
      <c r="H901" s="14">
        <f t="shared" si="225"/>
        <v>0</v>
      </c>
      <c r="I901" s="14">
        <f t="shared" si="225"/>
        <v>0</v>
      </c>
      <c r="J901" s="33">
        <f t="shared" si="213"/>
        <v>0</v>
      </c>
      <c r="K901" s="33">
        <f t="shared" si="214"/>
        <v>0</v>
      </c>
      <c r="L901" s="4" t="s">
        <v>205</v>
      </c>
    </row>
    <row r="902" spans="1:12" ht="18" x14ac:dyDescent="0.25">
      <c r="A902" s="5" t="str">
        <f t="shared" si="224"/>
        <v>b</v>
      </c>
      <c r="B902" s="11" t="s">
        <v>1</v>
      </c>
      <c r="C902" s="12" t="s">
        <v>129</v>
      </c>
      <c r="D902" s="12"/>
      <c r="E902" s="39">
        <f t="shared" si="223"/>
        <v>0</v>
      </c>
      <c r="F902" s="35"/>
      <c r="G902" s="35"/>
      <c r="H902" s="35"/>
      <c r="I902" s="35"/>
      <c r="J902" s="30">
        <f t="shared" si="213"/>
        <v>0</v>
      </c>
      <c r="K902" s="30">
        <f t="shared" si="214"/>
        <v>0</v>
      </c>
      <c r="L902" s="4" t="s">
        <v>205</v>
      </c>
    </row>
    <row r="903" spans="1:12" ht="18" x14ac:dyDescent="0.25">
      <c r="A903" s="5" t="str">
        <f t="shared" si="224"/>
        <v>b</v>
      </c>
      <c r="B903" s="11" t="s">
        <v>1</v>
      </c>
      <c r="C903" s="12" t="s">
        <v>130</v>
      </c>
      <c r="D903" s="12"/>
      <c r="E903" s="39">
        <f t="shared" si="223"/>
        <v>0</v>
      </c>
      <c r="F903" s="35"/>
      <c r="G903" s="35"/>
      <c r="H903" s="35"/>
      <c r="I903" s="35"/>
      <c r="J903" s="30">
        <f t="shared" si="213"/>
        <v>0</v>
      </c>
      <c r="K903" s="30">
        <f t="shared" si="214"/>
        <v>0</v>
      </c>
      <c r="L903" s="4" t="s">
        <v>205</v>
      </c>
    </row>
    <row r="904" spans="1:12" ht="18" x14ac:dyDescent="0.25">
      <c r="A904" s="5" t="str">
        <f t="shared" si="224"/>
        <v>b</v>
      </c>
      <c r="B904" s="11" t="s">
        <v>1</v>
      </c>
      <c r="C904" s="12" t="s">
        <v>131</v>
      </c>
      <c r="D904" s="12"/>
      <c r="E904" s="39">
        <f t="shared" si="223"/>
        <v>0</v>
      </c>
      <c r="F904" s="35"/>
      <c r="G904" s="35"/>
      <c r="H904" s="35"/>
      <c r="I904" s="35"/>
      <c r="J904" s="30">
        <f t="shared" si="213"/>
        <v>0</v>
      </c>
      <c r="K904" s="30">
        <f t="shared" si="214"/>
        <v>0</v>
      </c>
      <c r="L904" s="4" t="s">
        <v>205</v>
      </c>
    </row>
    <row r="905" spans="1:12" ht="18" x14ac:dyDescent="0.25">
      <c r="A905" s="5" t="str">
        <f t="shared" si="224"/>
        <v>b</v>
      </c>
      <c r="B905" s="11" t="s">
        <v>1</v>
      </c>
      <c r="C905" s="16" t="s">
        <v>132</v>
      </c>
      <c r="D905" s="16"/>
      <c r="E905" s="39">
        <f t="shared" si="223"/>
        <v>0</v>
      </c>
      <c r="F905" s="35"/>
      <c r="G905" s="35"/>
      <c r="H905" s="35"/>
      <c r="I905" s="35"/>
      <c r="J905" s="30">
        <f t="shared" si="213"/>
        <v>0</v>
      </c>
      <c r="K905" s="30">
        <f t="shared" si="214"/>
        <v>0</v>
      </c>
      <c r="L905" s="4" t="s">
        <v>205</v>
      </c>
    </row>
    <row r="906" spans="1:12" ht="18" x14ac:dyDescent="0.25">
      <c r="A906" s="5" t="str">
        <f t="shared" si="224"/>
        <v>b</v>
      </c>
      <c r="B906" s="11" t="s">
        <v>1</v>
      </c>
      <c r="C906" s="16" t="s">
        <v>133</v>
      </c>
      <c r="D906" s="16"/>
      <c r="E906" s="39">
        <f t="shared" si="223"/>
        <v>0</v>
      </c>
      <c r="F906" s="35"/>
      <c r="G906" s="35"/>
      <c r="H906" s="35"/>
      <c r="I906" s="35"/>
      <c r="J906" s="30">
        <f t="shared" si="213"/>
        <v>0</v>
      </c>
      <c r="K906" s="30">
        <f t="shared" si="214"/>
        <v>0</v>
      </c>
      <c r="L906" s="4" t="s">
        <v>205</v>
      </c>
    </row>
    <row r="907" spans="1:12" ht="18" x14ac:dyDescent="0.25">
      <c r="A907" s="5" t="str">
        <f t="shared" si="224"/>
        <v>b</v>
      </c>
      <c r="B907" s="11" t="s">
        <v>1</v>
      </c>
      <c r="C907" s="16" t="s">
        <v>134</v>
      </c>
      <c r="D907" s="16"/>
      <c r="E907" s="39">
        <f t="shared" si="223"/>
        <v>0</v>
      </c>
      <c r="F907" s="35"/>
      <c r="G907" s="35"/>
      <c r="H907" s="35"/>
      <c r="I907" s="35"/>
      <c r="J907" s="30">
        <f t="shared" si="213"/>
        <v>0</v>
      </c>
      <c r="K907" s="30">
        <f t="shared" si="214"/>
        <v>0</v>
      </c>
      <c r="L907" s="4" t="s">
        <v>205</v>
      </c>
    </row>
    <row r="908" spans="1:12" ht="18" x14ac:dyDescent="0.25">
      <c r="A908" s="5" t="str">
        <f t="shared" si="224"/>
        <v>b</v>
      </c>
      <c r="B908" s="11" t="s">
        <v>1</v>
      </c>
      <c r="C908" s="16" t="s">
        <v>135</v>
      </c>
      <c r="D908" s="16"/>
      <c r="E908" s="39">
        <f t="shared" si="223"/>
        <v>0</v>
      </c>
      <c r="F908" s="35">
        <f>F909+F910</f>
        <v>0</v>
      </c>
      <c r="G908" s="35">
        <f t="shared" ref="G908:I908" si="226">G909+G910</f>
        <v>0</v>
      </c>
      <c r="H908" s="35">
        <f t="shared" si="226"/>
        <v>0</v>
      </c>
      <c r="I908" s="35">
        <f t="shared" si="226"/>
        <v>0</v>
      </c>
      <c r="J908" s="30">
        <f t="shared" si="213"/>
        <v>0</v>
      </c>
      <c r="K908" s="30">
        <f t="shared" si="214"/>
        <v>0</v>
      </c>
      <c r="L908" s="4" t="s">
        <v>205</v>
      </c>
    </row>
    <row r="909" spans="1:12" x14ac:dyDescent="0.25">
      <c r="A909" s="5" t="str">
        <f t="shared" si="224"/>
        <v>b</v>
      </c>
      <c r="B909" s="19"/>
      <c r="C909" s="21" t="s">
        <v>209</v>
      </c>
      <c r="D909" s="21"/>
      <c r="E909" s="40">
        <f t="shared" si="223"/>
        <v>0</v>
      </c>
      <c r="F909" s="20"/>
      <c r="G909" s="20"/>
      <c r="H909" s="20"/>
      <c r="I909" s="20"/>
      <c r="J909" s="31">
        <f t="shared" si="213"/>
        <v>0</v>
      </c>
      <c r="K909" s="31">
        <f t="shared" si="214"/>
        <v>0</v>
      </c>
    </row>
    <row r="910" spans="1:12" x14ac:dyDescent="0.25">
      <c r="A910" s="5" t="str">
        <f t="shared" si="224"/>
        <v>b</v>
      </c>
      <c r="B910" s="19"/>
      <c r="C910" s="21" t="s">
        <v>210</v>
      </c>
      <c r="D910" s="21"/>
      <c r="E910" s="40">
        <f t="shared" si="223"/>
        <v>0</v>
      </c>
      <c r="F910" s="20"/>
      <c r="G910" s="20"/>
      <c r="H910" s="20"/>
      <c r="I910" s="20"/>
      <c r="J910" s="31">
        <f t="shared" si="213"/>
        <v>0</v>
      </c>
      <c r="K910" s="31">
        <f t="shared" si="214"/>
        <v>0</v>
      </c>
    </row>
    <row r="911" spans="1:12" ht="18" x14ac:dyDescent="0.25">
      <c r="A911" s="5" t="str">
        <f t="shared" si="224"/>
        <v>b</v>
      </c>
      <c r="B911" s="11" t="s">
        <v>1</v>
      </c>
      <c r="C911" s="15" t="s">
        <v>136</v>
      </c>
      <c r="D911" s="15"/>
      <c r="E911" s="37">
        <f t="shared" si="223"/>
        <v>0</v>
      </c>
      <c r="F911" s="14"/>
      <c r="G911" s="14"/>
      <c r="H911" s="14"/>
      <c r="I911" s="14"/>
      <c r="J911" s="33">
        <f t="shared" si="213"/>
        <v>0</v>
      </c>
      <c r="K911" s="33">
        <f t="shared" si="214"/>
        <v>0</v>
      </c>
      <c r="L911" s="4" t="s">
        <v>205</v>
      </c>
    </row>
    <row r="912" spans="1:12" ht="18" x14ac:dyDescent="0.25">
      <c r="A912" s="5" t="str">
        <f t="shared" si="224"/>
        <v>b</v>
      </c>
      <c r="B912" s="11" t="s">
        <v>1</v>
      </c>
      <c r="C912" s="15" t="s">
        <v>137</v>
      </c>
      <c r="D912" s="15"/>
      <c r="E912" s="37">
        <f t="shared" si="223"/>
        <v>0</v>
      </c>
      <c r="F912" s="14"/>
      <c r="G912" s="14"/>
      <c r="H912" s="14"/>
      <c r="I912" s="14"/>
      <c r="J912" s="33">
        <f t="shared" si="213"/>
        <v>0</v>
      </c>
      <c r="K912" s="33">
        <f t="shared" si="214"/>
        <v>0</v>
      </c>
      <c r="L912" s="4" t="s">
        <v>205</v>
      </c>
    </row>
    <row r="913" spans="1:12" ht="18" x14ac:dyDescent="0.25">
      <c r="A913" s="5" t="str">
        <f t="shared" si="224"/>
        <v>b</v>
      </c>
      <c r="B913" s="11" t="s">
        <v>1</v>
      </c>
      <c r="C913" s="15" t="s">
        <v>138</v>
      </c>
      <c r="D913" s="15"/>
      <c r="E913" s="37">
        <f t="shared" si="223"/>
        <v>0</v>
      </c>
      <c r="F913" s="14"/>
      <c r="G913" s="14"/>
      <c r="H913" s="14"/>
      <c r="I913" s="14"/>
      <c r="J913" s="33">
        <f t="shared" si="213"/>
        <v>0</v>
      </c>
      <c r="K913" s="33">
        <f t="shared" si="214"/>
        <v>0</v>
      </c>
      <c r="L913" s="4" t="s">
        <v>205</v>
      </c>
    </row>
    <row r="914" spans="1:12" ht="72" x14ac:dyDescent="0.25">
      <c r="A914" s="5" t="str">
        <f t="shared" si="224"/>
        <v>b</v>
      </c>
      <c r="B914" s="22" t="s">
        <v>65</v>
      </c>
      <c r="C914" s="23" t="s">
        <v>125</v>
      </c>
      <c r="D914" s="23"/>
      <c r="E914" s="41">
        <f t="shared" si="223"/>
        <v>0</v>
      </c>
      <c r="F914" s="41">
        <f>F915+F925+F926+F927</f>
        <v>0</v>
      </c>
      <c r="G914" s="41">
        <f>G915+G925+G926+G927</f>
        <v>0</v>
      </c>
      <c r="H914" s="41">
        <f>H915+H925+H926+H927</f>
        <v>0</v>
      </c>
      <c r="I914" s="41">
        <f>I915+I925+I926+I927</f>
        <v>0</v>
      </c>
      <c r="J914" s="30">
        <f t="shared" si="213"/>
        <v>0</v>
      </c>
      <c r="K914" s="30">
        <f t="shared" si="214"/>
        <v>0</v>
      </c>
      <c r="L914" s="4" t="s">
        <v>204</v>
      </c>
    </row>
    <row r="915" spans="1:12" ht="18" x14ac:dyDescent="0.25">
      <c r="A915" s="5" t="str">
        <f t="shared" si="224"/>
        <v>b</v>
      </c>
      <c r="B915" s="34" t="s">
        <v>1</v>
      </c>
      <c r="C915" s="15" t="s">
        <v>128</v>
      </c>
      <c r="D915" s="15"/>
      <c r="E915" s="37">
        <f t="shared" si="223"/>
        <v>0</v>
      </c>
      <c r="F915" s="14">
        <f t="shared" ref="F915:I915" si="227">F916+F917+F918+F919+F920+F921+F922</f>
        <v>0</v>
      </c>
      <c r="G915" s="14">
        <f t="shared" si="227"/>
        <v>0</v>
      </c>
      <c r="H915" s="14">
        <f t="shared" si="227"/>
        <v>0</v>
      </c>
      <c r="I915" s="14">
        <f t="shared" si="227"/>
        <v>0</v>
      </c>
      <c r="J915" s="33">
        <f t="shared" ref="J915:J978" si="228">F915+G915</f>
        <v>0</v>
      </c>
      <c r="K915" s="33">
        <f t="shared" ref="K915:K978" si="229">F915+G915+H915</f>
        <v>0</v>
      </c>
      <c r="L915" s="4" t="s">
        <v>204</v>
      </c>
    </row>
    <row r="916" spans="1:12" ht="18" x14ac:dyDescent="0.25">
      <c r="A916" s="5" t="str">
        <f t="shared" si="224"/>
        <v>b</v>
      </c>
      <c r="B916" s="11" t="s">
        <v>1</v>
      </c>
      <c r="C916" s="12" t="s">
        <v>129</v>
      </c>
      <c r="D916" s="12"/>
      <c r="E916" s="39">
        <f t="shared" si="223"/>
        <v>0</v>
      </c>
      <c r="F916" s="35"/>
      <c r="G916" s="35"/>
      <c r="H916" s="35"/>
      <c r="I916" s="35"/>
      <c r="J916" s="30">
        <f t="shared" si="228"/>
        <v>0</v>
      </c>
      <c r="K916" s="30">
        <f t="shared" si="229"/>
        <v>0</v>
      </c>
      <c r="L916" s="4" t="s">
        <v>204</v>
      </c>
    </row>
    <row r="917" spans="1:12" ht="18" x14ac:dyDescent="0.25">
      <c r="A917" s="5" t="str">
        <f t="shared" si="224"/>
        <v>b</v>
      </c>
      <c r="B917" s="11" t="s">
        <v>1</v>
      </c>
      <c r="C917" s="12" t="s">
        <v>130</v>
      </c>
      <c r="D917" s="12"/>
      <c r="E917" s="39">
        <f t="shared" si="223"/>
        <v>0</v>
      </c>
      <c r="F917" s="35"/>
      <c r="G917" s="35"/>
      <c r="H917" s="35"/>
      <c r="I917" s="35"/>
      <c r="J917" s="30">
        <f t="shared" si="228"/>
        <v>0</v>
      </c>
      <c r="K917" s="30">
        <f t="shared" si="229"/>
        <v>0</v>
      </c>
      <c r="L917" s="4" t="s">
        <v>204</v>
      </c>
    </row>
    <row r="918" spans="1:12" ht="18" x14ac:dyDescent="0.25">
      <c r="A918" s="5" t="str">
        <f t="shared" si="224"/>
        <v>b</v>
      </c>
      <c r="B918" s="11" t="s">
        <v>1</v>
      </c>
      <c r="C918" s="12" t="s">
        <v>131</v>
      </c>
      <c r="D918" s="12"/>
      <c r="E918" s="39">
        <f t="shared" si="223"/>
        <v>0</v>
      </c>
      <c r="F918" s="35"/>
      <c r="G918" s="35"/>
      <c r="H918" s="35"/>
      <c r="I918" s="35"/>
      <c r="J918" s="30">
        <f t="shared" si="228"/>
        <v>0</v>
      </c>
      <c r="K918" s="30">
        <f t="shared" si="229"/>
        <v>0</v>
      </c>
      <c r="L918" s="4" t="s">
        <v>204</v>
      </c>
    </row>
    <row r="919" spans="1:12" ht="18" x14ac:dyDescent="0.25">
      <c r="A919" s="5" t="str">
        <f t="shared" si="224"/>
        <v>b</v>
      </c>
      <c r="B919" s="11" t="s">
        <v>1</v>
      </c>
      <c r="C919" s="16" t="s">
        <v>132</v>
      </c>
      <c r="D919" s="16"/>
      <c r="E919" s="39">
        <f t="shared" si="223"/>
        <v>0</v>
      </c>
      <c r="F919" s="35"/>
      <c r="G919" s="35"/>
      <c r="H919" s="35"/>
      <c r="I919" s="35"/>
      <c r="J919" s="30">
        <f t="shared" si="228"/>
        <v>0</v>
      </c>
      <c r="K919" s="30">
        <f t="shared" si="229"/>
        <v>0</v>
      </c>
      <c r="L919" s="4" t="s">
        <v>204</v>
      </c>
    </row>
    <row r="920" spans="1:12" ht="18" x14ac:dyDescent="0.25">
      <c r="A920" s="5" t="str">
        <f t="shared" si="224"/>
        <v>b</v>
      </c>
      <c r="B920" s="11" t="s">
        <v>1</v>
      </c>
      <c r="C920" s="16" t="s">
        <v>133</v>
      </c>
      <c r="D920" s="16"/>
      <c r="E920" s="39">
        <f t="shared" si="223"/>
        <v>0</v>
      </c>
      <c r="F920" s="35"/>
      <c r="G920" s="35"/>
      <c r="H920" s="35"/>
      <c r="I920" s="35"/>
      <c r="J920" s="30">
        <f t="shared" si="228"/>
        <v>0</v>
      </c>
      <c r="K920" s="30">
        <f t="shared" si="229"/>
        <v>0</v>
      </c>
      <c r="L920" s="4" t="s">
        <v>204</v>
      </c>
    </row>
    <row r="921" spans="1:12" ht="18" x14ac:dyDescent="0.25">
      <c r="A921" s="5" t="str">
        <f t="shared" si="224"/>
        <v>b</v>
      </c>
      <c r="B921" s="11" t="s">
        <v>1</v>
      </c>
      <c r="C921" s="16" t="s">
        <v>134</v>
      </c>
      <c r="D921" s="16"/>
      <c r="E921" s="39">
        <f t="shared" si="223"/>
        <v>0</v>
      </c>
      <c r="F921" s="35"/>
      <c r="G921" s="35"/>
      <c r="H921" s="35"/>
      <c r="I921" s="35"/>
      <c r="J921" s="30">
        <f t="shared" si="228"/>
        <v>0</v>
      </c>
      <c r="K921" s="30">
        <f t="shared" si="229"/>
        <v>0</v>
      </c>
      <c r="L921" s="4" t="s">
        <v>204</v>
      </c>
    </row>
    <row r="922" spans="1:12" ht="18" x14ac:dyDescent="0.25">
      <c r="A922" s="5" t="str">
        <f t="shared" si="224"/>
        <v>b</v>
      </c>
      <c r="B922" s="11" t="s">
        <v>1</v>
      </c>
      <c r="C922" s="16" t="s">
        <v>135</v>
      </c>
      <c r="D922" s="16"/>
      <c r="E922" s="39">
        <f t="shared" si="223"/>
        <v>0</v>
      </c>
      <c r="F922" s="35">
        <f>F923+F924</f>
        <v>0</v>
      </c>
      <c r="G922" s="35">
        <f t="shared" ref="G922:I922" si="230">G923+G924</f>
        <v>0</v>
      </c>
      <c r="H922" s="35">
        <f t="shared" si="230"/>
        <v>0</v>
      </c>
      <c r="I922" s="35">
        <f t="shared" si="230"/>
        <v>0</v>
      </c>
      <c r="J922" s="30">
        <f t="shared" si="228"/>
        <v>0</v>
      </c>
      <c r="K922" s="30">
        <f t="shared" si="229"/>
        <v>0</v>
      </c>
      <c r="L922" s="4" t="s">
        <v>204</v>
      </c>
    </row>
    <row r="923" spans="1:12" x14ac:dyDescent="0.25">
      <c r="A923" s="5" t="str">
        <f t="shared" si="224"/>
        <v>b</v>
      </c>
      <c r="B923" s="19"/>
      <c r="C923" s="21" t="s">
        <v>209</v>
      </c>
      <c r="D923" s="21"/>
      <c r="E923" s="40">
        <f t="shared" si="223"/>
        <v>0</v>
      </c>
      <c r="F923" s="20"/>
      <c r="G923" s="20"/>
      <c r="H923" s="20"/>
      <c r="I923" s="20"/>
      <c r="J923" s="31">
        <f t="shared" si="228"/>
        <v>0</v>
      </c>
      <c r="K923" s="31">
        <f t="shared" si="229"/>
        <v>0</v>
      </c>
    </row>
    <row r="924" spans="1:12" x14ac:dyDescent="0.25">
      <c r="A924" s="5" t="str">
        <f t="shared" si="224"/>
        <v>b</v>
      </c>
      <c r="B924" s="19"/>
      <c r="C924" s="21" t="s">
        <v>210</v>
      </c>
      <c r="D924" s="21"/>
      <c r="E924" s="40">
        <f t="shared" si="223"/>
        <v>0</v>
      </c>
      <c r="F924" s="20"/>
      <c r="G924" s="20"/>
      <c r="H924" s="20"/>
      <c r="I924" s="20"/>
      <c r="J924" s="31">
        <f t="shared" si="228"/>
        <v>0</v>
      </c>
      <c r="K924" s="31">
        <f t="shared" si="229"/>
        <v>0</v>
      </c>
    </row>
    <row r="925" spans="1:12" ht="18" x14ac:dyDescent="0.25">
      <c r="A925" s="5" t="str">
        <f t="shared" si="224"/>
        <v>b</v>
      </c>
      <c r="B925" s="11" t="s">
        <v>1</v>
      </c>
      <c r="C925" s="15" t="s">
        <v>136</v>
      </c>
      <c r="D925" s="15"/>
      <c r="E925" s="37">
        <f t="shared" si="223"/>
        <v>0</v>
      </c>
      <c r="F925" s="14"/>
      <c r="G925" s="14"/>
      <c r="H925" s="14"/>
      <c r="I925" s="14"/>
      <c r="J925" s="33">
        <f t="shared" si="228"/>
        <v>0</v>
      </c>
      <c r="K925" s="33">
        <f t="shared" si="229"/>
        <v>0</v>
      </c>
      <c r="L925" s="4" t="s">
        <v>204</v>
      </c>
    </row>
    <row r="926" spans="1:12" ht="18" x14ac:dyDescent="0.25">
      <c r="A926" s="5" t="str">
        <f t="shared" si="224"/>
        <v>b</v>
      </c>
      <c r="B926" s="11" t="s">
        <v>1</v>
      </c>
      <c r="C926" s="15" t="s">
        <v>137</v>
      </c>
      <c r="D926" s="15"/>
      <c r="E926" s="37">
        <f t="shared" si="223"/>
        <v>0</v>
      </c>
      <c r="F926" s="14"/>
      <c r="G926" s="14"/>
      <c r="H926" s="14"/>
      <c r="I926" s="14"/>
      <c r="J926" s="33">
        <f t="shared" si="228"/>
        <v>0</v>
      </c>
      <c r="K926" s="33">
        <f t="shared" si="229"/>
        <v>0</v>
      </c>
      <c r="L926" s="4" t="s">
        <v>204</v>
      </c>
    </row>
    <row r="927" spans="1:12" ht="18" x14ac:dyDescent="0.25">
      <c r="A927" s="5" t="str">
        <f t="shared" si="224"/>
        <v>b</v>
      </c>
      <c r="B927" s="11" t="s">
        <v>1</v>
      </c>
      <c r="C927" s="15" t="s">
        <v>138</v>
      </c>
      <c r="D927" s="15"/>
      <c r="E927" s="37">
        <f t="shared" si="223"/>
        <v>0</v>
      </c>
      <c r="F927" s="14"/>
      <c r="G927" s="14"/>
      <c r="H927" s="14"/>
      <c r="I927" s="14"/>
      <c r="J927" s="33">
        <f t="shared" si="228"/>
        <v>0</v>
      </c>
      <c r="K927" s="33">
        <f t="shared" si="229"/>
        <v>0</v>
      </c>
      <c r="L927" s="4" t="s">
        <v>204</v>
      </c>
    </row>
    <row r="928" spans="1:12" ht="36" x14ac:dyDescent="0.25">
      <c r="A928" s="5" t="str">
        <f t="shared" si="224"/>
        <v>b</v>
      </c>
      <c r="B928" s="22" t="s">
        <v>66</v>
      </c>
      <c r="C928" s="23" t="s">
        <v>96</v>
      </c>
      <c r="D928" s="23"/>
      <c r="E928" s="41">
        <f t="shared" si="223"/>
        <v>0</v>
      </c>
      <c r="F928" s="41">
        <f>F929+F939+F940+F941</f>
        <v>0</v>
      </c>
      <c r="G928" s="41">
        <f>G929+G939+G940+G941</f>
        <v>0</v>
      </c>
      <c r="H928" s="41">
        <f>H929+H939+H940+H941</f>
        <v>0</v>
      </c>
      <c r="I928" s="41">
        <f>I929+I939+I940+I941</f>
        <v>0</v>
      </c>
      <c r="J928" s="30">
        <f t="shared" si="228"/>
        <v>0</v>
      </c>
      <c r="K928" s="30">
        <f t="shared" si="229"/>
        <v>0</v>
      </c>
      <c r="L928" s="4" t="s">
        <v>205</v>
      </c>
    </row>
    <row r="929" spans="1:12" ht="18" x14ac:dyDescent="0.25">
      <c r="A929" s="5" t="str">
        <f t="shared" si="224"/>
        <v>b</v>
      </c>
      <c r="B929" s="34" t="s">
        <v>1</v>
      </c>
      <c r="C929" s="15" t="s">
        <v>128</v>
      </c>
      <c r="D929" s="15"/>
      <c r="E929" s="37">
        <f t="shared" si="223"/>
        <v>0</v>
      </c>
      <c r="F929" s="14">
        <f t="shared" ref="F929:I929" si="231">F930+F931+F932+F933+F934+F935+F936</f>
        <v>0</v>
      </c>
      <c r="G929" s="14">
        <f t="shared" si="231"/>
        <v>0</v>
      </c>
      <c r="H929" s="14">
        <f t="shared" si="231"/>
        <v>0</v>
      </c>
      <c r="I929" s="14">
        <f t="shared" si="231"/>
        <v>0</v>
      </c>
      <c r="J929" s="33">
        <f t="shared" si="228"/>
        <v>0</v>
      </c>
      <c r="K929" s="33">
        <f t="shared" si="229"/>
        <v>0</v>
      </c>
      <c r="L929" s="4" t="s">
        <v>205</v>
      </c>
    </row>
    <row r="930" spans="1:12" ht="18" x14ac:dyDescent="0.25">
      <c r="A930" s="5" t="str">
        <f t="shared" si="224"/>
        <v>b</v>
      </c>
      <c r="B930" s="11" t="s">
        <v>1</v>
      </c>
      <c r="C930" s="12" t="s">
        <v>129</v>
      </c>
      <c r="D930" s="12"/>
      <c r="E930" s="39">
        <f t="shared" si="223"/>
        <v>0</v>
      </c>
      <c r="F930" s="35"/>
      <c r="G930" s="35"/>
      <c r="H930" s="35"/>
      <c r="I930" s="35"/>
      <c r="J930" s="30">
        <f t="shared" si="228"/>
        <v>0</v>
      </c>
      <c r="K930" s="30">
        <f t="shared" si="229"/>
        <v>0</v>
      </c>
      <c r="L930" s="4" t="s">
        <v>205</v>
      </c>
    </row>
    <row r="931" spans="1:12" ht="18" x14ac:dyDescent="0.25">
      <c r="A931" s="5" t="str">
        <f t="shared" si="224"/>
        <v>b</v>
      </c>
      <c r="B931" s="11" t="s">
        <v>1</v>
      </c>
      <c r="C931" s="12" t="s">
        <v>130</v>
      </c>
      <c r="D931" s="12"/>
      <c r="E931" s="39">
        <f t="shared" si="223"/>
        <v>0</v>
      </c>
      <c r="F931" s="35"/>
      <c r="G931" s="35"/>
      <c r="H931" s="35"/>
      <c r="I931" s="35"/>
      <c r="J931" s="30">
        <f t="shared" si="228"/>
        <v>0</v>
      </c>
      <c r="K931" s="30">
        <f t="shared" si="229"/>
        <v>0</v>
      </c>
      <c r="L931" s="4" t="s">
        <v>205</v>
      </c>
    </row>
    <row r="932" spans="1:12" ht="18" x14ac:dyDescent="0.25">
      <c r="A932" s="5" t="str">
        <f t="shared" si="224"/>
        <v>b</v>
      </c>
      <c r="B932" s="11" t="s">
        <v>1</v>
      </c>
      <c r="C932" s="12" t="s">
        <v>131</v>
      </c>
      <c r="D932" s="12"/>
      <c r="E932" s="39">
        <f t="shared" si="223"/>
        <v>0</v>
      </c>
      <c r="F932" s="35"/>
      <c r="G932" s="35"/>
      <c r="H932" s="35"/>
      <c r="I932" s="35"/>
      <c r="J932" s="30">
        <f t="shared" si="228"/>
        <v>0</v>
      </c>
      <c r="K932" s="30">
        <f t="shared" si="229"/>
        <v>0</v>
      </c>
      <c r="L932" s="4" t="s">
        <v>205</v>
      </c>
    </row>
    <row r="933" spans="1:12" ht="18" x14ac:dyDescent="0.25">
      <c r="A933" s="5" t="str">
        <f t="shared" si="224"/>
        <v>b</v>
      </c>
      <c r="B933" s="11" t="s">
        <v>1</v>
      </c>
      <c r="C933" s="16" t="s">
        <v>132</v>
      </c>
      <c r="D933" s="16"/>
      <c r="E933" s="39">
        <f t="shared" si="223"/>
        <v>0</v>
      </c>
      <c r="F933" s="35"/>
      <c r="G933" s="35"/>
      <c r="H933" s="35"/>
      <c r="I933" s="35"/>
      <c r="J933" s="30">
        <f t="shared" si="228"/>
        <v>0</v>
      </c>
      <c r="K933" s="30">
        <f t="shared" si="229"/>
        <v>0</v>
      </c>
      <c r="L933" s="4" t="s">
        <v>205</v>
      </c>
    </row>
    <row r="934" spans="1:12" ht="18" x14ac:dyDescent="0.25">
      <c r="A934" s="5" t="str">
        <f t="shared" si="224"/>
        <v>b</v>
      </c>
      <c r="B934" s="11" t="s">
        <v>1</v>
      </c>
      <c r="C934" s="16" t="s">
        <v>133</v>
      </c>
      <c r="D934" s="16"/>
      <c r="E934" s="39">
        <f t="shared" si="223"/>
        <v>0</v>
      </c>
      <c r="F934" s="35"/>
      <c r="G934" s="35"/>
      <c r="H934" s="35"/>
      <c r="I934" s="35"/>
      <c r="J934" s="30">
        <f t="shared" si="228"/>
        <v>0</v>
      </c>
      <c r="K934" s="30">
        <f t="shared" si="229"/>
        <v>0</v>
      </c>
      <c r="L934" s="4" t="s">
        <v>205</v>
      </c>
    </row>
    <row r="935" spans="1:12" ht="18" x14ac:dyDescent="0.25">
      <c r="A935" s="5" t="str">
        <f t="shared" si="224"/>
        <v>b</v>
      </c>
      <c r="B935" s="11" t="s">
        <v>1</v>
      </c>
      <c r="C935" s="16" t="s">
        <v>134</v>
      </c>
      <c r="D935" s="16"/>
      <c r="E935" s="39">
        <f t="shared" si="223"/>
        <v>0</v>
      </c>
      <c r="F935" s="35"/>
      <c r="G935" s="35"/>
      <c r="H935" s="35"/>
      <c r="I935" s="35"/>
      <c r="J935" s="30">
        <f t="shared" si="228"/>
        <v>0</v>
      </c>
      <c r="K935" s="30">
        <f t="shared" si="229"/>
        <v>0</v>
      </c>
      <c r="L935" s="4" t="s">
        <v>205</v>
      </c>
    </row>
    <row r="936" spans="1:12" ht="18" x14ac:dyDescent="0.25">
      <c r="A936" s="5" t="str">
        <f t="shared" si="224"/>
        <v>b</v>
      </c>
      <c r="B936" s="11" t="s">
        <v>1</v>
      </c>
      <c r="C936" s="16" t="s">
        <v>135</v>
      </c>
      <c r="D936" s="16"/>
      <c r="E936" s="39">
        <f t="shared" si="223"/>
        <v>0</v>
      </c>
      <c r="F936" s="35">
        <f>F937+F938</f>
        <v>0</v>
      </c>
      <c r="G936" s="35">
        <f t="shared" ref="G936:I936" si="232">G937+G938</f>
        <v>0</v>
      </c>
      <c r="H936" s="35">
        <f t="shared" si="232"/>
        <v>0</v>
      </c>
      <c r="I936" s="35">
        <f t="shared" si="232"/>
        <v>0</v>
      </c>
      <c r="J936" s="30">
        <f t="shared" si="228"/>
        <v>0</v>
      </c>
      <c r="K936" s="30">
        <f t="shared" si="229"/>
        <v>0</v>
      </c>
      <c r="L936" s="4" t="s">
        <v>205</v>
      </c>
    </row>
    <row r="937" spans="1:12" x14ac:dyDescent="0.25">
      <c r="A937" s="5" t="str">
        <f t="shared" si="224"/>
        <v>b</v>
      </c>
      <c r="B937" s="19"/>
      <c r="C937" s="21" t="s">
        <v>209</v>
      </c>
      <c r="D937" s="21"/>
      <c r="E937" s="40">
        <f t="shared" si="223"/>
        <v>0</v>
      </c>
      <c r="F937" s="20"/>
      <c r="G937" s="20"/>
      <c r="H937" s="20"/>
      <c r="I937" s="20"/>
      <c r="J937" s="31">
        <f t="shared" si="228"/>
        <v>0</v>
      </c>
      <c r="K937" s="31">
        <f t="shared" si="229"/>
        <v>0</v>
      </c>
    </row>
    <row r="938" spans="1:12" x14ac:dyDescent="0.25">
      <c r="A938" s="5" t="str">
        <f t="shared" si="224"/>
        <v>b</v>
      </c>
      <c r="B938" s="19"/>
      <c r="C938" s="21" t="s">
        <v>210</v>
      </c>
      <c r="D938" s="21"/>
      <c r="E938" s="40">
        <f t="shared" si="223"/>
        <v>0</v>
      </c>
      <c r="F938" s="20"/>
      <c r="G938" s="20"/>
      <c r="H938" s="20"/>
      <c r="I938" s="20"/>
      <c r="J938" s="31">
        <f t="shared" si="228"/>
        <v>0</v>
      </c>
      <c r="K938" s="31">
        <f t="shared" si="229"/>
        <v>0</v>
      </c>
    </row>
    <row r="939" spans="1:12" ht="18" x14ac:dyDescent="0.25">
      <c r="A939" s="5" t="str">
        <f t="shared" si="224"/>
        <v>b</v>
      </c>
      <c r="B939" s="11" t="s">
        <v>1</v>
      </c>
      <c r="C939" s="15" t="s">
        <v>136</v>
      </c>
      <c r="D939" s="15"/>
      <c r="E939" s="37">
        <f t="shared" si="223"/>
        <v>0</v>
      </c>
      <c r="F939" s="14"/>
      <c r="G939" s="14"/>
      <c r="H939" s="14"/>
      <c r="I939" s="14"/>
      <c r="J939" s="33">
        <f t="shared" si="228"/>
        <v>0</v>
      </c>
      <c r="K939" s="33">
        <f t="shared" si="229"/>
        <v>0</v>
      </c>
      <c r="L939" s="4" t="s">
        <v>205</v>
      </c>
    </row>
    <row r="940" spans="1:12" ht="18" x14ac:dyDescent="0.25">
      <c r="A940" s="5" t="str">
        <f t="shared" si="224"/>
        <v>b</v>
      </c>
      <c r="B940" s="11" t="s">
        <v>1</v>
      </c>
      <c r="C940" s="15" t="s">
        <v>137</v>
      </c>
      <c r="D940" s="15"/>
      <c r="E940" s="37">
        <f t="shared" si="223"/>
        <v>0</v>
      </c>
      <c r="F940" s="14"/>
      <c r="G940" s="14"/>
      <c r="H940" s="14"/>
      <c r="I940" s="14"/>
      <c r="J940" s="33">
        <f t="shared" si="228"/>
        <v>0</v>
      </c>
      <c r="K940" s="33">
        <f t="shared" si="229"/>
        <v>0</v>
      </c>
      <c r="L940" s="4" t="s">
        <v>205</v>
      </c>
    </row>
    <row r="941" spans="1:12" ht="18" x14ac:dyDescent="0.25">
      <c r="A941" s="5" t="str">
        <f t="shared" si="224"/>
        <v>b</v>
      </c>
      <c r="B941" s="11" t="s">
        <v>1</v>
      </c>
      <c r="C941" s="15" t="s">
        <v>138</v>
      </c>
      <c r="D941" s="15"/>
      <c r="E941" s="37">
        <f t="shared" si="223"/>
        <v>0</v>
      </c>
      <c r="F941" s="14"/>
      <c r="G941" s="14"/>
      <c r="H941" s="14"/>
      <c r="I941" s="14"/>
      <c r="J941" s="33">
        <f t="shared" si="228"/>
        <v>0</v>
      </c>
      <c r="K941" s="33">
        <f t="shared" si="229"/>
        <v>0</v>
      </c>
      <c r="L941" s="4" t="s">
        <v>205</v>
      </c>
    </row>
    <row r="942" spans="1:12" ht="18" x14ac:dyDescent="0.25">
      <c r="A942" s="5" t="str">
        <f t="shared" si="224"/>
        <v>b</v>
      </c>
      <c r="B942" s="22" t="s">
        <v>67</v>
      </c>
      <c r="C942" s="23" t="s">
        <v>97</v>
      </c>
      <c r="D942" s="23"/>
      <c r="E942" s="41">
        <f t="shared" si="223"/>
        <v>0</v>
      </c>
      <c r="F942" s="41">
        <f>F943+F953+F954+F955</f>
        <v>0</v>
      </c>
      <c r="G942" s="41">
        <f>G943+G953+G954+G955</f>
        <v>0</v>
      </c>
      <c r="H942" s="41">
        <f>H943+H953+H954+H955</f>
        <v>0</v>
      </c>
      <c r="I942" s="41">
        <f>I943+I953+I954+I955</f>
        <v>0</v>
      </c>
      <c r="J942" s="30">
        <f t="shared" si="228"/>
        <v>0</v>
      </c>
      <c r="K942" s="30">
        <f t="shared" si="229"/>
        <v>0</v>
      </c>
      <c r="L942" s="4" t="s">
        <v>204</v>
      </c>
    </row>
    <row r="943" spans="1:12" ht="18" x14ac:dyDescent="0.25">
      <c r="A943" s="5" t="str">
        <f t="shared" si="224"/>
        <v>b</v>
      </c>
      <c r="B943" s="34" t="s">
        <v>1</v>
      </c>
      <c r="C943" s="15" t="s">
        <v>128</v>
      </c>
      <c r="D943" s="15"/>
      <c r="E943" s="37">
        <f t="shared" si="223"/>
        <v>0</v>
      </c>
      <c r="F943" s="14">
        <f t="shared" ref="F943:I943" si="233">F944+F945+F946+F947+F948+F949+F950</f>
        <v>0</v>
      </c>
      <c r="G943" s="14">
        <f t="shared" si="233"/>
        <v>0</v>
      </c>
      <c r="H943" s="14">
        <f t="shared" si="233"/>
        <v>0</v>
      </c>
      <c r="I943" s="14">
        <f t="shared" si="233"/>
        <v>0</v>
      </c>
      <c r="J943" s="33">
        <f t="shared" si="228"/>
        <v>0</v>
      </c>
      <c r="K943" s="33">
        <f t="shared" si="229"/>
        <v>0</v>
      </c>
      <c r="L943" s="4" t="s">
        <v>204</v>
      </c>
    </row>
    <row r="944" spans="1:12" ht="18" x14ac:dyDescent="0.25">
      <c r="A944" s="5" t="str">
        <f t="shared" si="224"/>
        <v>b</v>
      </c>
      <c r="B944" s="11" t="s">
        <v>1</v>
      </c>
      <c r="C944" s="12" t="s">
        <v>129</v>
      </c>
      <c r="D944" s="12"/>
      <c r="E944" s="39">
        <f t="shared" si="223"/>
        <v>0</v>
      </c>
      <c r="F944" s="35"/>
      <c r="G944" s="35"/>
      <c r="H944" s="35"/>
      <c r="I944" s="35"/>
      <c r="J944" s="30">
        <f t="shared" si="228"/>
        <v>0</v>
      </c>
      <c r="K944" s="30">
        <f t="shared" si="229"/>
        <v>0</v>
      </c>
      <c r="L944" s="4" t="s">
        <v>204</v>
      </c>
    </row>
    <row r="945" spans="1:12" ht="18" x14ac:dyDescent="0.25">
      <c r="A945" s="5" t="str">
        <f t="shared" si="224"/>
        <v>b</v>
      </c>
      <c r="B945" s="11" t="s">
        <v>1</v>
      </c>
      <c r="C945" s="12" t="s">
        <v>130</v>
      </c>
      <c r="D945" s="12"/>
      <c r="E945" s="39">
        <f t="shared" si="223"/>
        <v>0</v>
      </c>
      <c r="F945" s="35"/>
      <c r="G945" s="35"/>
      <c r="H945" s="35"/>
      <c r="I945" s="35"/>
      <c r="J945" s="30">
        <f t="shared" si="228"/>
        <v>0</v>
      </c>
      <c r="K945" s="30">
        <f t="shared" si="229"/>
        <v>0</v>
      </c>
      <c r="L945" s="4" t="s">
        <v>204</v>
      </c>
    </row>
    <row r="946" spans="1:12" ht="18" x14ac:dyDescent="0.25">
      <c r="A946" s="5" t="str">
        <f t="shared" si="224"/>
        <v>b</v>
      </c>
      <c r="B946" s="11" t="s">
        <v>1</v>
      </c>
      <c r="C946" s="12" t="s">
        <v>131</v>
      </c>
      <c r="D946" s="12"/>
      <c r="E946" s="39">
        <f t="shared" si="223"/>
        <v>0</v>
      </c>
      <c r="F946" s="35"/>
      <c r="G946" s="35"/>
      <c r="H946" s="35"/>
      <c r="I946" s="35"/>
      <c r="J946" s="30">
        <f t="shared" si="228"/>
        <v>0</v>
      </c>
      <c r="K946" s="30">
        <f t="shared" si="229"/>
        <v>0</v>
      </c>
      <c r="L946" s="4" t="s">
        <v>204</v>
      </c>
    </row>
    <row r="947" spans="1:12" ht="18" x14ac:dyDescent="0.25">
      <c r="A947" s="5" t="str">
        <f t="shared" si="224"/>
        <v>b</v>
      </c>
      <c r="B947" s="11" t="s">
        <v>1</v>
      </c>
      <c r="C947" s="16" t="s">
        <v>132</v>
      </c>
      <c r="D947" s="16"/>
      <c r="E947" s="39">
        <f t="shared" si="223"/>
        <v>0</v>
      </c>
      <c r="F947" s="35"/>
      <c r="G947" s="35"/>
      <c r="H947" s="35"/>
      <c r="I947" s="35"/>
      <c r="J947" s="30">
        <f t="shared" si="228"/>
        <v>0</v>
      </c>
      <c r="K947" s="30">
        <f t="shared" si="229"/>
        <v>0</v>
      </c>
      <c r="L947" s="4" t="s">
        <v>204</v>
      </c>
    </row>
    <row r="948" spans="1:12" ht="18" x14ac:dyDescent="0.25">
      <c r="A948" s="5" t="str">
        <f t="shared" si="224"/>
        <v>b</v>
      </c>
      <c r="B948" s="11" t="s">
        <v>1</v>
      </c>
      <c r="C948" s="16" t="s">
        <v>133</v>
      </c>
      <c r="D948" s="16"/>
      <c r="E948" s="39">
        <f t="shared" si="223"/>
        <v>0</v>
      </c>
      <c r="F948" s="35"/>
      <c r="G948" s="35"/>
      <c r="H948" s="35"/>
      <c r="I948" s="35"/>
      <c r="J948" s="30">
        <f t="shared" si="228"/>
        <v>0</v>
      </c>
      <c r="K948" s="30">
        <f t="shared" si="229"/>
        <v>0</v>
      </c>
      <c r="L948" s="4" t="s">
        <v>204</v>
      </c>
    </row>
    <row r="949" spans="1:12" ht="18" x14ac:dyDescent="0.25">
      <c r="A949" s="5" t="str">
        <f t="shared" si="224"/>
        <v>b</v>
      </c>
      <c r="B949" s="11" t="s">
        <v>1</v>
      </c>
      <c r="C949" s="16" t="s">
        <v>134</v>
      </c>
      <c r="D949" s="16"/>
      <c r="E949" s="39">
        <f t="shared" si="223"/>
        <v>0</v>
      </c>
      <c r="F949" s="35"/>
      <c r="G949" s="35"/>
      <c r="H949" s="35"/>
      <c r="I949" s="35"/>
      <c r="J949" s="30">
        <f t="shared" si="228"/>
        <v>0</v>
      </c>
      <c r="K949" s="30">
        <f t="shared" si="229"/>
        <v>0</v>
      </c>
      <c r="L949" s="4" t="s">
        <v>204</v>
      </c>
    </row>
    <row r="950" spans="1:12" ht="18" x14ac:dyDescent="0.25">
      <c r="A950" s="5" t="str">
        <f t="shared" si="224"/>
        <v>b</v>
      </c>
      <c r="B950" s="11" t="s">
        <v>1</v>
      </c>
      <c r="C950" s="16" t="s">
        <v>135</v>
      </c>
      <c r="D950" s="16"/>
      <c r="E950" s="39">
        <f t="shared" si="223"/>
        <v>0</v>
      </c>
      <c r="F950" s="35">
        <f>F951+F952</f>
        <v>0</v>
      </c>
      <c r="G950" s="35">
        <f t="shared" ref="G950:I950" si="234">G951+G952</f>
        <v>0</v>
      </c>
      <c r="H950" s="35">
        <f t="shared" si="234"/>
        <v>0</v>
      </c>
      <c r="I950" s="35">
        <f t="shared" si="234"/>
        <v>0</v>
      </c>
      <c r="J950" s="30">
        <f t="shared" si="228"/>
        <v>0</v>
      </c>
      <c r="K950" s="30">
        <f t="shared" si="229"/>
        <v>0</v>
      </c>
      <c r="L950" s="4" t="s">
        <v>204</v>
      </c>
    </row>
    <row r="951" spans="1:12" x14ac:dyDescent="0.25">
      <c r="A951" s="5" t="str">
        <f t="shared" si="224"/>
        <v>b</v>
      </c>
      <c r="B951" s="19"/>
      <c r="C951" s="21" t="s">
        <v>209</v>
      </c>
      <c r="D951" s="21"/>
      <c r="E951" s="40">
        <f t="shared" si="223"/>
        <v>0</v>
      </c>
      <c r="F951" s="20"/>
      <c r="G951" s="20"/>
      <c r="H951" s="20"/>
      <c r="I951" s="20"/>
      <c r="J951" s="31">
        <f t="shared" si="228"/>
        <v>0</v>
      </c>
      <c r="K951" s="31">
        <f t="shared" si="229"/>
        <v>0</v>
      </c>
    </row>
    <row r="952" spans="1:12" x14ac:dyDescent="0.25">
      <c r="A952" s="5" t="str">
        <f t="shared" si="224"/>
        <v>b</v>
      </c>
      <c r="B952" s="19"/>
      <c r="C952" s="21" t="s">
        <v>210</v>
      </c>
      <c r="D952" s="21"/>
      <c r="E952" s="40">
        <f t="shared" si="223"/>
        <v>0</v>
      </c>
      <c r="F952" s="20"/>
      <c r="G952" s="20"/>
      <c r="H952" s="20"/>
      <c r="I952" s="20"/>
      <c r="J952" s="31">
        <f t="shared" si="228"/>
        <v>0</v>
      </c>
      <c r="K952" s="31">
        <f t="shared" si="229"/>
        <v>0</v>
      </c>
    </row>
    <row r="953" spans="1:12" ht="18" x14ac:dyDescent="0.25">
      <c r="A953" s="5" t="str">
        <f t="shared" si="224"/>
        <v>b</v>
      </c>
      <c r="B953" s="11" t="s">
        <v>1</v>
      </c>
      <c r="C953" s="15" t="s">
        <v>136</v>
      </c>
      <c r="D953" s="15"/>
      <c r="E953" s="37">
        <f t="shared" si="223"/>
        <v>0</v>
      </c>
      <c r="F953" s="14"/>
      <c r="G953" s="14"/>
      <c r="H953" s="14"/>
      <c r="I953" s="14"/>
      <c r="J953" s="33">
        <f t="shared" si="228"/>
        <v>0</v>
      </c>
      <c r="K953" s="33">
        <f t="shared" si="229"/>
        <v>0</v>
      </c>
      <c r="L953" s="4" t="s">
        <v>204</v>
      </c>
    </row>
    <row r="954" spans="1:12" ht="18" x14ac:dyDescent="0.25">
      <c r="A954" s="5" t="str">
        <f t="shared" si="224"/>
        <v>b</v>
      </c>
      <c r="B954" s="11" t="s">
        <v>1</v>
      </c>
      <c r="C954" s="15" t="s">
        <v>137</v>
      </c>
      <c r="D954" s="15"/>
      <c r="E954" s="37">
        <f t="shared" si="223"/>
        <v>0</v>
      </c>
      <c r="F954" s="14"/>
      <c r="G954" s="14"/>
      <c r="H954" s="14"/>
      <c r="I954" s="14"/>
      <c r="J954" s="33">
        <f t="shared" si="228"/>
        <v>0</v>
      </c>
      <c r="K954" s="33">
        <f t="shared" si="229"/>
        <v>0</v>
      </c>
      <c r="L954" s="4" t="s">
        <v>204</v>
      </c>
    </row>
    <row r="955" spans="1:12" ht="18" x14ac:dyDescent="0.25">
      <c r="A955" s="5" t="str">
        <f t="shared" si="224"/>
        <v>b</v>
      </c>
      <c r="B955" s="11" t="s">
        <v>1</v>
      </c>
      <c r="C955" s="15" t="s">
        <v>138</v>
      </c>
      <c r="D955" s="15"/>
      <c r="E955" s="37">
        <f t="shared" si="223"/>
        <v>0</v>
      </c>
      <c r="F955" s="14"/>
      <c r="G955" s="14"/>
      <c r="H955" s="14"/>
      <c r="I955" s="14"/>
      <c r="J955" s="33">
        <f t="shared" si="228"/>
        <v>0</v>
      </c>
      <c r="K955" s="33">
        <f t="shared" si="229"/>
        <v>0</v>
      </c>
      <c r="L955" s="4" t="s">
        <v>204</v>
      </c>
    </row>
    <row r="956" spans="1:12" ht="18" x14ac:dyDescent="0.25">
      <c r="A956" s="5" t="str">
        <f t="shared" si="224"/>
        <v>b</v>
      </c>
      <c r="B956" s="22" t="s">
        <v>98</v>
      </c>
      <c r="C956" s="23" t="s">
        <v>99</v>
      </c>
      <c r="D956" s="23"/>
      <c r="E956" s="36">
        <f>SUM(F956:I956)</f>
        <v>0</v>
      </c>
      <c r="F956" s="30">
        <f>F970+F984</f>
        <v>0</v>
      </c>
      <c r="G956" s="30">
        <f t="shared" ref="G956:I956" si="235">G970+G984</f>
        <v>0</v>
      </c>
      <c r="H956" s="30">
        <f t="shared" si="235"/>
        <v>0</v>
      </c>
      <c r="I956" s="30">
        <f t="shared" si="235"/>
        <v>0</v>
      </c>
      <c r="J956" s="30">
        <f t="shared" si="228"/>
        <v>0</v>
      </c>
      <c r="K956" s="30">
        <f t="shared" si="229"/>
        <v>0</v>
      </c>
    </row>
    <row r="957" spans="1:12" ht="18" x14ac:dyDescent="0.25">
      <c r="A957" s="5" t="str">
        <f t="shared" si="224"/>
        <v>b</v>
      </c>
      <c r="B957" s="32" t="s">
        <v>1</v>
      </c>
      <c r="C957" s="25" t="s">
        <v>128</v>
      </c>
      <c r="D957" s="25"/>
      <c r="E957" s="37">
        <f t="shared" ref="E957:E969" si="236">SUM(F957:I957)</f>
        <v>0</v>
      </c>
      <c r="F957" s="33">
        <f t="shared" ref="F957:I969" si="237">F971+F985</f>
        <v>0</v>
      </c>
      <c r="G957" s="33">
        <f t="shared" si="237"/>
        <v>0</v>
      </c>
      <c r="H957" s="33">
        <f t="shared" si="237"/>
        <v>0</v>
      </c>
      <c r="I957" s="33">
        <f t="shared" si="237"/>
        <v>0</v>
      </c>
      <c r="J957" s="33">
        <f t="shared" si="228"/>
        <v>0</v>
      </c>
      <c r="K957" s="33">
        <f t="shared" si="229"/>
        <v>0</v>
      </c>
    </row>
    <row r="958" spans="1:12" ht="18" x14ac:dyDescent="0.25">
      <c r="A958" s="5" t="str">
        <f t="shared" si="224"/>
        <v>b</v>
      </c>
      <c r="B958" s="24" t="s">
        <v>1</v>
      </c>
      <c r="C958" s="26" t="s">
        <v>129</v>
      </c>
      <c r="D958" s="26"/>
      <c r="E958" s="36">
        <f t="shared" si="236"/>
        <v>0</v>
      </c>
      <c r="F958" s="30">
        <f t="shared" si="237"/>
        <v>0</v>
      </c>
      <c r="G958" s="30">
        <f t="shared" si="237"/>
        <v>0</v>
      </c>
      <c r="H958" s="30">
        <f t="shared" si="237"/>
        <v>0</v>
      </c>
      <c r="I958" s="30">
        <f t="shared" si="237"/>
        <v>0</v>
      </c>
      <c r="J958" s="30">
        <f t="shared" si="228"/>
        <v>0</v>
      </c>
      <c r="K958" s="30">
        <f t="shared" si="229"/>
        <v>0</v>
      </c>
    </row>
    <row r="959" spans="1:12" ht="18" x14ac:dyDescent="0.25">
      <c r="A959" s="5" t="str">
        <f t="shared" si="224"/>
        <v>b</v>
      </c>
      <c r="B959" s="24" t="s">
        <v>1</v>
      </c>
      <c r="C959" s="26" t="s">
        <v>130</v>
      </c>
      <c r="D959" s="26"/>
      <c r="E959" s="36">
        <f t="shared" si="236"/>
        <v>0</v>
      </c>
      <c r="F959" s="30">
        <f t="shared" si="237"/>
        <v>0</v>
      </c>
      <c r="G959" s="30">
        <f t="shared" si="237"/>
        <v>0</v>
      </c>
      <c r="H959" s="30">
        <f t="shared" si="237"/>
        <v>0</v>
      </c>
      <c r="I959" s="30">
        <f t="shared" si="237"/>
        <v>0</v>
      </c>
      <c r="J959" s="30">
        <f t="shared" si="228"/>
        <v>0</v>
      </c>
      <c r="K959" s="30">
        <f t="shared" si="229"/>
        <v>0</v>
      </c>
    </row>
    <row r="960" spans="1:12" ht="18" x14ac:dyDescent="0.25">
      <c r="A960" s="5" t="str">
        <f t="shared" si="224"/>
        <v>b</v>
      </c>
      <c r="B960" s="24" t="s">
        <v>1</v>
      </c>
      <c r="C960" s="26" t="s">
        <v>131</v>
      </c>
      <c r="D960" s="26"/>
      <c r="E960" s="36">
        <f t="shared" si="236"/>
        <v>0</v>
      </c>
      <c r="F960" s="30">
        <f t="shared" si="237"/>
        <v>0</v>
      </c>
      <c r="G960" s="30">
        <f t="shared" si="237"/>
        <v>0</v>
      </c>
      <c r="H960" s="30">
        <f t="shared" si="237"/>
        <v>0</v>
      </c>
      <c r="I960" s="30">
        <f t="shared" si="237"/>
        <v>0</v>
      </c>
      <c r="J960" s="30">
        <f t="shared" si="228"/>
        <v>0</v>
      </c>
      <c r="K960" s="30">
        <f t="shared" si="229"/>
        <v>0</v>
      </c>
    </row>
    <row r="961" spans="1:12" ht="18" x14ac:dyDescent="0.25">
      <c r="A961" s="5" t="str">
        <f t="shared" si="224"/>
        <v>b</v>
      </c>
      <c r="B961" s="24" t="s">
        <v>1</v>
      </c>
      <c r="C961" s="27" t="s">
        <v>132</v>
      </c>
      <c r="D961" s="27"/>
      <c r="E961" s="36">
        <f t="shared" si="236"/>
        <v>0</v>
      </c>
      <c r="F961" s="30">
        <f t="shared" si="237"/>
        <v>0</v>
      </c>
      <c r="G961" s="30">
        <f t="shared" si="237"/>
        <v>0</v>
      </c>
      <c r="H961" s="30">
        <f t="shared" si="237"/>
        <v>0</v>
      </c>
      <c r="I961" s="30">
        <f t="shared" si="237"/>
        <v>0</v>
      </c>
      <c r="J961" s="30">
        <f t="shared" si="228"/>
        <v>0</v>
      </c>
      <c r="K961" s="30">
        <f t="shared" si="229"/>
        <v>0</v>
      </c>
    </row>
    <row r="962" spans="1:12" ht="18" x14ac:dyDescent="0.25">
      <c r="A962" s="5" t="str">
        <f t="shared" si="224"/>
        <v>b</v>
      </c>
      <c r="B962" s="24" t="s">
        <v>1</v>
      </c>
      <c r="C962" s="27" t="s">
        <v>133</v>
      </c>
      <c r="D962" s="27"/>
      <c r="E962" s="36">
        <f t="shared" si="236"/>
        <v>0</v>
      </c>
      <c r="F962" s="30">
        <f t="shared" si="237"/>
        <v>0</v>
      </c>
      <c r="G962" s="30">
        <f t="shared" si="237"/>
        <v>0</v>
      </c>
      <c r="H962" s="30">
        <f t="shared" si="237"/>
        <v>0</v>
      </c>
      <c r="I962" s="30">
        <f t="shared" si="237"/>
        <v>0</v>
      </c>
      <c r="J962" s="30">
        <f t="shared" si="228"/>
        <v>0</v>
      </c>
      <c r="K962" s="30">
        <f t="shared" si="229"/>
        <v>0</v>
      </c>
    </row>
    <row r="963" spans="1:12" ht="18" x14ac:dyDescent="0.25">
      <c r="A963" s="5" t="str">
        <f t="shared" si="224"/>
        <v>b</v>
      </c>
      <c r="B963" s="24" t="s">
        <v>1</v>
      </c>
      <c r="C963" s="27" t="s">
        <v>134</v>
      </c>
      <c r="D963" s="27"/>
      <c r="E963" s="36">
        <f t="shared" si="236"/>
        <v>0</v>
      </c>
      <c r="F963" s="30">
        <f t="shared" si="237"/>
        <v>0</v>
      </c>
      <c r="G963" s="30">
        <f t="shared" si="237"/>
        <v>0</v>
      </c>
      <c r="H963" s="30">
        <f t="shared" si="237"/>
        <v>0</v>
      </c>
      <c r="I963" s="30">
        <f t="shared" si="237"/>
        <v>0</v>
      </c>
      <c r="J963" s="30">
        <f t="shared" si="228"/>
        <v>0</v>
      </c>
      <c r="K963" s="30">
        <f t="shared" si="229"/>
        <v>0</v>
      </c>
    </row>
    <row r="964" spans="1:12" ht="18" x14ac:dyDescent="0.25">
      <c r="A964" s="5" t="str">
        <f t="shared" si="224"/>
        <v>b</v>
      </c>
      <c r="B964" s="24" t="s">
        <v>1</v>
      </c>
      <c r="C964" s="27" t="s">
        <v>135</v>
      </c>
      <c r="D964" s="27"/>
      <c r="E964" s="36">
        <f t="shared" si="236"/>
        <v>0</v>
      </c>
      <c r="F964" s="30">
        <f t="shared" si="237"/>
        <v>0</v>
      </c>
      <c r="G964" s="30">
        <f t="shared" si="237"/>
        <v>0</v>
      </c>
      <c r="H964" s="30">
        <f t="shared" si="237"/>
        <v>0</v>
      </c>
      <c r="I964" s="30">
        <f t="shared" si="237"/>
        <v>0</v>
      </c>
      <c r="J964" s="30">
        <f t="shared" si="228"/>
        <v>0</v>
      </c>
      <c r="K964" s="30">
        <f t="shared" si="229"/>
        <v>0</v>
      </c>
    </row>
    <row r="965" spans="1:12" x14ac:dyDescent="0.25">
      <c r="A965" s="5" t="str">
        <f t="shared" ref="A965:A1028" si="238">IF((E965+F965+G965+I965+H965)&gt;0,"a","b")</f>
        <v>b</v>
      </c>
      <c r="B965" s="28"/>
      <c r="C965" s="29" t="s">
        <v>209</v>
      </c>
      <c r="D965" s="29"/>
      <c r="E965" s="38">
        <f t="shared" si="236"/>
        <v>0</v>
      </c>
      <c r="F965" s="31">
        <f t="shared" si="237"/>
        <v>0</v>
      </c>
      <c r="G965" s="31">
        <f t="shared" si="237"/>
        <v>0</v>
      </c>
      <c r="H965" s="31">
        <f t="shared" si="237"/>
        <v>0</v>
      </c>
      <c r="I965" s="31">
        <f t="shared" si="237"/>
        <v>0</v>
      </c>
      <c r="J965" s="31">
        <f t="shared" si="228"/>
        <v>0</v>
      </c>
      <c r="K965" s="31">
        <f t="shared" si="229"/>
        <v>0</v>
      </c>
    </row>
    <row r="966" spans="1:12" x14ac:dyDescent="0.25">
      <c r="A966" s="5" t="str">
        <f t="shared" si="238"/>
        <v>b</v>
      </c>
      <c r="B966" s="28"/>
      <c r="C966" s="29" t="s">
        <v>210</v>
      </c>
      <c r="D966" s="29"/>
      <c r="E966" s="38">
        <f t="shared" si="236"/>
        <v>0</v>
      </c>
      <c r="F966" s="31">
        <f t="shared" si="237"/>
        <v>0</v>
      </c>
      <c r="G966" s="31">
        <f t="shared" si="237"/>
        <v>0</v>
      </c>
      <c r="H966" s="31">
        <f t="shared" si="237"/>
        <v>0</v>
      </c>
      <c r="I966" s="31">
        <f t="shared" si="237"/>
        <v>0</v>
      </c>
      <c r="J966" s="31">
        <f t="shared" si="228"/>
        <v>0</v>
      </c>
      <c r="K966" s="31">
        <f t="shared" si="229"/>
        <v>0</v>
      </c>
    </row>
    <row r="967" spans="1:12" ht="18" x14ac:dyDescent="0.25">
      <c r="A967" s="5" t="str">
        <f t="shared" si="238"/>
        <v>b</v>
      </c>
      <c r="B967" s="32" t="s">
        <v>1</v>
      </c>
      <c r="C967" s="25" t="s">
        <v>136</v>
      </c>
      <c r="D967" s="25"/>
      <c r="E967" s="37">
        <f t="shared" si="236"/>
        <v>0</v>
      </c>
      <c r="F967" s="33">
        <f t="shared" si="237"/>
        <v>0</v>
      </c>
      <c r="G967" s="33">
        <f t="shared" si="237"/>
        <v>0</v>
      </c>
      <c r="H967" s="33">
        <f t="shared" si="237"/>
        <v>0</v>
      </c>
      <c r="I967" s="33">
        <f t="shared" si="237"/>
        <v>0</v>
      </c>
      <c r="J967" s="33">
        <f t="shared" si="228"/>
        <v>0</v>
      </c>
      <c r="K967" s="33">
        <f t="shared" si="229"/>
        <v>0</v>
      </c>
    </row>
    <row r="968" spans="1:12" ht="18" x14ac:dyDescent="0.25">
      <c r="A968" s="5" t="str">
        <f t="shared" si="238"/>
        <v>b</v>
      </c>
      <c r="B968" s="32" t="s">
        <v>1</v>
      </c>
      <c r="C968" s="25" t="s">
        <v>137</v>
      </c>
      <c r="D968" s="25"/>
      <c r="E968" s="37">
        <f t="shared" si="236"/>
        <v>0</v>
      </c>
      <c r="F968" s="33">
        <f t="shared" si="237"/>
        <v>0</v>
      </c>
      <c r="G968" s="33">
        <f t="shared" si="237"/>
        <v>0</v>
      </c>
      <c r="H968" s="33">
        <f t="shared" si="237"/>
        <v>0</v>
      </c>
      <c r="I968" s="33">
        <f t="shared" si="237"/>
        <v>0</v>
      </c>
      <c r="J968" s="33">
        <f t="shared" si="228"/>
        <v>0</v>
      </c>
      <c r="K968" s="33">
        <f t="shared" si="229"/>
        <v>0</v>
      </c>
    </row>
    <row r="969" spans="1:12" ht="18" x14ac:dyDescent="0.25">
      <c r="A969" s="5" t="str">
        <f t="shared" si="238"/>
        <v>b</v>
      </c>
      <c r="B969" s="32" t="s">
        <v>1</v>
      </c>
      <c r="C969" s="25" t="s">
        <v>138</v>
      </c>
      <c r="D969" s="25"/>
      <c r="E969" s="37">
        <f t="shared" si="236"/>
        <v>0</v>
      </c>
      <c r="F969" s="33">
        <f t="shared" si="237"/>
        <v>0</v>
      </c>
      <c r="G969" s="33">
        <f t="shared" si="237"/>
        <v>0</v>
      </c>
      <c r="H969" s="33">
        <f t="shared" si="237"/>
        <v>0</v>
      </c>
      <c r="I969" s="33">
        <f t="shared" si="237"/>
        <v>0</v>
      </c>
      <c r="J969" s="33">
        <f t="shared" si="228"/>
        <v>0</v>
      </c>
      <c r="K969" s="33">
        <f t="shared" si="229"/>
        <v>0</v>
      </c>
    </row>
    <row r="970" spans="1:12" ht="18" x14ac:dyDescent="0.25">
      <c r="A970" s="5" t="str">
        <f t="shared" si="238"/>
        <v>b</v>
      </c>
      <c r="B970" s="22" t="s">
        <v>124</v>
      </c>
      <c r="C970" s="23" t="s">
        <v>99</v>
      </c>
      <c r="D970" s="23"/>
      <c r="E970" s="41">
        <f t="shared" ref="E970:E997" si="239">F970+G970+H970+I970</f>
        <v>0</v>
      </c>
      <c r="F970" s="41">
        <f>F971+F981+F982+F983</f>
        <v>0</v>
      </c>
      <c r="G970" s="41">
        <f>G971+G981+G982+G983</f>
        <v>0</v>
      </c>
      <c r="H970" s="41">
        <f>H971+H981+H982+H983</f>
        <v>0</v>
      </c>
      <c r="I970" s="41">
        <f>I971+I981+I982+I983</f>
        <v>0</v>
      </c>
      <c r="J970" s="30">
        <f t="shared" si="228"/>
        <v>0</v>
      </c>
      <c r="K970" s="30">
        <f t="shared" si="229"/>
        <v>0</v>
      </c>
      <c r="L970" s="4" t="s">
        <v>205</v>
      </c>
    </row>
    <row r="971" spans="1:12" ht="18" x14ac:dyDescent="0.25">
      <c r="A971" s="5" t="str">
        <f t="shared" si="238"/>
        <v>b</v>
      </c>
      <c r="B971" s="34" t="s">
        <v>1</v>
      </c>
      <c r="C971" s="15" t="s">
        <v>128</v>
      </c>
      <c r="D971" s="15"/>
      <c r="E971" s="37">
        <f t="shared" si="239"/>
        <v>0</v>
      </c>
      <c r="F971" s="14">
        <f t="shared" ref="F971:I971" si="240">F972+F973+F974+F975+F976+F977+F978</f>
        <v>0</v>
      </c>
      <c r="G971" s="14">
        <f t="shared" si="240"/>
        <v>0</v>
      </c>
      <c r="H971" s="14">
        <f t="shared" si="240"/>
        <v>0</v>
      </c>
      <c r="I971" s="14">
        <f t="shared" si="240"/>
        <v>0</v>
      </c>
      <c r="J971" s="33">
        <f t="shared" si="228"/>
        <v>0</v>
      </c>
      <c r="K971" s="33">
        <f t="shared" si="229"/>
        <v>0</v>
      </c>
      <c r="L971" s="4" t="s">
        <v>205</v>
      </c>
    </row>
    <row r="972" spans="1:12" ht="18" x14ac:dyDescent="0.25">
      <c r="A972" s="5" t="str">
        <f t="shared" si="238"/>
        <v>b</v>
      </c>
      <c r="B972" s="11" t="s">
        <v>1</v>
      </c>
      <c r="C972" s="12" t="s">
        <v>129</v>
      </c>
      <c r="D972" s="12"/>
      <c r="E972" s="39">
        <f t="shared" si="239"/>
        <v>0</v>
      </c>
      <c r="F972" s="35"/>
      <c r="G972" s="35"/>
      <c r="H972" s="35"/>
      <c r="I972" s="35"/>
      <c r="J972" s="30">
        <f t="shared" si="228"/>
        <v>0</v>
      </c>
      <c r="K972" s="30">
        <f t="shared" si="229"/>
        <v>0</v>
      </c>
      <c r="L972" s="4" t="s">
        <v>205</v>
      </c>
    </row>
    <row r="973" spans="1:12" ht="18" x14ac:dyDescent="0.25">
      <c r="A973" s="5" t="str">
        <f t="shared" si="238"/>
        <v>b</v>
      </c>
      <c r="B973" s="11" t="s">
        <v>1</v>
      </c>
      <c r="C973" s="12" t="s">
        <v>130</v>
      </c>
      <c r="D973" s="12"/>
      <c r="E973" s="39">
        <f t="shared" si="239"/>
        <v>0</v>
      </c>
      <c r="F973" s="35"/>
      <c r="G973" s="35"/>
      <c r="H973" s="35"/>
      <c r="I973" s="35"/>
      <c r="J973" s="30">
        <f t="shared" si="228"/>
        <v>0</v>
      </c>
      <c r="K973" s="30">
        <f t="shared" si="229"/>
        <v>0</v>
      </c>
      <c r="L973" s="4" t="s">
        <v>205</v>
      </c>
    </row>
    <row r="974" spans="1:12" ht="18" x14ac:dyDescent="0.25">
      <c r="A974" s="5" t="str">
        <f t="shared" si="238"/>
        <v>b</v>
      </c>
      <c r="B974" s="11" t="s">
        <v>1</v>
      </c>
      <c r="C974" s="12" t="s">
        <v>131</v>
      </c>
      <c r="D974" s="12"/>
      <c r="E974" s="39">
        <f t="shared" si="239"/>
        <v>0</v>
      </c>
      <c r="F974" s="35"/>
      <c r="G974" s="35"/>
      <c r="H974" s="35"/>
      <c r="I974" s="35"/>
      <c r="J974" s="30">
        <f t="shared" si="228"/>
        <v>0</v>
      </c>
      <c r="K974" s="30">
        <f t="shared" si="229"/>
        <v>0</v>
      </c>
      <c r="L974" s="4" t="s">
        <v>205</v>
      </c>
    </row>
    <row r="975" spans="1:12" ht="18" x14ac:dyDescent="0.25">
      <c r="A975" s="5" t="str">
        <f t="shared" si="238"/>
        <v>b</v>
      </c>
      <c r="B975" s="11" t="s">
        <v>1</v>
      </c>
      <c r="C975" s="16" t="s">
        <v>132</v>
      </c>
      <c r="D975" s="16"/>
      <c r="E975" s="39">
        <f t="shared" si="239"/>
        <v>0</v>
      </c>
      <c r="F975" s="35"/>
      <c r="G975" s="35"/>
      <c r="H975" s="35"/>
      <c r="I975" s="35"/>
      <c r="J975" s="30">
        <f t="shared" si="228"/>
        <v>0</v>
      </c>
      <c r="K975" s="30">
        <f t="shared" si="229"/>
        <v>0</v>
      </c>
      <c r="L975" s="4" t="s">
        <v>205</v>
      </c>
    </row>
    <row r="976" spans="1:12" ht="18" x14ac:dyDescent="0.25">
      <c r="A976" s="5" t="str">
        <f t="shared" si="238"/>
        <v>b</v>
      </c>
      <c r="B976" s="11" t="s">
        <v>1</v>
      </c>
      <c r="C976" s="16" t="s">
        <v>133</v>
      </c>
      <c r="D976" s="16"/>
      <c r="E976" s="39">
        <f t="shared" si="239"/>
        <v>0</v>
      </c>
      <c r="F976" s="35"/>
      <c r="G976" s="35"/>
      <c r="H976" s="35"/>
      <c r="I976" s="35"/>
      <c r="J976" s="30">
        <f t="shared" si="228"/>
        <v>0</v>
      </c>
      <c r="K976" s="30">
        <f t="shared" si="229"/>
        <v>0</v>
      </c>
      <c r="L976" s="4" t="s">
        <v>205</v>
      </c>
    </row>
    <row r="977" spans="1:12" ht="18" x14ac:dyDescent="0.25">
      <c r="A977" s="5" t="str">
        <f t="shared" si="238"/>
        <v>b</v>
      </c>
      <c r="B977" s="11" t="s">
        <v>1</v>
      </c>
      <c r="C977" s="16" t="s">
        <v>134</v>
      </c>
      <c r="D977" s="16"/>
      <c r="E977" s="39">
        <f t="shared" si="239"/>
        <v>0</v>
      </c>
      <c r="F977" s="35"/>
      <c r="G977" s="35"/>
      <c r="H977" s="35"/>
      <c r="I977" s="35"/>
      <c r="J977" s="30">
        <f t="shared" si="228"/>
        <v>0</v>
      </c>
      <c r="K977" s="30">
        <f t="shared" si="229"/>
        <v>0</v>
      </c>
      <c r="L977" s="4" t="s">
        <v>205</v>
      </c>
    </row>
    <row r="978" spans="1:12" ht="18" x14ac:dyDescent="0.25">
      <c r="A978" s="5" t="str">
        <f t="shared" si="238"/>
        <v>b</v>
      </c>
      <c r="B978" s="11" t="s">
        <v>1</v>
      </c>
      <c r="C978" s="16" t="s">
        <v>135</v>
      </c>
      <c r="D978" s="16"/>
      <c r="E978" s="39">
        <f t="shared" si="239"/>
        <v>0</v>
      </c>
      <c r="F978" s="35">
        <f>F979+F980</f>
        <v>0</v>
      </c>
      <c r="G978" s="35">
        <f t="shared" ref="G978:I978" si="241">G979+G980</f>
        <v>0</v>
      </c>
      <c r="H978" s="35">
        <f t="shared" si="241"/>
        <v>0</v>
      </c>
      <c r="I978" s="35">
        <f t="shared" si="241"/>
        <v>0</v>
      </c>
      <c r="J978" s="30">
        <f t="shared" si="228"/>
        <v>0</v>
      </c>
      <c r="K978" s="30">
        <f t="shared" si="229"/>
        <v>0</v>
      </c>
      <c r="L978" s="4" t="s">
        <v>205</v>
      </c>
    </row>
    <row r="979" spans="1:12" x14ac:dyDescent="0.25">
      <c r="A979" s="5" t="str">
        <f t="shared" si="238"/>
        <v>b</v>
      </c>
      <c r="B979" s="19"/>
      <c r="C979" s="21" t="s">
        <v>209</v>
      </c>
      <c r="D979" s="21"/>
      <c r="E979" s="40">
        <f t="shared" si="239"/>
        <v>0</v>
      </c>
      <c r="F979" s="20"/>
      <c r="G979" s="20"/>
      <c r="H979" s="20"/>
      <c r="I979" s="20"/>
      <c r="J979" s="31">
        <f t="shared" ref="J979:J1042" si="242">F979+G979</f>
        <v>0</v>
      </c>
      <c r="K979" s="31">
        <f t="shared" ref="K979:K1042" si="243">F979+G979+H979</f>
        <v>0</v>
      </c>
    </row>
    <row r="980" spans="1:12" x14ac:dyDescent="0.25">
      <c r="A980" s="5" t="str">
        <f t="shared" si="238"/>
        <v>b</v>
      </c>
      <c r="B980" s="19"/>
      <c r="C980" s="21" t="s">
        <v>210</v>
      </c>
      <c r="D980" s="21"/>
      <c r="E980" s="40">
        <f t="shared" si="239"/>
        <v>0</v>
      </c>
      <c r="F980" s="20"/>
      <c r="G980" s="20"/>
      <c r="H980" s="20"/>
      <c r="I980" s="20"/>
      <c r="J980" s="31">
        <f t="shared" si="242"/>
        <v>0</v>
      </c>
      <c r="K980" s="31">
        <f t="shared" si="243"/>
        <v>0</v>
      </c>
    </row>
    <row r="981" spans="1:12" ht="18" x14ac:dyDescent="0.25">
      <c r="A981" s="5" t="str">
        <f t="shared" si="238"/>
        <v>b</v>
      </c>
      <c r="B981" s="11" t="s">
        <v>1</v>
      </c>
      <c r="C981" s="15" t="s">
        <v>136</v>
      </c>
      <c r="D981" s="15"/>
      <c r="E981" s="37">
        <f t="shared" si="239"/>
        <v>0</v>
      </c>
      <c r="F981" s="14"/>
      <c r="G981" s="14"/>
      <c r="H981" s="14"/>
      <c r="I981" s="14"/>
      <c r="J981" s="33">
        <f t="shared" si="242"/>
        <v>0</v>
      </c>
      <c r="K981" s="33">
        <f t="shared" si="243"/>
        <v>0</v>
      </c>
      <c r="L981" s="4" t="s">
        <v>205</v>
      </c>
    </row>
    <row r="982" spans="1:12" ht="18" x14ac:dyDescent="0.25">
      <c r="A982" s="5" t="str">
        <f t="shared" si="238"/>
        <v>b</v>
      </c>
      <c r="B982" s="11" t="s">
        <v>1</v>
      </c>
      <c r="C982" s="15" t="s">
        <v>137</v>
      </c>
      <c r="D982" s="15"/>
      <c r="E982" s="37">
        <f t="shared" si="239"/>
        <v>0</v>
      </c>
      <c r="F982" s="14"/>
      <c r="G982" s="14"/>
      <c r="H982" s="14"/>
      <c r="I982" s="14"/>
      <c r="J982" s="33">
        <f t="shared" si="242"/>
        <v>0</v>
      </c>
      <c r="K982" s="33">
        <f t="shared" si="243"/>
        <v>0</v>
      </c>
      <c r="L982" s="4" t="s">
        <v>205</v>
      </c>
    </row>
    <row r="983" spans="1:12" ht="18" x14ac:dyDescent="0.25">
      <c r="A983" s="5" t="str">
        <f t="shared" si="238"/>
        <v>b</v>
      </c>
      <c r="B983" s="11" t="s">
        <v>1</v>
      </c>
      <c r="C983" s="15" t="s">
        <v>138</v>
      </c>
      <c r="D983" s="15"/>
      <c r="E983" s="37">
        <f t="shared" si="239"/>
        <v>0</v>
      </c>
      <c r="F983" s="14"/>
      <c r="G983" s="14"/>
      <c r="H983" s="14"/>
      <c r="I983" s="14"/>
      <c r="J983" s="33">
        <f t="shared" si="242"/>
        <v>0</v>
      </c>
      <c r="K983" s="33">
        <f t="shared" si="243"/>
        <v>0</v>
      </c>
      <c r="L983" s="4" t="s">
        <v>205</v>
      </c>
    </row>
    <row r="984" spans="1:12" ht="72" x14ac:dyDescent="0.25">
      <c r="A984" s="5" t="str">
        <f t="shared" si="238"/>
        <v>b</v>
      </c>
      <c r="B984" s="22" t="s">
        <v>123</v>
      </c>
      <c r="C984" s="23" t="s">
        <v>126</v>
      </c>
      <c r="D984" s="23"/>
      <c r="E984" s="41">
        <f t="shared" si="239"/>
        <v>0</v>
      </c>
      <c r="F984" s="41">
        <f>F985+F995+F996+F997</f>
        <v>0</v>
      </c>
      <c r="G984" s="41">
        <f>G985+G995+G996+G997</f>
        <v>0</v>
      </c>
      <c r="H984" s="41">
        <f>H985+H995+H996+H997</f>
        <v>0</v>
      </c>
      <c r="I984" s="41">
        <f>I985+I995+I996+I997</f>
        <v>0</v>
      </c>
      <c r="J984" s="30">
        <f t="shared" si="242"/>
        <v>0</v>
      </c>
      <c r="K984" s="30">
        <f t="shared" si="243"/>
        <v>0</v>
      </c>
      <c r="L984" s="4" t="s">
        <v>204</v>
      </c>
    </row>
    <row r="985" spans="1:12" ht="18" x14ac:dyDescent="0.25">
      <c r="A985" s="5" t="str">
        <f t="shared" si="238"/>
        <v>b</v>
      </c>
      <c r="B985" s="34" t="s">
        <v>1</v>
      </c>
      <c r="C985" s="15" t="s">
        <v>128</v>
      </c>
      <c r="D985" s="15"/>
      <c r="E985" s="37">
        <f t="shared" si="239"/>
        <v>0</v>
      </c>
      <c r="F985" s="14">
        <f t="shared" ref="F985:I985" si="244">F986+F987+F988+F989+F990+F991+F992</f>
        <v>0</v>
      </c>
      <c r="G985" s="14">
        <f t="shared" si="244"/>
        <v>0</v>
      </c>
      <c r="H985" s="14">
        <f t="shared" si="244"/>
        <v>0</v>
      </c>
      <c r="I985" s="14">
        <f t="shared" si="244"/>
        <v>0</v>
      </c>
      <c r="J985" s="33">
        <f t="shared" si="242"/>
        <v>0</v>
      </c>
      <c r="K985" s="33">
        <f t="shared" si="243"/>
        <v>0</v>
      </c>
      <c r="L985" s="4" t="s">
        <v>204</v>
      </c>
    </row>
    <row r="986" spans="1:12" ht="18" x14ac:dyDescent="0.25">
      <c r="A986" s="5" t="str">
        <f t="shared" si="238"/>
        <v>b</v>
      </c>
      <c r="B986" s="11" t="s">
        <v>1</v>
      </c>
      <c r="C986" s="12" t="s">
        <v>129</v>
      </c>
      <c r="D986" s="12"/>
      <c r="E986" s="39">
        <f t="shared" si="239"/>
        <v>0</v>
      </c>
      <c r="F986" s="35"/>
      <c r="G986" s="35"/>
      <c r="H986" s="35"/>
      <c r="I986" s="35"/>
      <c r="J986" s="30">
        <f t="shared" si="242"/>
        <v>0</v>
      </c>
      <c r="K986" s="30">
        <f t="shared" si="243"/>
        <v>0</v>
      </c>
      <c r="L986" s="4" t="s">
        <v>204</v>
      </c>
    </row>
    <row r="987" spans="1:12" ht="18" x14ac:dyDescent="0.25">
      <c r="A987" s="5" t="str">
        <f t="shared" si="238"/>
        <v>b</v>
      </c>
      <c r="B987" s="11" t="s">
        <v>1</v>
      </c>
      <c r="C987" s="12" t="s">
        <v>130</v>
      </c>
      <c r="D987" s="12"/>
      <c r="E987" s="39">
        <f t="shared" si="239"/>
        <v>0</v>
      </c>
      <c r="F987" s="35"/>
      <c r="G987" s="35"/>
      <c r="H987" s="35"/>
      <c r="I987" s="35"/>
      <c r="J987" s="30">
        <f t="shared" si="242"/>
        <v>0</v>
      </c>
      <c r="K987" s="30">
        <f t="shared" si="243"/>
        <v>0</v>
      </c>
      <c r="L987" s="4" t="s">
        <v>204</v>
      </c>
    </row>
    <row r="988" spans="1:12" ht="18" x14ac:dyDescent="0.25">
      <c r="A988" s="5" t="str">
        <f t="shared" si="238"/>
        <v>b</v>
      </c>
      <c r="B988" s="11" t="s">
        <v>1</v>
      </c>
      <c r="C988" s="12" t="s">
        <v>131</v>
      </c>
      <c r="D988" s="12"/>
      <c r="E988" s="39">
        <f t="shared" si="239"/>
        <v>0</v>
      </c>
      <c r="F988" s="35"/>
      <c r="G988" s="35"/>
      <c r="H988" s="35"/>
      <c r="I988" s="35"/>
      <c r="J988" s="30">
        <f t="shared" si="242"/>
        <v>0</v>
      </c>
      <c r="K988" s="30">
        <f t="shared" si="243"/>
        <v>0</v>
      </c>
      <c r="L988" s="4" t="s">
        <v>204</v>
      </c>
    </row>
    <row r="989" spans="1:12" ht="18" x14ac:dyDescent="0.25">
      <c r="A989" s="5" t="str">
        <f t="shared" si="238"/>
        <v>b</v>
      </c>
      <c r="B989" s="11" t="s">
        <v>1</v>
      </c>
      <c r="C989" s="16" t="s">
        <v>132</v>
      </c>
      <c r="D989" s="16"/>
      <c r="E989" s="39">
        <f t="shared" si="239"/>
        <v>0</v>
      </c>
      <c r="F989" s="35"/>
      <c r="G989" s="35"/>
      <c r="H989" s="35"/>
      <c r="I989" s="35"/>
      <c r="J989" s="30">
        <f t="shared" si="242"/>
        <v>0</v>
      </c>
      <c r="K989" s="30">
        <f t="shared" si="243"/>
        <v>0</v>
      </c>
      <c r="L989" s="4" t="s">
        <v>204</v>
      </c>
    </row>
    <row r="990" spans="1:12" ht="18" x14ac:dyDescent="0.25">
      <c r="A990" s="5" t="str">
        <f t="shared" si="238"/>
        <v>b</v>
      </c>
      <c r="B990" s="11" t="s">
        <v>1</v>
      </c>
      <c r="C990" s="16" t="s">
        <v>133</v>
      </c>
      <c r="D990" s="16"/>
      <c r="E990" s="39">
        <f t="shared" si="239"/>
        <v>0</v>
      </c>
      <c r="F990" s="35"/>
      <c r="G990" s="35"/>
      <c r="H990" s="35"/>
      <c r="I990" s="35"/>
      <c r="J990" s="30">
        <f t="shared" si="242"/>
        <v>0</v>
      </c>
      <c r="K990" s="30">
        <f t="shared" si="243"/>
        <v>0</v>
      </c>
      <c r="L990" s="4" t="s">
        <v>204</v>
      </c>
    </row>
    <row r="991" spans="1:12" ht="18" x14ac:dyDescent="0.25">
      <c r="A991" s="5" t="str">
        <f t="shared" si="238"/>
        <v>b</v>
      </c>
      <c r="B991" s="11" t="s">
        <v>1</v>
      </c>
      <c r="C991" s="16" t="s">
        <v>134</v>
      </c>
      <c r="D991" s="16"/>
      <c r="E991" s="39">
        <f t="shared" si="239"/>
        <v>0</v>
      </c>
      <c r="F991" s="35"/>
      <c r="G991" s="35"/>
      <c r="H991" s="35"/>
      <c r="I991" s="35"/>
      <c r="J991" s="30">
        <f t="shared" si="242"/>
        <v>0</v>
      </c>
      <c r="K991" s="30">
        <f t="shared" si="243"/>
        <v>0</v>
      </c>
      <c r="L991" s="4" t="s">
        <v>204</v>
      </c>
    </row>
    <row r="992" spans="1:12" ht="18" x14ac:dyDescent="0.25">
      <c r="A992" s="5" t="str">
        <f t="shared" si="238"/>
        <v>b</v>
      </c>
      <c r="B992" s="11" t="s">
        <v>1</v>
      </c>
      <c r="C992" s="16" t="s">
        <v>135</v>
      </c>
      <c r="D992" s="16"/>
      <c r="E992" s="39">
        <f t="shared" si="239"/>
        <v>0</v>
      </c>
      <c r="F992" s="35">
        <f>F993+F994</f>
        <v>0</v>
      </c>
      <c r="G992" s="35">
        <f t="shared" ref="G992:I992" si="245">G993+G994</f>
        <v>0</v>
      </c>
      <c r="H992" s="35">
        <f t="shared" si="245"/>
        <v>0</v>
      </c>
      <c r="I992" s="35">
        <f t="shared" si="245"/>
        <v>0</v>
      </c>
      <c r="J992" s="30">
        <f t="shared" si="242"/>
        <v>0</v>
      </c>
      <c r="K992" s="30">
        <f t="shared" si="243"/>
        <v>0</v>
      </c>
      <c r="L992" s="4" t="s">
        <v>204</v>
      </c>
    </row>
    <row r="993" spans="1:12" x14ac:dyDescent="0.25">
      <c r="A993" s="5" t="str">
        <f t="shared" si="238"/>
        <v>b</v>
      </c>
      <c r="B993" s="19"/>
      <c r="C993" s="21" t="s">
        <v>209</v>
      </c>
      <c r="D993" s="21"/>
      <c r="E993" s="40">
        <f t="shared" si="239"/>
        <v>0</v>
      </c>
      <c r="F993" s="20"/>
      <c r="G993" s="20"/>
      <c r="H993" s="20"/>
      <c r="I993" s="20"/>
      <c r="J993" s="31">
        <f t="shared" si="242"/>
        <v>0</v>
      </c>
      <c r="K993" s="31">
        <f t="shared" si="243"/>
        <v>0</v>
      </c>
    </row>
    <row r="994" spans="1:12" x14ac:dyDescent="0.25">
      <c r="A994" s="5" t="str">
        <f t="shared" si="238"/>
        <v>b</v>
      </c>
      <c r="B994" s="19"/>
      <c r="C994" s="21" t="s">
        <v>210</v>
      </c>
      <c r="D994" s="21"/>
      <c r="E994" s="40">
        <f t="shared" si="239"/>
        <v>0</v>
      </c>
      <c r="F994" s="20"/>
      <c r="G994" s="20"/>
      <c r="H994" s="20"/>
      <c r="I994" s="20"/>
      <c r="J994" s="31">
        <f t="shared" si="242"/>
        <v>0</v>
      </c>
      <c r="K994" s="31">
        <f t="shared" si="243"/>
        <v>0</v>
      </c>
    </row>
    <row r="995" spans="1:12" ht="18" x14ac:dyDescent="0.25">
      <c r="A995" s="5" t="str">
        <f t="shared" si="238"/>
        <v>b</v>
      </c>
      <c r="B995" s="11" t="s">
        <v>1</v>
      </c>
      <c r="C995" s="15" t="s">
        <v>136</v>
      </c>
      <c r="D995" s="15"/>
      <c r="E995" s="37">
        <f t="shared" si="239"/>
        <v>0</v>
      </c>
      <c r="F995" s="14"/>
      <c r="G995" s="14"/>
      <c r="H995" s="14"/>
      <c r="I995" s="14"/>
      <c r="J995" s="33">
        <f t="shared" si="242"/>
        <v>0</v>
      </c>
      <c r="K995" s="33">
        <f t="shared" si="243"/>
        <v>0</v>
      </c>
      <c r="L995" s="4" t="s">
        <v>204</v>
      </c>
    </row>
    <row r="996" spans="1:12" ht="18" x14ac:dyDescent="0.25">
      <c r="A996" s="5" t="str">
        <f t="shared" si="238"/>
        <v>b</v>
      </c>
      <c r="B996" s="11" t="s">
        <v>1</v>
      </c>
      <c r="C996" s="15" t="s">
        <v>137</v>
      </c>
      <c r="D996" s="15"/>
      <c r="E996" s="37">
        <f t="shared" si="239"/>
        <v>0</v>
      </c>
      <c r="F996" s="14"/>
      <c r="G996" s="14"/>
      <c r="H996" s="14"/>
      <c r="I996" s="14"/>
      <c r="J996" s="33">
        <f t="shared" si="242"/>
        <v>0</v>
      </c>
      <c r="K996" s="33">
        <f t="shared" si="243"/>
        <v>0</v>
      </c>
      <c r="L996" s="4" t="s">
        <v>204</v>
      </c>
    </row>
    <row r="997" spans="1:12" ht="18" x14ac:dyDescent="0.25">
      <c r="A997" s="5" t="str">
        <f t="shared" si="238"/>
        <v>b</v>
      </c>
      <c r="B997" s="11" t="s">
        <v>1</v>
      </c>
      <c r="C997" s="15" t="s">
        <v>138</v>
      </c>
      <c r="D997" s="15"/>
      <c r="E997" s="37">
        <f t="shared" si="239"/>
        <v>0</v>
      </c>
      <c r="F997" s="14"/>
      <c r="G997" s="14"/>
      <c r="H997" s="14"/>
      <c r="I997" s="14"/>
      <c r="J997" s="33">
        <f t="shared" si="242"/>
        <v>0</v>
      </c>
      <c r="K997" s="33">
        <f t="shared" si="243"/>
        <v>0</v>
      </c>
      <c r="L997" s="4" t="s">
        <v>204</v>
      </c>
    </row>
    <row r="998" spans="1:12" ht="54" x14ac:dyDescent="0.25">
      <c r="A998" s="5" t="str">
        <f t="shared" si="238"/>
        <v>b</v>
      </c>
      <c r="B998" s="22" t="s">
        <v>68</v>
      </c>
      <c r="C998" s="23" t="s">
        <v>159</v>
      </c>
      <c r="D998" s="23"/>
      <c r="E998" s="36">
        <f>SUM(F998:I998)</f>
        <v>0</v>
      </c>
      <c r="F998" s="30">
        <f>F1012+F1026+F1040+F1054+F1068+F1082+F1096+F1138+F1152+F1166+F1180</f>
        <v>0</v>
      </c>
      <c r="G998" s="30">
        <f t="shared" ref="G998:I1006" si="246">G1012+G1026+G1040+G1054+G1068+G1082+G1096+G1138+G1152+G1166+G1180</f>
        <v>0</v>
      </c>
      <c r="H998" s="30">
        <f t="shared" si="246"/>
        <v>0</v>
      </c>
      <c r="I998" s="30">
        <f t="shared" si="246"/>
        <v>0</v>
      </c>
      <c r="J998" s="30">
        <f t="shared" si="242"/>
        <v>0</v>
      </c>
      <c r="K998" s="30">
        <f t="shared" si="243"/>
        <v>0</v>
      </c>
    </row>
    <row r="999" spans="1:12" ht="18" x14ac:dyDescent="0.25">
      <c r="A999" s="5" t="str">
        <f t="shared" si="238"/>
        <v>b</v>
      </c>
      <c r="B999" s="32" t="s">
        <v>1</v>
      </c>
      <c r="C999" s="25" t="s">
        <v>128</v>
      </c>
      <c r="D999" s="25"/>
      <c r="E999" s="37">
        <f t="shared" ref="E999:E1011" si="247">SUM(F999:I999)</f>
        <v>0</v>
      </c>
      <c r="F999" s="33">
        <f t="shared" ref="F999:I1011" si="248">F1013+F1027+F1041+F1055+F1069+F1083+F1097+F1139+F1153+F1167+F1181</f>
        <v>0</v>
      </c>
      <c r="G999" s="33">
        <f t="shared" si="246"/>
        <v>0</v>
      </c>
      <c r="H999" s="33">
        <f t="shared" si="246"/>
        <v>0</v>
      </c>
      <c r="I999" s="33">
        <f t="shared" si="246"/>
        <v>0</v>
      </c>
      <c r="J999" s="33">
        <f t="shared" si="242"/>
        <v>0</v>
      </c>
      <c r="K999" s="33">
        <f t="shared" si="243"/>
        <v>0</v>
      </c>
    </row>
    <row r="1000" spans="1:12" ht="18" x14ac:dyDescent="0.25">
      <c r="A1000" s="5" t="str">
        <f t="shared" si="238"/>
        <v>b</v>
      </c>
      <c r="B1000" s="24" t="s">
        <v>1</v>
      </c>
      <c r="C1000" s="26" t="s">
        <v>129</v>
      </c>
      <c r="D1000" s="26"/>
      <c r="E1000" s="36">
        <f t="shared" si="247"/>
        <v>0</v>
      </c>
      <c r="F1000" s="30">
        <f t="shared" si="248"/>
        <v>0</v>
      </c>
      <c r="G1000" s="30">
        <f t="shared" si="246"/>
        <v>0</v>
      </c>
      <c r="H1000" s="30">
        <f t="shared" si="246"/>
        <v>0</v>
      </c>
      <c r="I1000" s="30">
        <f t="shared" si="246"/>
        <v>0</v>
      </c>
      <c r="J1000" s="30">
        <f t="shared" si="242"/>
        <v>0</v>
      </c>
      <c r="K1000" s="30">
        <f t="shared" si="243"/>
        <v>0</v>
      </c>
    </row>
    <row r="1001" spans="1:12" ht="18" x14ac:dyDescent="0.25">
      <c r="A1001" s="5" t="str">
        <f t="shared" si="238"/>
        <v>b</v>
      </c>
      <c r="B1001" s="24" t="s">
        <v>1</v>
      </c>
      <c r="C1001" s="26" t="s">
        <v>130</v>
      </c>
      <c r="D1001" s="26"/>
      <c r="E1001" s="36">
        <f t="shared" si="247"/>
        <v>0</v>
      </c>
      <c r="F1001" s="30">
        <f t="shared" si="248"/>
        <v>0</v>
      </c>
      <c r="G1001" s="30">
        <f t="shared" si="246"/>
        <v>0</v>
      </c>
      <c r="H1001" s="30">
        <f t="shared" si="246"/>
        <v>0</v>
      </c>
      <c r="I1001" s="30">
        <f t="shared" si="246"/>
        <v>0</v>
      </c>
      <c r="J1001" s="30">
        <f t="shared" si="242"/>
        <v>0</v>
      </c>
      <c r="K1001" s="30">
        <f t="shared" si="243"/>
        <v>0</v>
      </c>
    </row>
    <row r="1002" spans="1:12" ht="18" x14ac:dyDescent="0.25">
      <c r="A1002" s="5" t="str">
        <f t="shared" si="238"/>
        <v>b</v>
      </c>
      <c r="B1002" s="24" t="s">
        <v>1</v>
      </c>
      <c r="C1002" s="26" t="s">
        <v>131</v>
      </c>
      <c r="D1002" s="26"/>
      <c r="E1002" s="36">
        <f t="shared" si="247"/>
        <v>0</v>
      </c>
      <c r="F1002" s="30">
        <f t="shared" si="248"/>
        <v>0</v>
      </c>
      <c r="G1002" s="30">
        <f t="shared" si="246"/>
        <v>0</v>
      </c>
      <c r="H1002" s="30">
        <f t="shared" si="246"/>
        <v>0</v>
      </c>
      <c r="I1002" s="30">
        <f t="shared" si="246"/>
        <v>0</v>
      </c>
      <c r="J1002" s="30">
        <f t="shared" si="242"/>
        <v>0</v>
      </c>
      <c r="K1002" s="30">
        <f t="shared" si="243"/>
        <v>0</v>
      </c>
    </row>
    <row r="1003" spans="1:12" ht="18" x14ac:dyDescent="0.25">
      <c r="A1003" s="5" t="str">
        <f t="shared" si="238"/>
        <v>b</v>
      </c>
      <c r="B1003" s="24" t="s">
        <v>1</v>
      </c>
      <c r="C1003" s="27" t="s">
        <v>132</v>
      </c>
      <c r="D1003" s="27"/>
      <c r="E1003" s="36">
        <f t="shared" si="247"/>
        <v>0</v>
      </c>
      <c r="F1003" s="30">
        <f t="shared" si="248"/>
        <v>0</v>
      </c>
      <c r="G1003" s="30">
        <f t="shared" si="246"/>
        <v>0</v>
      </c>
      <c r="H1003" s="30">
        <f t="shared" si="246"/>
        <v>0</v>
      </c>
      <c r="I1003" s="30">
        <f t="shared" si="246"/>
        <v>0</v>
      </c>
      <c r="J1003" s="30">
        <f t="shared" si="242"/>
        <v>0</v>
      </c>
      <c r="K1003" s="30">
        <f t="shared" si="243"/>
        <v>0</v>
      </c>
    </row>
    <row r="1004" spans="1:12" ht="18" x14ac:dyDescent="0.25">
      <c r="A1004" s="5" t="str">
        <f t="shared" si="238"/>
        <v>b</v>
      </c>
      <c r="B1004" s="24" t="s">
        <v>1</v>
      </c>
      <c r="C1004" s="27" t="s">
        <v>133</v>
      </c>
      <c r="D1004" s="27"/>
      <c r="E1004" s="36">
        <f t="shared" si="247"/>
        <v>0</v>
      </c>
      <c r="F1004" s="30">
        <f t="shared" si="248"/>
        <v>0</v>
      </c>
      <c r="G1004" s="30">
        <f t="shared" si="246"/>
        <v>0</v>
      </c>
      <c r="H1004" s="30">
        <f t="shared" si="246"/>
        <v>0</v>
      </c>
      <c r="I1004" s="30">
        <f t="shared" si="246"/>
        <v>0</v>
      </c>
      <c r="J1004" s="30">
        <f t="shared" si="242"/>
        <v>0</v>
      </c>
      <c r="K1004" s="30">
        <f t="shared" si="243"/>
        <v>0</v>
      </c>
    </row>
    <row r="1005" spans="1:12" ht="18" x14ac:dyDescent="0.25">
      <c r="A1005" s="5" t="str">
        <f t="shared" si="238"/>
        <v>b</v>
      </c>
      <c r="B1005" s="24" t="s">
        <v>1</v>
      </c>
      <c r="C1005" s="27" t="s">
        <v>134</v>
      </c>
      <c r="D1005" s="27"/>
      <c r="E1005" s="36">
        <f t="shared" si="247"/>
        <v>0</v>
      </c>
      <c r="F1005" s="30">
        <f t="shared" si="248"/>
        <v>0</v>
      </c>
      <c r="G1005" s="30">
        <f t="shared" si="246"/>
        <v>0</v>
      </c>
      <c r="H1005" s="30">
        <f t="shared" si="246"/>
        <v>0</v>
      </c>
      <c r="I1005" s="30">
        <f t="shared" si="246"/>
        <v>0</v>
      </c>
      <c r="J1005" s="30">
        <f t="shared" si="242"/>
        <v>0</v>
      </c>
      <c r="K1005" s="30">
        <f t="shared" si="243"/>
        <v>0</v>
      </c>
    </row>
    <row r="1006" spans="1:12" ht="18" x14ac:dyDescent="0.25">
      <c r="A1006" s="5" t="str">
        <f t="shared" si="238"/>
        <v>b</v>
      </c>
      <c r="B1006" s="24" t="s">
        <v>1</v>
      </c>
      <c r="C1006" s="27" t="s">
        <v>135</v>
      </c>
      <c r="D1006" s="27"/>
      <c r="E1006" s="36">
        <f t="shared" si="247"/>
        <v>0</v>
      </c>
      <c r="F1006" s="30">
        <f t="shared" si="248"/>
        <v>0</v>
      </c>
      <c r="G1006" s="30">
        <f t="shared" si="246"/>
        <v>0</v>
      </c>
      <c r="H1006" s="30">
        <f t="shared" si="246"/>
        <v>0</v>
      </c>
      <c r="I1006" s="30">
        <f t="shared" si="246"/>
        <v>0</v>
      </c>
      <c r="J1006" s="30">
        <f t="shared" si="242"/>
        <v>0</v>
      </c>
      <c r="K1006" s="30">
        <f t="shared" si="243"/>
        <v>0</v>
      </c>
    </row>
    <row r="1007" spans="1:12" x14ac:dyDescent="0.25">
      <c r="A1007" s="5" t="str">
        <f t="shared" si="238"/>
        <v>b</v>
      </c>
      <c r="B1007" s="28"/>
      <c r="C1007" s="29" t="s">
        <v>209</v>
      </c>
      <c r="D1007" s="29"/>
      <c r="E1007" s="38">
        <f t="shared" si="247"/>
        <v>0</v>
      </c>
      <c r="F1007" s="31">
        <f t="shared" si="248"/>
        <v>0</v>
      </c>
      <c r="G1007" s="31">
        <f t="shared" si="248"/>
        <v>0</v>
      </c>
      <c r="H1007" s="31">
        <f t="shared" si="248"/>
        <v>0</v>
      </c>
      <c r="I1007" s="31">
        <f t="shared" si="248"/>
        <v>0</v>
      </c>
      <c r="J1007" s="31">
        <f t="shared" si="242"/>
        <v>0</v>
      </c>
      <c r="K1007" s="31">
        <f t="shared" si="243"/>
        <v>0</v>
      </c>
    </row>
    <row r="1008" spans="1:12" x14ac:dyDescent="0.25">
      <c r="A1008" s="5" t="str">
        <f t="shared" si="238"/>
        <v>b</v>
      </c>
      <c r="B1008" s="28"/>
      <c r="C1008" s="29" t="s">
        <v>210</v>
      </c>
      <c r="D1008" s="29"/>
      <c r="E1008" s="38">
        <f t="shared" si="247"/>
        <v>0</v>
      </c>
      <c r="F1008" s="31">
        <f t="shared" si="248"/>
        <v>0</v>
      </c>
      <c r="G1008" s="31">
        <f t="shared" si="248"/>
        <v>0</v>
      </c>
      <c r="H1008" s="31">
        <f t="shared" si="248"/>
        <v>0</v>
      </c>
      <c r="I1008" s="31">
        <f t="shared" si="248"/>
        <v>0</v>
      </c>
      <c r="J1008" s="31">
        <f t="shared" si="242"/>
        <v>0</v>
      </c>
      <c r="K1008" s="31">
        <f t="shared" si="243"/>
        <v>0</v>
      </c>
    </row>
    <row r="1009" spans="1:12" ht="18" x14ac:dyDescent="0.25">
      <c r="A1009" s="5" t="str">
        <f t="shared" si="238"/>
        <v>b</v>
      </c>
      <c r="B1009" s="32" t="s">
        <v>1</v>
      </c>
      <c r="C1009" s="25" t="s">
        <v>136</v>
      </c>
      <c r="D1009" s="25"/>
      <c r="E1009" s="37">
        <f t="shared" si="247"/>
        <v>0</v>
      </c>
      <c r="F1009" s="33">
        <f t="shared" si="248"/>
        <v>0</v>
      </c>
      <c r="G1009" s="33">
        <f t="shared" si="248"/>
        <v>0</v>
      </c>
      <c r="H1009" s="33">
        <f t="shared" si="248"/>
        <v>0</v>
      </c>
      <c r="I1009" s="33">
        <f t="shared" si="248"/>
        <v>0</v>
      </c>
      <c r="J1009" s="33">
        <f t="shared" si="242"/>
        <v>0</v>
      </c>
      <c r="K1009" s="33">
        <f t="shared" si="243"/>
        <v>0</v>
      </c>
    </row>
    <row r="1010" spans="1:12" ht="18" x14ac:dyDescent="0.25">
      <c r="A1010" s="5" t="str">
        <f t="shared" si="238"/>
        <v>b</v>
      </c>
      <c r="B1010" s="32" t="s">
        <v>1</v>
      </c>
      <c r="C1010" s="25" t="s">
        <v>137</v>
      </c>
      <c r="D1010" s="25"/>
      <c r="E1010" s="37">
        <f t="shared" si="247"/>
        <v>0</v>
      </c>
      <c r="F1010" s="33">
        <f t="shared" si="248"/>
        <v>0</v>
      </c>
      <c r="G1010" s="33">
        <f t="shared" si="248"/>
        <v>0</v>
      </c>
      <c r="H1010" s="33">
        <f t="shared" si="248"/>
        <v>0</v>
      </c>
      <c r="I1010" s="33">
        <f t="shared" si="248"/>
        <v>0</v>
      </c>
      <c r="J1010" s="33">
        <f t="shared" si="242"/>
        <v>0</v>
      </c>
      <c r="K1010" s="33">
        <f t="shared" si="243"/>
        <v>0</v>
      </c>
    </row>
    <row r="1011" spans="1:12" ht="18" x14ac:dyDescent="0.25">
      <c r="A1011" s="5" t="str">
        <f t="shared" si="238"/>
        <v>b</v>
      </c>
      <c r="B1011" s="32" t="s">
        <v>1</v>
      </c>
      <c r="C1011" s="25" t="s">
        <v>138</v>
      </c>
      <c r="D1011" s="25"/>
      <c r="E1011" s="37">
        <f t="shared" si="247"/>
        <v>0</v>
      </c>
      <c r="F1011" s="33">
        <f t="shared" si="248"/>
        <v>0</v>
      </c>
      <c r="G1011" s="33">
        <f t="shared" si="248"/>
        <v>0</v>
      </c>
      <c r="H1011" s="33">
        <f t="shared" si="248"/>
        <v>0</v>
      </c>
      <c r="I1011" s="33">
        <f t="shared" si="248"/>
        <v>0</v>
      </c>
      <c r="J1011" s="33">
        <f t="shared" si="242"/>
        <v>0</v>
      </c>
      <c r="K1011" s="33">
        <f t="shared" si="243"/>
        <v>0</v>
      </c>
    </row>
    <row r="1012" spans="1:12" ht="18" x14ac:dyDescent="0.25">
      <c r="A1012" s="5" t="str">
        <f t="shared" si="238"/>
        <v>b</v>
      </c>
      <c r="B1012" s="22" t="s">
        <v>69</v>
      </c>
      <c r="C1012" s="23" t="s">
        <v>160</v>
      </c>
      <c r="D1012" s="23"/>
      <c r="E1012" s="41">
        <f t="shared" ref="E1012:E1075" si="249">F1012+G1012+H1012+I1012</f>
        <v>0</v>
      </c>
      <c r="F1012" s="41">
        <f t="shared" ref="F1012:I1012" si="250">F1013+F1023+F1024+F1025</f>
        <v>0</v>
      </c>
      <c r="G1012" s="41">
        <f t="shared" si="250"/>
        <v>0</v>
      </c>
      <c r="H1012" s="41">
        <f t="shared" si="250"/>
        <v>0</v>
      </c>
      <c r="I1012" s="41">
        <f t="shared" si="250"/>
        <v>0</v>
      </c>
      <c r="J1012" s="30">
        <f t="shared" si="242"/>
        <v>0</v>
      </c>
      <c r="K1012" s="30">
        <f t="shared" si="243"/>
        <v>0</v>
      </c>
      <c r="L1012" s="4" t="s">
        <v>205</v>
      </c>
    </row>
    <row r="1013" spans="1:12" ht="18" x14ac:dyDescent="0.25">
      <c r="A1013" s="5" t="str">
        <f t="shared" si="238"/>
        <v>b</v>
      </c>
      <c r="B1013" s="34" t="s">
        <v>1</v>
      </c>
      <c r="C1013" s="15" t="s">
        <v>128</v>
      </c>
      <c r="D1013" s="15"/>
      <c r="E1013" s="37">
        <f t="shared" si="249"/>
        <v>0</v>
      </c>
      <c r="F1013" s="14">
        <f t="shared" ref="F1013:I1013" si="251">F1014+F1015+F1016+F1017+F1018+F1019+F1020</f>
        <v>0</v>
      </c>
      <c r="G1013" s="14">
        <f t="shared" si="251"/>
        <v>0</v>
      </c>
      <c r="H1013" s="14">
        <f t="shared" si="251"/>
        <v>0</v>
      </c>
      <c r="I1013" s="14">
        <f t="shared" si="251"/>
        <v>0</v>
      </c>
      <c r="J1013" s="33">
        <f t="shared" si="242"/>
        <v>0</v>
      </c>
      <c r="K1013" s="33">
        <f t="shared" si="243"/>
        <v>0</v>
      </c>
      <c r="L1013" s="4" t="s">
        <v>205</v>
      </c>
    </row>
    <row r="1014" spans="1:12" ht="18" x14ac:dyDescent="0.25">
      <c r="A1014" s="5" t="str">
        <f t="shared" si="238"/>
        <v>b</v>
      </c>
      <c r="B1014" s="11" t="s">
        <v>1</v>
      </c>
      <c r="C1014" s="12" t="s">
        <v>129</v>
      </c>
      <c r="D1014" s="12"/>
      <c r="E1014" s="39">
        <f t="shared" si="249"/>
        <v>0</v>
      </c>
      <c r="F1014" s="35"/>
      <c r="G1014" s="35"/>
      <c r="H1014" s="35"/>
      <c r="I1014" s="35"/>
      <c r="J1014" s="30">
        <f t="shared" si="242"/>
        <v>0</v>
      </c>
      <c r="K1014" s="30">
        <f t="shared" si="243"/>
        <v>0</v>
      </c>
      <c r="L1014" s="4" t="s">
        <v>205</v>
      </c>
    </row>
    <row r="1015" spans="1:12" ht="18" x14ac:dyDescent="0.25">
      <c r="A1015" s="5" t="str">
        <f t="shared" si="238"/>
        <v>b</v>
      </c>
      <c r="B1015" s="11" t="s">
        <v>1</v>
      </c>
      <c r="C1015" s="12" t="s">
        <v>130</v>
      </c>
      <c r="D1015" s="12"/>
      <c r="E1015" s="39">
        <f t="shared" si="249"/>
        <v>0</v>
      </c>
      <c r="F1015" s="35"/>
      <c r="G1015" s="35"/>
      <c r="H1015" s="35"/>
      <c r="I1015" s="35"/>
      <c r="J1015" s="30">
        <f t="shared" si="242"/>
        <v>0</v>
      </c>
      <c r="K1015" s="30">
        <f t="shared" si="243"/>
        <v>0</v>
      </c>
      <c r="L1015" s="4" t="s">
        <v>205</v>
      </c>
    </row>
    <row r="1016" spans="1:12" ht="18" x14ac:dyDescent="0.25">
      <c r="A1016" s="5" t="str">
        <f t="shared" si="238"/>
        <v>b</v>
      </c>
      <c r="B1016" s="11" t="s">
        <v>1</v>
      </c>
      <c r="C1016" s="12" t="s">
        <v>131</v>
      </c>
      <c r="D1016" s="12"/>
      <c r="E1016" s="39">
        <f t="shared" si="249"/>
        <v>0</v>
      </c>
      <c r="F1016" s="35"/>
      <c r="G1016" s="35"/>
      <c r="H1016" s="35"/>
      <c r="I1016" s="35"/>
      <c r="J1016" s="30">
        <f t="shared" si="242"/>
        <v>0</v>
      </c>
      <c r="K1016" s="30">
        <f t="shared" si="243"/>
        <v>0</v>
      </c>
      <c r="L1016" s="4" t="s">
        <v>205</v>
      </c>
    </row>
    <row r="1017" spans="1:12" ht="18" x14ac:dyDescent="0.25">
      <c r="A1017" s="5" t="str">
        <f t="shared" si="238"/>
        <v>b</v>
      </c>
      <c r="B1017" s="11" t="s">
        <v>1</v>
      </c>
      <c r="C1017" s="16" t="s">
        <v>132</v>
      </c>
      <c r="D1017" s="16"/>
      <c r="E1017" s="39">
        <f t="shared" si="249"/>
        <v>0</v>
      </c>
      <c r="F1017" s="35"/>
      <c r="G1017" s="35"/>
      <c r="H1017" s="35"/>
      <c r="I1017" s="35"/>
      <c r="J1017" s="30">
        <f t="shared" si="242"/>
        <v>0</v>
      </c>
      <c r="K1017" s="30">
        <f t="shared" si="243"/>
        <v>0</v>
      </c>
      <c r="L1017" s="4" t="s">
        <v>205</v>
      </c>
    </row>
    <row r="1018" spans="1:12" ht="18" x14ac:dyDescent="0.25">
      <c r="A1018" s="5" t="str">
        <f t="shared" si="238"/>
        <v>b</v>
      </c>
      <c r="B1018" s="11" t="s">
        <v>1</v>
      </c>
      <c r="C1018" s="16" t="s">
        <v>133</v>
      </c>
      <c r="D1018" s="16"/>
      <c r="E1018" s="39">
        <f t="shared" si="249"/>
        <v>0</v>
      </c>
      <c r="F1018" s="35"/>
      <c r="G1018" s="35"/>
      <c r="H1018" s="35"/>
      <c r="I1018" s="35"/>
      <c r="J1018" s="30">
        <f t="shared" si="242"/>
        <v>0</v>
      </c>
      <c r="K1018" s="30">
        <f t="shared" si="243"/>
        <v>0</v>
      </c>
      <c r="L1018" s="4" t="s">
        <v>205</v>
      </c>
    </row>
    <row r="1019" spans="1:12" ht="18" x14ac:dyDescent="0.25">
      <c r="A1019" s="5" t="str">
        <f t="shared" si="238"/>
        <v>b</v>
      </c>
      <c r="B1019" s="11" t="s">
        <v>1</v>
      </c>
      <c r="C1019" s="16" t="s">
        <v>134</v>
      </c>
      <c r="D1019" s="16"/>
      <c r="E1019" s="39">
        <f t="shared" si="249"/>
        <v>0</v>
      </c>
      <c r="F1019" s="35"/>
      <c r="G1019" s="35"/>
      <c r="H1019" s="35"/>
      <c r="I1019" s="35"/>
      <c r="J1019" s="30">
        <f t="shared" si="242"/>
        <v>0</v>
      </c>
      <c r="K1019" s="30">
        <f t="shared" si="243"/>
        <v>0</v>
      </c>
      <c r="L1019" s="4" t="s">
        <v>205</v>
      </c>
    </row>
    <row r="1020" spans="1:12" ht="18" x14ac:dyDescent="0.25">
      <c r="A1020" s="5" t="str">
        <f t="shared" si="238"/>
        <v>b</v>
      </c>
      <c r="B1020" s="11" t="s">
        <v>1</v>
      </c>
      <c r="C1020" s="16" t="s">
        <v>135</v>
      </c>
      <c r="D1020" s="16"/>
      <c r="E1020" s="39">
        <f t="shared" si="249"/>
        <v>0</v>
      </c>
      <c r="F1020" s="35">
        <f t="shared" ref="F1020:I1020" si="252">F1021+F1022</f>
        <v>0</v>
      </c>
      <c r="G1020" s="35">
        <f t="shared" si="252"/>
        <v>0</v>
      </c>
      <c r="H1020" s="35">
        <f t="shared" si="252"/>
        <v>0</v>
      </c>
      <c r="I1020" s="35">
        <f t="shared" si="252"/>
        <v>0</v>
      </c>
      <c r="J1020" s="30">
        <f t="shared" si="242"/>
        <v>0</v>
      </c>
      <c r="K1020" s="30">
        <f t="shared" si="243"/>
        <v>0</v>
      </c>
      <c r="L1020" s="4" t="s">
        <v>205</v>
      </c>
    </row>
    <row r="1021" spans="1:12" x14ac:dyDescent="0.25">
      <c r="A1021" s="5" t="str">
        <f t="shared" si="238"/>
        <v>b</v>
      </c>
      <c r="B1021" s="19"/>
      <c r="C1021" s="21" t="s">
        <v>209</v>
      </c>
      <c r="D1021" s="21"/>
      <c r="E1021" s="40">
        <f t="shared" si="249"/>
        <v>0</v>
      </c>
      <c r="F1021" s="20"/>
      <c r="G1021" s="20"/>
      <c r="H1021" s="20"/>
      <c r="I1021" s="20"/>
      <c r="J1021" s="31">
        <f t="shared" si="242"/>
        <v>0</v>
      </c>
      <c r="K1021" s="31">
        <f t="shared" si="243"/>
        <v>0</v>
      </c>
    </row>
    <row r="1022" spans="1:12" x14ac:dyDescent="0.25">
      <c r="A1022" s="5" t="str">
        <f t="shared" si="238"/>
        <v>b</v>
      </c>
      <c r="B1022" s="19"/>
      <c r="C1022" s="21" t="s">
        <v>210</v>
      </c>
      <c r="D1022" s="21"/>
      <c r="E1022" s="40">
        <f t="shared" si="249"/>
        <v>0</v>
      </c>
      <c r="F1022" s="20"/>
      <c r="G1022" s="20"/>
      <c r="H1022" s="20"/>
      <c r="I1022" s="20"/>
      <c r="J1022" s="31">
        <f t="shared" si="242"/>
        <v>0</v>
      </c>
      <c r="K1022" s="31">
        <f t="shared" si="243"/>
        <v>0</v>
      </c>
    </row>
    <row r="1023" spans="1:12" ht="18" x14ac:dyDescent="0.25">
      <c r="A1023" s="5" t="str">
        <f t="shared" si="238"/>
        <v>b</v>
      </c>
      <c r="B1023" s="11" t="s">
        <v>1</v>
      </c>
      <c r="C1023" s="15" t="s">
        <v>136</v>
      </c>
      <c r="D1023" s="15"/>
      <c r="E1023" s="37">
        <f t="shared" si="249"/>
        <v>0</v>
      </c>
      <c r="F1023" s="14"/>
      <c r="G1023" s="14"/>
      <c r="H1023" s="14"/>
      <c r="I1023" s="14"/>
      <c r="J1023" s="33">
        <f t="shared" si="242"/>
        <v>0</v>
      </c>
      <c r="K1023" s="33">
        <f t="shared" si="243"/>
        <v>0</v>
      </c>
      <c r="L1023" s="4" t="s">
        <v>205</v>
      </c>
    </row>
    <row r="1024" spans="1:12" ht="18" x14ac:dyDescent="0.25">
      <c r="A1024" s="5" t="str">
        <f t="shared" si="238"/>
        <v>b</v>
      </c>
      <c r="B1024" s="11" t="s">
        <v>1</v>
      </c>
      <c r="C1024" s="15" t="s">
        <v>137</v>
      </c>
      <c r="D1024" s="15"/>
      <c r="E1024" s="37">
        <f t="shared" si="249"/>
        <v>0</v>
      </c>
      <c r="F1024" s="14"/>
      <c r="G1024" s="14"/>
      <c r="H1024" s="14"/>
      <c r="I1024" s="14"/>
      <c r="J1024" s="33">
        <f t="shared" si="242"/>
        <v>0</v>
      </c>
      <c r="K1024" s="33">
        <f t="shared" si="243"/>
        <v>0</v>
      </c>
      <c r="L1024" s="4" t="s">
        <v>205</v>
      </c>
    </row>
    <row r="1025" spans="1:12" ht="18" x14ac:dyDescent="0.25">
      <c r="A1025" s="5" t="str">
        <f t="shared" si="238"/>
        <v>b</v>
      </c>
      <c r="B1025" s="11" t="s">
        <v>1</v>
      </c>
      <c r="C1025" s="15" t="s">
        <v>138</v>
      </c>
      <c r="D1025" s="15"/>
      <c r="E1025" s="37">
        <f t="shared" si="249"/>
        <v>0</v>
      </c>
      <c r="F1025" s="14"/>
      <c r="G1025" s="14"/>
      <c r="H1025" s="14"/>
      <c r="I1025" s="14"/>
      <c r="J1025" s="33">
        <f t="shared" si="242"/>
        <v>0</v>
      </c>
      <c r="K1025" s="33">
        <f t="shared" si="243"/>
        <v>0</v>
      </c>
      <c r="L1025" s="4" t="s">
        <v>205</v>
      </c>
    </row>
    <row r="1026" spans="1:12" ht="18" x14ac:dyDescent="0.25">
      <c r="A1026" s="5" t="str">
        <f t="shared" si="238"/>
        <v>b</v>
      </c>
      <c r="B1026" s="22" t="s">
        <v>70</v>
      </c>
      <c r="C1026" s="23" t="s">
        <v>161</v>
      </c>
      <c r="D1026" s="23"/>
      <c r="E1026" s="41">
        <f t="shared" si="249"/>
        <v>0</v>
      </c>
      <c r="F1026" s="41">
        <f t="shared" ref="F1026:I1026" si="253">F1027+F1037+F1038+F1039</f>
        <v>0</v>
      </c>
      <c r="G1026" s="41">
        <f t="shared" si="253"/>
        <v>0</v>
      </c>
      <c r="H1026" s="41">
        <f t="shared" si="253"/>
        <v>0</v>
      </c>
      <c r="I1026" s="41">
        <f t="shared" si="253"/>
        <v>0</v>
      </c>
      <c r="J1026" s="30">
        <f t="shared" si="242"/>
        <v>0</v>
      </c>
      <c r="K1026" s="30">
        <f t="shared" si="243"/>
        <v>0</v>
      </c>
      <c r="L1026" s="4" t="s">
        <v>205</v>
      </c>
    </row>
    <row r="1027" spans="1:12" ht="18" x14ac:dyDescent="0.25">
      <c r="A1027" s="5" t="str">
        <f t="shared" si="238"/>
        <v>b</v>
      </c>
      <c r="B1027" s="34" t="s">
        <v>1</v>
      </c>
      <c r="C1027" s="15" t="s">
        <v>128</v>
      </c>
      <c r="D1027" s="15"/>
      <c r="E1027" s="37">
        <f t="shared" si="249"/>
        <v>0</v>
      </c>
      <c r="F1027" s="14">
        <f t="shared" ref="F1027:I1027" si="254">F1028+F1029+F1030+F1031+F1032+F1033+F1034</f>
        <v>0</v>
      </c>
      <c r="G1027" s="14">
        <f t="shared" si="254"/>
        <v>0</v>
      </c>
      <c r="H1027" s="14">
        <f t="shared" si="254"/>
        <v>0</v>
      </c>
      <c r="I1027" s="14">
        <f t="shared" si="254"/>
        <v>0</v>
      </c>
      <c r="J1027" s="33">
        <f t="shared" si="242"/>
        <v>0</v>
      </c>
      <c r="K1027" s="33">
        <f t="shared" si="243"/>
        <v>0</v>
      </c>
      <c r="L1027" s="4" t="s">
        <v>205</v>
      </c>
    </row>
    <row r="1028" spans="1:12" ht="18" x14ac:dyDescent="0.25">
      <c r="A1028" s="5" t="str">
        <f t="shared" si="238"/>
        <v>b</v>
      </c>
      <c r="B1028" s="11" t="s">
        <v>1</v>
      </c>
      <c r="C1028" s="12" t="s">
        <v>129</v>
      </c>
      <c r="D1028" s="12"/>
      <c r="E1028" s="39">
        <f t="shared" si="249"/>
        <v>0</v>
      </c>
      <c r="F1028" s="35"/>
      <c r="G1028" s="35"/>
      <c r="H1028" s="35"/>
      <c r="I1028" s="35"/>
      <c r="J1028" s="30">
        <f t="shared" si="242"/>
        <v>0</v>
      </c>
      <c r="K1028" s="30">
        <f t="shared" si="243"/>
        <v>0</v>
      </c>
      <c r="L1028" s="4" t="s">
        <v>205</v>
      </c>
    </row>
    <row r="1029" spans="1:12" ht="18" x14ac:dyDescent="0.25">
      <c r="A1029" s="5" t="str">
        <f t="shared" ref="A1029:A1092" si="255">IF((E1029+F1029+G1029+I1029+H1029)&gt;0,"a","b")</f>
        <v>b</v>
      </c>
      <c r="B1029" s="11" t="s">
        <v>1</v>
      </c>
      <c r="C1029" s="12" t="s">
        <v>130</v>
      </c>
      <c r="D1029" s="12"/>
      <c r="E1029" s="39">
        <f t="shared" si="249"/>
        <v>0</v>
      </c>
      <c r="F1029" s="35"/>
      <c r="G1029" s="35"/>
      <c r="H1029" s="35"/>
      <c r="I1029" s="35"/>
      <c r="J1029" s="30">
        <f t="shared" si="242"/>
        <v>0</v>
      </c>
      <c r="K1029" s="30">
        <f t="shared" si="243"/>
        <v>0</v>
      </c>
      <c r="L1029" s="4" t="s">
        <v>205</v>
      </c>
    </row>
    <row r="1030" spans="1:12" ht="18" x14ac:dyDescent="0.25">
      <c r="A1030" s="5" t="str">
        <f t="shared" si="255"/>
        <v>b</v>
      </c>
      <c r="B1030" s="11" t="s">
        <v>1</v>
      </c>
      <c r="C1030" s="12" t="s">
        <v>131</v>
      </c>
      <c r="D1030" s="12"/>
      <c r="E1030" s="39">
        <f t="shared" si="249"/>
        <v>0</v>
      </c>
      <c r="F1030" s="35"/>
      <c r="G1030" s="35"/>
      <c r="H1030" s="35"/>
      <c r="I1030" s="35"/>
      <c r="J1030" s="30">
        <f t="shared" si="242"/>
        <v>0</v>
      </c>
      <c r="K1030" s="30">
        <f t="shared" si="243"/>
        <v>0</v>
      </c>
      <c r="L1030" s="4" t="s">
        <v>205</v>
      </c>
    </row>
    <row r="1031" spans="1:12" ht="18" x14ac:dyDescent="0.25">
      <c r="A1031" s="5" t="str">
        <f t="shared" si="255"/>
        <v>b</v>
      </c>
      <c r="B1031" s="11" t="s">
        <v>1</v>
      </c>
      <c r="C1031" s="16" t="s">
        <v>132</v>
      </c>
      <c r="D1031" s="16"/>
      <c r="E1031" s="39">
        <f t="shared" si="249"/>
        <v>0</v>
      </c>
      <c r="F1031" s="35"/>
      <c r="G1031" s="35"/>
      <c r="H1031" s="35"/>
      <c r="I1031" s="35"/>
      <c r="J1031" s="30">
        <f t="shared" si="242"/>
        <v>0</v>
      </c>
      <c r="K1031" s="30">
        <f t="shared" si="243"/>
        <v>0</v>
      </c>
      <c r="L1031" s="4" t="s">
        <v>205</v>
      </c>
    </row>
    <row r="1032" spans="1:12" ht="18" x14ac:dyDescent="0.25">
      <c r="A1032" s="5" t="str">
        <f t="shared" si="255"/>
        <v>b</v>
      </c>
      <c r="B1032" s="11" t="s">
        <v>1</v>
      </c>
      <c r="C1032" s="16" t="s">
        <v>133</v>
      </c>
      <c r="D1032" s="16"/>
      <c r="E1032" s="39">
        <f t="shared" si="249"/>
        <v>0</v>
      </c>
      <c r="F1032" s="35"/>
      <c r="G1032" s="35"/>
      <c r="H1032" s="35"/>
      <c r="I1032" s="35"/>
      <c r="J1032" s="30">
        <f t="shared" si="242"/>
        <v>0</v>
      </c>
      <c r="K1032" s="30">
        <f t="shared" si="243"/>
        <v>0</v>
      </c>
      <c r="L1032" s="4" t="s">
        <v>205</v>
      </c>
    </row>
    <row r="1033" spans="1:12" ht="30" customHeight="1" x14ac:dyDescent="0.25">
      <c r="A1033" s="5" t="str">
        <f t="shared" si="255"/>
        <v>b</v>
      </c>
      <c r="B1033" s="11" t="s">
        <v>1</v>
      </c>
      <c r="C1033" s="16" t="s">
        <v>134</v>
      </c>
      <c r="D1033" s="16"/>
      <c r="E1033" s="39">
        <f t="shared" si="249"/>
        <v>0</v>
      </c>
      <c r="F1033" s="35"/>
      <c r="G1033" s="35"/>
      <c r="H1033" s="35"/>
      <c r="I1033" s="35"/>
      <c r="J1033" s="30">
        <f t="shared" si="242"/>
        <v>0</v>
      </c>
      <c r="K1033" s="30">
        <f t="shared" si="243"/>
        <v>0</v>
      </c>
      <c r="L1033" s="4" t="s">
        <v>205</v>
      </c>
    </row>
    <row r="1034" spans="1:12" ht="18" x14ac:dyDescent="0.25">
      <c r="A1034" s="5" t="str">
        <f t="shared" si="255"/>
        <v>b</v>
      </c>
      <c r="B1034" s="11" t="s">
        <v>1</v>
      </c>
      <c r="C1034" s="16" t="s">
        <v>135</v>
      </c>
      <c r="D1034" s="16"/>
      <c r="E1034" s="39">
        <f t="shared" si="249"/>
        <v>0</v>
      </c>
      <c r="F1034" s="35">
        <f t="shared" ref="F1034:I1034" si="256">F1035+F1036</f>
        <v>0</v>
      </c>
      <c r="G1034" s="35">
        <f t="shared" si="256"/>
        <v>0</v>
      </c>
      <c r="H1034" s="35">
        <f t="shared" si="256"/>
        <v>0</v>
      </c>
      <c r="I1034" s="35">
        <f t="shared" si="256"/>
        <v>0</v>
      </c>
      <c r="J1034" s="30">
        <f t="shared" si="242"/>
        <v>0</v>
      </c>
      <c r="K1034" s="30">
        <f t="shared" si="243"/>
        <v>0</v>
      </c>
      <c r="L1034" s="4" t="s">
        <v>205</v>
      </c>
    </row>
    <row r="1035" spans="1:12" x14ac:dyDescent="0.25">
      <c r="A1035" s="5" t="str">
        <f t="shared" si="255"/>
        <v>b</v>
      </c>
      <c r="B1035" s="19"/>
      <c r="C1035" s="21" t="s">
        <v>209</v>
      </c>
      <c r="D1035" s="21"/>
      <c r="E1035" s="40">
        <f t="shared" si="249"/>
        <v>0</v>
      </c>
      <c r="F1035" s="20"/>
      <c r="G1035" s="20"/>
      <c r="H1035" s="20"/>
      <c r="I1035" s="20"/>
      <c r="J1035" s="31">
        <f t="shared" si="242"/>
        <v>0</v>
      </c>
      <c r="K1035" s="31">
        <f t="shared" si="243"/>
        <v>0</v>
      </c>
    </row>
    <row r="1036" spans="1:12" x14ac:dyDescent="0.25">
      <c r="A1036" s="5" t="str">
        <f t="shared" si="255"/>
        <v>b</v>
      </c>
      <c r="B1036" s="19"/>
      <c r="C1036" s="21" t="s">
        <v>210</v>
      </c>
      <c r="D1036" s="21"/>
      <c r="E1036" s="40">
        <f t="shared" si="249"/>
        <v>0</v>
      </c>
      <c r="F1036" s="20"/>
      <c r="G1036" s="20"/>
      <c r="H1036" s="20"/>
      <c r="I1036" s="20"/>
      <c r="J1036" s="31">
        <f t="shared" si="242"/>
        <v>0</v>
      </c>
      <c r="K1036" s="31">
        <f t="shared" si="243"/>
        <v>0</v>
      </c>
    </row>
    <row r="1037" spans="1:12" ht="18" x14ac:dyDescent="0.25">
      <c r="A1037" s="5" t="str">
        <f t="shared" si="255"/>
        <v>b</v>
      </c>
      <c r="B1037" s="11" t="s">
        <v>1</v>
      </c>
      <c r="C1037" s="15" t="s">
        <v>136</v>
      </c>
      <c r="D1037" s="15"/>
      <c r="E1037" s="37">
        <f t="shared" si="249"/>
        <v>0</v>
      </c>
      <c r="F1037" s="14"/>
      <c r="G1037" s="14"/>
      <c r="H1037" s="14"/>
      <c r="I1037" s="14"/>
      <c r="J1037" s="33">
        <f t="shared" si="242"/>
        <v>0</v>
      </c>
      <c r="K1037" s="33">
        <f t="shared" si="243"/>
        <v>0</v>
      </c>
      <c r="L1037" s="4" t="s">
        <v>205</v>
      </c>
    </row>
    <row r="1038" spans="1:12" ht="18" x14ac:dyDescent="0.25">
      <c r="A1038" s="5" t="str">
        <f t="shared" si="255"/>
        <v>b</v>
      </c>
      <c r="B1038" s="11" t="s">
        <v>1</v>
      </c>
      <c r="C1038" s="15" t="s">
        <v>137</v>
      </c>
      <c r="D1038" s="15"/>
      <c r="E1038" s="37">
        <f t="shared" si="249"/>
        <v>0</v>
      </c>
      <c r="F1038" s="14"/>
      <c r="G1038" s="14"/>
      <c r="H1038" s="14"/>
      <c r="I1038" s="14"/>
      <c r="J1038" s="33">
        <f t="shared" si="242"/>
        <v>0</v>
      </c>
      <c r="K1038" s="33">
        <f t="shared" si="243"/>
        <v>0</v>
      </c>
      <c r="L1038" s="4" t="s">
        <v>205</v>
      </c>
    </row>
    <row r="1039" spans="1:12" ht="18" x14ac:dyDescent="0.25">
      <c r="A1039" s="5" t="str">
        <f t="shared" si="255"/>
        <v>b</v>
      </c>
      <c r="B1039" s="11" t="s">
        <v>1</v>
      </c>
      <c r="C1039" s="15" t="s">
        <v>138</v>
      </c>
      <c r="D1039" s="15"/>
      <c r="E1039" s="37">
        <f t="shared" si="249"/>
        <v>0</v>
      </c>
      <c r="F1039" s="14"/>
      <c r="G1039" s="14"/>
      <c r="H1039" s="14"/>
      <c r="I1039" s="14"/>
      <c r="J1039" s="33">
        <f t="shared" si="242"/>
        <v>0</v>
      </c>
      <c r="K1039" s="33">
        <f t="shared" si="243"/>
        <v>0</v>
      </c>
      <c r="L1039" s="4" t="s">
        <v>205</v>
      </c>
    </row>
    <row r="1040" spans="1:12" ht="28.5" customHeight="1" x14ac:dyDescent="0.25">
      <c r="A1040" s="5" t="str">
        <f t="shared" si="255"/>
        <v>b</v>
      </c>
      <c r="B1040" s="22" t="s">
        <v>71</v>
      </c>
      <c r="C1040" s="23" t="s">
        <v>162</v>
      </c>
      <c r="D1040" s="23"/>
      <c r="E1040" s="41">
        <f t="shared" si="249"/>
        <v>0</v>
      </c>
      <c r="F1040" s="41">
        <f t="shared" ref="F1040:I1040" si="257">F1041+F1051+F1052+F1053</f>
        <v>0</v>
      </c>
      <c r="G1040" s="41">
        <f t="shared" si="257"/>
        <v>0</v>
      </c>
      <c r="H1040" s="41">
        <f t="shared" si="257"/>
        <v>0</v>
      </c>
      <c r="I1040" s="41">
        <f t="shared" si="257"/>
        <v>0</v>
      </c>
      <c r="J1040" s="30">
        <f t="shared" si="242"/>
        <v>0</v>
      </c>
      <c r="K1040" s="30">
        <f t="shared" si="243"/>
        <v>0</v>
      </c>
      <c r="L1040" s="4" t="s">
        <v>205</v>
      </c>
    </row>
    <row r="1041" spans="1:12" ht="18" x14ac:dyDescent="0.25">
      <c r="A1041" s="5" t="str">
        <f t="shared" si="255"/>
        <v>b</v>
      </c>
      <c r="B1041" s="34" t="s">
        <v>1</v>
      </c>
      <c r="C1041" s="15" t="s">
        <v>128</v>
      </c>
      <c r="D1041" s="15"/>
      <c r="E1041" s="37">
        <f t="shared" si="249"/>
        <v>0</v>
      </c>
      <c r="F1041" s="14">
        <f t="shared" ref="F1041:I1041" si="258">F1042+F1043+F1044+F1045+F1046+F1047+F1048</f>
        <v>0</v>
      </c>
      <c r="G1041" s="14">
        <f t="shared" si="258"/>
        <v>0</v>
      </c>
      <c r="H1041" s="14">
        <f t="shared" si="258"/>
        <v>0</v>
      </c>
      <c r="I1041" s="14">
        <f t="shared" si="258"/>
        <v>0</v>
      </c>
      <c r="J1041" s="33">
        <f t="shared" si="242"/>
        <v>0</v>
      </c>
      <c r="K1041" s="33">
        <f t="shared" si="243"/>
        <v>0</v>
      </c>
      <c r="L1041" s="4" t="s">
        <v>205</v>
      </c>
    </row>
    <row r="1042" spans="1:12" ht="18" x14ac:dyDescent="0.25">
      <c r="A1042" s="5" t="str">
        <f t="shared" si="255"/>
        <v>b</v>
      </c>
      <c r="B1042" s="11" t="s">
        <v>1</v>
      </c>
      <c r="C1042" s="12" t="s">
        <v>129</v>
      </c>
      <c r="D1042" s="12"/>
      <c r="E1042" s="39">
        <f t="shared" si="249"/>
        <v>0</v>
      </c>
      <c r="F1042" s="35"/>
      <c r="G1042" s="35"/>
      <c r="H1042" s="35"/>
      <c r="I1042" s="35"/>
      <c r="J1042" s="30">
        <f t="shared" si="242"/>
        <v>0</v>
      </c>
      <c r="K1042" s="30">
        <f t="shared" si="243"/>
        <v>0</v>
      </c>
      <c r="L1042" s="4" t="s">
        <v>205</v>
      </c>
    </row>
    <row r="1043" spans="1:12" ht="18" x14ac:dyDescent="0.25">
      <c r="A1043" s="5" t="str">
        <f t="shared" si="255"/>
        <v>b</v>
      </c>
      <c r="B1043" s="11" t="s">
        <v>1</v>
      </c>
      <c r="C1043" s="12" t="s">
        <v>130</v>
      </c>
      <c r="D1043" s="12"/>
      <c r="E1043" s="39">
        <f t="shared" si="249"/>
        <v>0</v>
      </c>
      <c r="F1043" s="35"/>
      <c r="G1043" s="35"/>
      <c r="H1043" s="35"/>
      <c r="I1043" s="35"/>
      <c r="J1043" s="30">
        <f t="shared" ref="J1043:J1106" si="259">F1043+G1043</f>
        <v>0</v>
      </c>
      <c r="K1043" s="30">
        <f t="shared" ref="K1043:K1106" si="260">F1043+G1043+H1043</f>
        <v>0</v>
      </c>
      <c r="L1043" s="4" t="s">
        <v>205</v>
      </c>
    </row>
    <row r="1044" spans="1:12" ht="18" x14ac:dyDescent="0.25">
      <c r="A1044" s="5" t="str">
        <f t="shared" si="255"/>
        <v>b</v>
      </c>
      <c r="B1044" s="11" t="s">
        <v>1</v>
      </c>
      <c r="C1044" s="12" t="s">
        <v>131</v>
      </c>
      <c r="D1044" s="12"/>
      <c r="E1044" s="39">
        <f t="shared" si="249"/>
        <v>0</v>
      </c>
      <c r="F1044" s="35"/>
      <c r="G1044" s="35"/>
      <c r="H1044" s="35"/>
      <c r="I1044" s="35"/>
      <c r="J1044" s="30">
        <f t="shared" si="259"/>
        <v>0</v>
      </c>
      <c r="K1044" s="30">
        <f t="shared" si="260"/>
        <v>0</v>
      </c>
      <c r="L1044" s="4" t="s">
        <v>205</v>
      </c>
    </row>
    <row r="1045" spans="1:12" ht="18" x14ac:dyDescent="0.25">
      <c r="A1045" s="5" t="str">
        <f t="shared" si="255"/>
        <v>b</v>
      </c>
      <c r="B1045" s="11" t="s">
        <v>1</v>
      </c>
      <c r="C1045" s="16" t="s">
        <v>132</v>
      </c>
      <c r="D1045" s="16"/>
      <c r="E1045" s="39">
        <f t="shared" si="249"/>
        <v>0</v>
      </c>
      <c r="F1045" s="35"/>
      <c r="G1045" s="35"/>
      <c r="H1045" s="35"/>
      <c r="I1045" s="35"/>
      <c r="J1045" s="30">
        <f t="shared" si="259"/>
        <v>0</v>
      </c>
      <c r="K1045" s="30">
        <f t="shared" si="260"/>
        <v>0</v>
      </c>
      <c r="L1045" s="4" t="s">
        <v>205</v>
      </c>
    </row>
    <row r="1046" spans="1:12" ht="18" x14ac:dyDescent="0.25">
      <c r="A1046" s="5" t="str">
        <f t="shared" si="255"/>
        <v>b</v>
      </c>
      <c r="B1046" s="11" t="s">
        <v>1</v>
      </c>
      <c r="C1046" s="16" t="s">
        <v>133</v>
      </c>
      <c r="D1046" s="16"/>
      <c r="E1046" s="39">
        <f t="shared" si="249"/>
        <v>0</v>
      </c>
      <c r="F1046" s="35"/>
      <c r="G1046" s="35"/>
      <c r="H1046" s="35"/>
      <c r="I1046" s="35"/>
      <c r="J1046" s="30">
        <f t="shared" si="259"/>
        <v>0</v>
      </c>
      <c r="K1046" s="30">
        <f t="shared" si="260"/>
        <v>0</v>
      </c>
      <c r="L1046" s="4" t="s">
        <v>205</v>
      </c>
    </row>
    <row r="1047" spans="1:12" ht="18" x14ac:dyDescent="0.25">
      <c r="A1047" s="5" t="str">
        <f t="shared" si="255"/>
        <v>b</v>
      </c>
      <c r="B1047" s="11" t="s">
        <v>1</v>
      </c>
      <c r="C1047" s="16" t="s">
        <v>134</v>
      </c>
      <c r="D1047" s="16"/>
      <c r="E1047" s="39">
        <f t="shared" si="249"/>
        <v>0</v>
      </c>
      <c r="F1047" s="35"/>
      <c r="G1047" s="35"/>
      <c r="H1047" s="35"/>
      <c r="I1047" s="35"/>
      <c r="J1047" s="30">
        <f t="shared" si="259"/>
        <v>0</v>
      </c>
      <c r="K1047" s="30">
        <f t="shared" si="260"/>
        <v>0</v>
      </c>
      <c r="L1047" s="4" t="s">
        <v>205</v>
      </c>
    </row>
    <row r="1048" spans="1:12" ht="18" x14ac:dyDescent="0.25">
      <c r="A1048" s="5" t="str">
        <f t="shared" si="255"/>
        <v>b</v>
      </c>
      <c r="B1048" s="11" t="s">
        <v>1</v>
      </c>
      <c r="C1048" s="16" t="s">
        <v>135</v>
      </c>
      <c r="D1048" s="16"/>
      <c r="E1048" s="39">
        <f t="shared" si="249"/>
        <v>0</v>
      </c>
      <c r="F1048" s="35">
        <f t="shared" ref="F1048:I1048" si="261">F1049+F1050</f>
        <v>0</v>
      </c>
      <c r="G1048" s="35">
        <f t="shared" si="261"/>
        <v>0</v>
      </c>
      <c r="H1048" s="35">
        <f t="shared" si="261"/>
        <v>0</v>
      </c>
      <c r="I1048" s="35">
        <f t="shared" si="261"/>
        <v>0</v>
      </c>
      <c r="J1048" s="30">
        <f t="shared" si="259"/>
        <v>0</v>
      </c>
      <c r="K1048" s="30">
        <f t="shared" si="260"/>
        <v>0</v>
      </c>
      <c r="L1048" s="4" t="s">
        <v>205</v>
      </c>
    </row>
    <row r="1049" spans="1:12" x14ac:dyDescent="0.25">
      <c r="A1049" s="5" t="str">
        <f t="shared" si="255"/>
        <v>b</v>
      </c>
      <c r="B1049" s="19"/>
      <c r="C1049" s="21" t="s">
        <v>209</v>
      </c>
      <c r="D1049" s="21"/>
      <c r="E1049" s="40">
        <f t="shared" si="249"/>
        <v>0</v>
      </c>
      <c r="F1049" s="20"/>
      <c r="G1049" s="20"/>
      <c r="H1049" s="20"/>
      <c r="I1049" s="20"/>
      <c r="J1049" s="31">
        <f t="shared" si="259"/>
        <v>0</v>
      </c>
      <c r="K1049" s="31">
        <f t="shared" si="260"/>
        <v>0</v>
      </c>
    </row>
    <row r="1050" spans="1:12" x14ac:dyDescent="0.25">
      <c r="A1050" s="5" t="str">
        <f t="shared" si="255"/>
        <v>b</v>
      </c>
      <c r="B1050" s="19"/>
      <c r="C1050" s="21" t="s">
        <v>210</v>
      </c>
      <c r="D1050" s="21"/>
      <c r="E1050" s="40">
        <f t="shared" si="249"/>
        <v>0</v>
      </c>
      <c r="F1050" s="20"/>
      <c r="G1050" s="20"/>
      <c r="H1050" s="20"/>
      <c r="I1050" s="20"/>
      <c r="J1050" s="31">
        <f t="shared" si="259"/>
        <v>0</v>
      </c>
      <c r="K1050" s="31">
        <f t="shared" si="260"/>
        <v>0</v>
      </c>
    </row>
    <row r="1051" spans="1:12" ht="18" x14ac:dyDescent="0.25">
      <c r="A1051" s="5" t="str">
        <f t="shared" si="255"/>
        <v>b</v>
      </c>
      <c r="B1051" s="11" t="s">
        <v>1</v>
      </c>
      <c r="C1051" s="15" t="s">
        <v>136</v>
      </c>
      <c r="D1051" s="15"/>
      <c r="E1051" s="37">
        <f t="shared" si="249"/>
        <v>0</v>
      </c>
      <c r="F1051" s="14"/>
      <c r="G1051" s="14"/>
      <c r="H1051" s="14"/>
      <c r="I1051" s="14"/>
      <c r="J1051" s="33">
        <f t="shared" si="259"/>
        <v>0</v>
      </c>
      <c r="K1051" s="33">
        <f t="shared" si="260"/>
        <v>0</v>
      </c>
      <c r="L1051" s="4" t="s">
        <v>205</v>
      </c>
    </row>
    <row r="1052" spans="1:12" ht="18" x14ac:dyDescent="0.25">
      <c r="A1052" s="5" t="str">
        <f t="shared" si="255"/>
        <v>b</v>
      </c>
      <c r="B1052" s="11" t="s">
        <v>1</v>
      </c>
      <c r="C1052" s="15" t="s">
        <v>137</v>
      </c>
      <c r="D1052" s="15"/>
      <c r="E1052" s="37">
        <f t="shared" si="249"/>
        <v>0</v>
      </c>
      <c r="F1052" s="14"/>
      <c r="G1052" s="14"/>
      <c r="H1052" s="14"/>
      <c r="I1052" s="14"/>
      <c r="J1052" s="33">
        <f t="shared" si="259"/>
        <v>0</v>
      </c>
      <c r="K1052" s="33">
        <f t="shared" si="260"/>
        <v>0</v>
      </c>
      <c r="L1052" s="4" t="s">
        <v>205</v>
      </c>
    </row>
    <row r="1053" spans="1:12" ht="18" x14ac:dyDescent="0.25">
      <c r="A1053" s="5" t="str">
        <f t="shared" si="255"/>
        <v>b</v>
      </c>
      <c r="B1053" s="11" t="s">
        <v>1</v>
      </c>
      <c r="C1053" s="15" t="s">
        <v>138</v>
      </c>
      <c r="D1053" s="15"/>
      <c r="E1053" s="37">
        <f t="shared" si="249"/>
        <v>0</v>
      </c>
      <c r="F1053" s="14"/>
      <c r="G1053" s="14"/>
      <c r="H1053" s="14"/>
      <c r="I1053" s="14"/>
      <c r="J1053" s="33">
        <f t="shared" si="259"/>
        <v>0</v>
      </c>
      <c r="K1053" s="33">
        <f t="shared" si="260"/>
        <v>0</v>
      </c>
      <c r="L1053" s="4" t="s">
        <v>205</v>
      </c>
    </row>
    <row r="1054" spans="1:12" ht="18" x14ac:dyDescent="0.25">
      <c r="A1054" s="5" t="str">
        <f t="shared" si="255"/>
        <v>b</v>
      </c>
      <c r="B1054" s="22" t="s">
        <v>72</v>
      </c>
      <c r="C1054" s="23" t="s">
        <v>163</v>
      </c>
      <c r="D1054" s="23"/>
      <c r="E1054" s="41">
        <f t="shared" si="249"/>
        <v>0</v>
      </c>
      <c r="F1054" s="41">
        <f t="shared" ref="F1054:I1054" si="262">F1055+F1065+F1066+F1067</f>
        <v>0</v>
      </c>
      <c r="G1054" s="41">
        <f t="shared" si="262"/>
        <v>0</v>
      </c>
      <c r="H1054" s="41">
        <f t="shared" si="262"/>
        <v>0</v>
      </c>
      <c r="I1054" s="41">
        <f t="shared" si="262"/>
        <v>0</v>
      </c>
      <c r="J1054" s="30">
        <f t="shared" si="259"/>
        <v>0</v>
      </c>
      <c r="K1054" s="30">
        <f t="shared" si="260"/>
        <v>0</v>
      </c>
      <c r="L1054" s="4" t="s">
        <v>205</v>
      </c>
    </row>
    <row r="1055" spans="1:12" ht="18" x14ac:dyDescent="0.25">
      <c r="A1055" s="5" t="str">
        <f t="shared" si="255"/>
        <v>b</v>
      </c>
      <c r="B1055" s="34" t="s">
        <v>1</v>
      </c>
      <c r="C1055" s="15" t="s">
        <v>128</v>
      </c>
      <c r="D1055" s="15"/>
      <c r="E1055" s="37">
        <f t="shared" si="249"/>
        <v>0</v>
      </c>
      <c r="F1055" s="14">
        <f t="shared" ref="F1055:I1055" si="263">F1056+F1057+F1058+F1059+F1060+F1061+F1062</f>
        <v>0</v>
      </c>
      <c r="G1055" s="14">
        <f t="shared" si="263"/>
        <v>0</v>
      </c>
      <c r="H1055" s="14">
        <f t="shared" si="263"/>
        <v>0</v>
      </c>
      <c r="I1055" s="14">
        <f t="shared" si="263"/>
        <v>0</v>
      </c>
      <c r="J1055" s="33">
        <f t="shared" si="259"/>
        <v>0</v>
      </c>
      <c r="K1055" s="33">
        <f t="shared" si="260"/>
        <v>0</v>
      </c>
      <c r="L1055" s="4" t="s">
        <v>205</v>
      </c>
    </row>
    <row r="1056" spans="1:12" ht="18" x14ac:dyDescent="0.25">
      <c r="A1056" s="5" t="str">
        <f t="shared" si="255"/>
        <v>b</v>
      </c>
      <c r="B1056" s="11" t="s">
        <v>1</v>
      </c>
      <c r="C1056" s="12" t="s">
        <v>129</v>
      </c>
      <c r="D1056" s="12"/>
      <c r="E1056" s="39">
        <f t="shared" si="249"/>
        <v>0</v>
      </c>
      <c r="F1056" s="35"/>
      <c r="G1056" s="35"/>
      <c r="H1056" s="35"/>
      <c r="I1056" s="35"/>
      <c r="J1056" s="30">
        <f t="shared" si="259"/>
        <v>0</v>
      </c>
      <c r="K1056" s="30">
        <f t="shared" si="260"/>
        <v>0</v>
      </c>
      <c r="L1056" s="4" t="s">
        <v>205</v>
      </c>
    </row>
    <row r="1057" spans="1:12" ht="18" x14ac:dyDescent="0.25">
      <c r="A1057" s="5" t="str">
        <f t="shared" si="255"/>
        <v>b</v>
      </c>
      <c r="B1057" s="11" t="s">
        <v>1</v>
      </c>
      <c r="C1057" s="12" t="s">
        <v>130</v>
      </c>
      <c r="D1057" s="12"/>
      <c r="E1057" s="39">
        <f t="shared" si="249"/>
        <v>0</v>
      </c>
      <c r="F1057" s="35"/>
      <c r="G1057" s="35"/>
      <c r="H1057" s="35"/>
      <c r="I1057" s="35"/>
      <c r="J1057" s="30">
        <f t="shared" si="259"/>
        <v>0</v>
      </c>
      <c r="K1057" s="30">
        <f t="shared" si="260"/>
        <v>0</v>
      </c>
      <c r="L1057" s="4" t="s">
        <v>205</v>
      </c>
    </row>
    <row r="1058" spans="1:12" ht="18" x14ac:dyDescent="0.25">
      <c r="A1058" s="5" t="str">
        <f t="shared" si="255"/>
        <v>b</v>
      </c>
      <c r="B1058" s="11" t="s">
        <v>1</v>
      </c>
      <c r="C1058" s="12" t="s">
        <v>131</v>
      </c>
      <c r="D1058" s="12"/>
      <c r="E1058" s="39">
        <f t="shared" si="249"/>
        <v>0</v>
      </c>
      <c r="F1058" s="35"/>
      <c r="G1058" s="35"/>
      <c r="H1058" s="35"/>
      <c r="I1058" s="35"/>
      <c r="J1058" s="30">
        <f t="shared" si="259"/>
        <v>0</v>
      </c>
      <c r="K1058" s="30">
        <f t="shared" si="260"/>
        <v>0</v>
      </c>
      <c r="L1058" s="4" t="s">
        <v>205</v>
      </c>
    </row>
    <row r="1059" spans="1:12" ht="18" x14ac:dyDescent="0.25">
      <c r="A1059" s="5" t="str">
        <f t="shared" si="255"/>
        <v>b</v>
      </c>
      <c r="B1059" s="11" t="s">
        <v>1</v>
      </c>
      <c r="C1059" s="16" t="s">
        <v>132</v>
      </c>
      <c r="D1059" s="16"/>
      <c r="E1059" s="39">
        <f t="shared" si="249"/>
        <v>0</v>
      </c>
      <c r="F1059" s="35"/>
      <c r="G1059" s="35"/>
      <c r="H1059" s="35"/>
      <c r="I1059" s="35"/>
      <c r="J1059" s="30">
        <f t="shared" si="259"/>
        <v>0</v>
      </c>
      <c r="K1059" s="30">
        <f t="shared" si="260"/>
        <v>0</v>
      </c>
      <c r="L1059" s="4" t="s">
        <v>205</v>
      </c>
    </row>
    <row r="1060" spans="1:12" ht="18" x14ac:dyDescent="0.25">
      <c r="A1060" s="5" t="str">
        <f t="shared" si="255"/>
        <v>b</v>
      </c>
      <c r="B1060" s="11" t="s">
        <v>1</v>
      </c>
      <c r="C1060" s="16" t="s">
        <v>133</v>
      </c>
      <c r="D1060" s="16"/>
      <c r="E1060" s="39">
        <f t="shared" si="249"/>
        <v>0</v>
      </c>
      <c r="F1060" s="35"/>
      <c r="G1060" s="35"/>
      <c r="H1060" s="35"/>
      <c r="I1060" s="35"/>
      <c r="J1060" s="30">
        <f t="shared" si="259"/>
        <v>0</v>
      </c>
      <c r="K1060" s="30">
        <f t="shared" si="260"/>
        <v>0</v>
      </c>
      <c r="L1060" s="4" t="s">
        <v>205</v>
      </c>
    </row>
    <row r="1061" spans="1:12" ht="18" x14ac:dyDescent="0.25">
      <c r="A1061" s="5" t="str">
        <f t="shared" si="255"/>
        <v>b</v>
      </c>
      <c r="B1061" s="11" t="s">
        <v>1</v>
      </c>
      <c r="C1061" s="16" t="s">
        <v>134</v>
      </c>
      <c r="D1061" s="16"/>
      <c r="E1061" s="39">
        <f t="shared" si="249"/>
        <v>0</v>
      </c>
      <c r="F1061" s="35"/>
      <c r="G1061" s="35"/>
      <c r="H1061" s="35"/>
      <c r="I1061" s="35"/>
      <c r="J1061" s="30">
        <f t="shared" si="259"/>
        <v>0</v>
      </c>
      <c r="K1061" s="30">
        <f t="shared" si="260"/>
        <v>0</v>
      </c>
      <c r="L1061" s="4" t="s">
        <v>205</v>
      </c>
    </row>
    <row r="1062" spans="1:12" ht="18" x14ac:dyDescent="0.25">
      <c r="A1062" s="5" t="str">
        <f t="shared" si="255"/>
        <v>b</v>
      </c>
      <c r="B1062" s="11" t="s">
        <v>1</v>
      </c>
      <c r="C1062" s="16" t="s">
        <v>135</v>
      </c>
      <c r="D1062" s="16"/>
      <c r="E1062" s="39">
        <f t="shared" si="249"/>
        <v>0</v>
      </c>
      <c r="F1062" s="35">
        <f t="shared" ref="F1062:I1062" si="264">F1063+F1064</f>
        <v>0</v>
      </c>
      <c r="G1062" s="35">
        <f t="shared" si="264"/>
        <v>0</v>
      </c>
      <c r="H1062" s="35">
        <f t="shared" si="264"/>
        <v>0</v>
      </c>
      <c r="I1062" s="35">
        <f t="shared" si="264"/>
        <v>0</v>
      </c>
      <c r="J1062" s="30">
        <f t="shared" si="259"/>
        <v>0</v>
      </c>
      <c r="K1062" s="30">
        <f t="shared" si="260"/>
        <v>0</v>
      </c>
      <c r="L1062" s="4" t="s">
        <v>205</v>
      </c>
    </row>
    <row r="1063" spans="1:12" x14ac:dyDescent="0.25">
      <c r="A1063" s="5" t="str">
        <f t="shared" si="255"/>
        <v>b</v>
      </c>
      <c r="B1063" s="19"/>
      <c r="C1063" s="21" t="s">
        <v>209</v>
      </c>
      <c r="D1063" s="21"/>
      <c r="E1063" s="40">
        <f t="shared" si="249"/>
        <v>0</v>
      </c>
      <c r="F1063" s="20"/>
      <c r="G1063" s="20"/>
      <c r="H1063" s="20"/>
      <c r="I1063" s="20"/>
      <c r="J1063" s="31">
        <f t="shared" si="259"/>
        <v>0</v>
      </c>
      <c r="K1063" s="31">
        <f t="shared" si="260"/>
        <v>0</v>
      </c>
    </row>
    <row r="1064" spans="1:12" x14ac:dyDescent="0.25">
      <c r="A1064" s="5" t="str">
        <f t="shared" si="255"/>
        <v>b</v>
      </c>
      <c r="B1064" s="19"/>
      <c r="C1064" s="21" t="s">
        <v>210</v>
      </c>
      <c r="D1064" s="21"/>
      <c r="E1064" s="40">
        <f t="shared" si="249"/>
        <v>0</v>
      </c>
      <c r="F1064" s="20"/>
      <c r="G1064" s="20"/>
      <c r="H1064" s="20"/>
      <c r="I1064" s="20"/>
      <c r="J1064" s="31">
        <f t="shared" si="259"/>
        <v>0</v>
      </c>
      <c r="K1064" s="31">
        <f t="shared" si="260"/>
        <v>0</v>
      </c>
    </row>
    <row r="1065" spans="1:12" ht="18" x14ac:dyDescent="0.25">
      <c r="A1065" s="5" t="str">
        <f t="shared" si="255"/>
        <v>b</v>
      </c>
      <c r="B1065" s="11" t="s">
        <v>1</v>
      </c>
      <c r="C1065" s="15" t="s">
        <v>136</v>
      </c>
      <c r="D1065" s="15"/>
      <c r="E1065" s="37">
        <f t="shared" si="249"/>
        <v>0</v>
      </c>
      <c r="F1065" s="14"/>
      <c r="G1065" s="14"/>
      <c r="H1065" s="14"/>
      <c r="I1065" s="14"/>
      <c r="J1065" s="33">
        <f t="shared" si="259"/>
        <v>0</v>
      </c>
      <c r="K1065" s="33">
        <f t="shared" si="260"/>
        <v>0</v>
      </c>
      <c r="L1065" s="4" t="s">
        <v>205</v>
      </c>
    </row>
    <row r="1066" spans="1:12" ht="18" x14ac:dyDescent="0.25">
      <c r="A1066" s="5" t="str">
        <f t="shared" si="255"/>
        <v>b</v>
      </c>
      <c r="B1066" s="11" t="s">
        <v>1</v>
      </c>
      <c r="C1066" s="15" t="s">
        <v>137</v>
      </c>
      <c r="D1066" s="15"/>
      <c r="E1066" s="37">
        <f t="shared" si="249"/>
        <v>0</v>
      </c>
      <c r="F1066" s="14"/>
      <c r="G1066" s="14"/>
      <c r="H1066" s="14"/>
      <c r="I1066" s="14"/>
      <c r="J1066" s="33">
        <f t="shared" si="259"/>
        <v>0</v>
      </c>
      <c r="K1066" s="33">
        <f t="shared" si="260"/>
        <v>0</v>
      </c>
      <c r="L1066" s="4" t="s">
        <v>205</v>
      </c>
    </row>
    <row r="1067" spans="1:12" ht="18" x14ac:dyDescent="0.25">
      <c r="A1067" s="5" t="str">
        <f t="shared" si="255"/>
        <v>b</v>
      </c>
      <c r="B1067" s="11" t="s">
        <v>1</v>
      </c>
      <c r="C1067" s="15" t="s">
        <v>138</v>
      </c>
      <c r="D1067" s="15"/>
      <c r="E1067" s="37">
        <f t="shared" si="249"/>
        <v>0</v>
      </c>
      <c r="F1067" s="14"/>
      <c r="G1067" s="14"/>
      <c r="H1067" s="14"/>
      <c r="I1067" s="14"/>
      <c r="J1067" s="33">
        <f t="shared" si="259"/>
        <v>0</v>
      </c>
      <c r="K1067" s="33">
        <f t="shared" si="260"/>
        <v>0</v>
      </c>
      <c r="L1067" s="4" t="s">
        <v>205</v>
      </c>
    </row>
    <row r="1068" spans="1:12" ht="36" x14ac:dyDescent="0.25">
      <c r="A1068" s="5" t="str">
        <f t="shared" si="255"/>
        <v>b</v>
      </c>
      <c r="B1068" s="22" t="s">
        <v>73</v>
      </c>
      <c r="C1068" s="23" t="s">
        <v>164</v>
      </c>
      <c r="D1068" s="23"/>
      <c r="E1068" s="41">
        <f t="shared" si="249"/>
        <v>0</v>
      </c>
      <c r="F1068" s="41">
        <f t="shared" ref="F1068:I1068" si="265">F1069+F1079+F1080+F1081</f>
        <v>0</v>
      </c>
      <c r="G1068" s="41">
        <f t="shared" si="265"/>
        <v>0</v>
      </c>
      <c r="H1068" s="41">
        <f t="shared" si="265"/>
        <v>0</v>
      </c>
      <c r="I1068" s="41">
        <f t="shared" si="265"/>
        <v>0</v>
      </c>
      <c r="J1068" s="30">
        <f t="shared" si="259"/>
        <v>0</v>
      </c>
      <c r="K1068" s="30">
        <f t="shared" si="260"/>
        <v>0</v>
      </c>
      <c r="L1068" s="4" t="s">
        <v>205</v>
      </c>
    </row>
    <row r="1069" spans="1:12" ht="18" x14ac:dyDescent="0.25">
      <c r="A1069" s="5" t="str">
        <f t="shared" si="255"/>
        <v>b</v>
      </c>
      <c r="B1069" s="34" t="s">
        <v>1</v>
      </c>
      <c r="C1069" s="15" t="s">
        <v>128</v>
      </c>
      <c r="D1069" s="15"/>
      <c r="E1069" s="37">
        <f t="shared" si="249"/>
        <v>0</v>
      </c>
      <c r="F1069" s="14">
        <f t="shared" ref="F1069:I1069" si="266">F1070+F1071+F1072+F1073+F1074+F1075+F1076</f>
        <v>0</v>
      </c>
      <c r="G1069" s="14">
        <f t="shared" si="266"/>
        <v>0</v>
      </c>
      <c r="H1069" s="14">
        <f t="shared" si="266"/>
        <v>0</v>
      </c>
      <c r="I1069" s="14">
        <f t="shared" si="266"/>
        <v>0</v>
      </c>
      <c r="J1069" s="33">
        <f t="shared" si="259"/>
        <v>0</v>
      </c>
      <c r="K1069" s="33">
        <f t="shared" si="260"/>
        <v>0</v>
      </c>
      <c r="L1069" s="4" t="s">
        <v>205</v>
      </c>
    </row>
    <row r="1070" spans="1:12" ht="18" x14ac:dyDescent="0.25">
      <c r="A1070" s="5" t="str">
        <f t="shared" si="255"/>
        <v>b</v>
      </c>
      <c r="B1070" s="11" t="s">
        <v>1</v>
      </c>
      <c r="C1070" s="12" t="s">
        <v>129</v>
      </c>
      <c r="D1070" s="12"/>
      <c r="E1070" s="39">
        <f t="shared" si="249"/>
        <v>0</v>
      </c>
      <c r="F1070" s="35"/>
      <c r="G1070" s="35"/>
      <c r="H1070" s="35"/>
      <c r="I1070" s="35"/>
      <c r="J1070" s="30">
        <f t="shared" si="259"/>
        <v>0</v>
      </c>
      <c r="K1070" s="30">
        <f t="shared" si="260"/>
        <v>0</v>
      </c>
      <c r="L1070" s="4" t="s">
        <v>205</v>
      </c>
    </row>
    <row r="1071" spans="1:12" ht="18" x14ac:dyDescent="0.25">
      <c r="A1071" s="5" t="str">
        <f t="shared" si="255"/>
        <v>b</v>
      </c>
      <c r="B1071" s="11" t="s">
        <v>1</v>
      </c>
      <c r="C1071" s="12" t="s">
        <v>130</v>
      </c>
      <c r="D1071" s="12"/>
      <c r="E1071" s="39">
        <f t="shared" si="249"/>
        <v>0</v>
      </c>
      <c r="F1071" s="35"/>
      <c r="G1071" s="35"/>
      <c r="H1071" s="35"/>
      <c r="I1071" s="35"/>
      <c r="J1071" s="30">
        <f t="shared" si="259"/>
        <v>0</v>
      </c>
      <c r="K1071" s="30">
        <f t="shared" si="260"/>
        <v>0</v>
      </c>
      <c r="L1071" s="4" t="s">
        <v>205</v>
      </c>
    </row>
    <row r="1072" spans="1:12" ht="18" x14ac:dyDescent="0.25">
      <c r="A1072" s="5" t="str">
        <f t="shared" si="255"/>
        <v>b</v>
      </c>
      <c r="B1072" s="11" t="s">
        <v>1</v>
      </c>
      <c r="C1072" s="12" t="s">
        <v>131</v>
      </c>
      <c r="D1072" s="12"/>
      <c r="E1072" s="39">
        <f t="shared" si="249"/>
        <v>0</v>
      </c>
      <c r="F1072" s="35"/>
      <c r="G1072" s="35"/>
      <c r="H1072" s="35"/>
      <c r="I1072" s="35"/>
      <c r="J1072" s="30">
        <f t="shared" si="259"/>
        <v>0</v>
      </c>
      <c r="K1072" s="30">
        <f t="shared" si="260"/>
        <v>0</v>
      </c>
      <c r="L1072" s="4" t="s">
        <v>205</v>
      </c>
    </row>
    <row r="1073" spans="1:12" ht="18" x14ac:dyDescent="0.25">
      <c r="A1073" s="5" t="str">
        <f t="shared" si="255"/>
        <v>b</v>
      </c>
      <c r="B1073" s="11" t="s">
        <v>1</v>
      </c>
      <c r="C1073" s="16" t="s">
        <v>132</v>
      </c>
      <c r="D1073" s="16"/>
      <c r="E1073" s="39">
        <f t="shared" si="249"/>
        <v>0</v>
      </c>
      <c r="F1073" s="35"/>
      <c r="G1073" s="35"/>
      <c r="H1073" s="35"/>
      <c r="I1073" s="35"/>
      <c r="J1073" s="30">
        <f t="shared" si="259"/>
        <v>0</v>
      </c>
      <c r="K1073" s="30">
        <f t="shared" si="260"/>
        <v>0</v>
      </c>
      <c r="L1073" s="4" t="s">
        <v>205</v>
      </c>
    </row>
    <row r="1074" spans="1:12" ht="18" x14ac:dyDescent="0.25">
      <c r="A1074" s="5" t="str">
        <f t="shared" si="255"/>
        <v>b</v>
      </c>
      <c r="B1074" s="11" t="s">
        <v>1</v>
      </c>
      <c r="C1074" s="16" t="s">
        <v>133</v>
      </c>
      <c r="D1074" s="16"/>
      <c r="E1074" s="39">
        <f t="shared" si="249"/>
        <v>0</v>
      </c>
      <c r="F1074" s="35"/>
      <c r="G1074" s="35"/>
      <c r="H1074" s="35"/>
      <c r="I1074" s="35"/>
      <c r="J1074" s="30">
        <f t="shared" si="259"/>
        <v>0</v>
      </c>
      <c r="K1074" s="30">
        <f t="shared" si="260"/>
        <v>0</v>
      </c>
      <c r="L1074" s="4" t="s">
        <v>205</v>
      </c>
    </row>
    <row r="1075" spans="1:12" ht="18" x14ac:dyDescent="0.25">
      <c r="A1075" s="5" t="str">
        <f t="shared" si="255"/>
        <v>b</v>
      </c>
      <c r="B1075" s="11" t="s">
        <v>1</v>
      </c>
      <c r="C1075" s="16" t="s">
        <v>134</v>
      </c>
      <c r="D1075" s="16"/>
      <c r="E1075" s="39">
        <f t="shared" si="249"/>
        <v>0</v>
      </c>
      <c r="F1075" s="35"/>
      <c r="G1075" s="35"/>
      <c r="H1075" s="35"/>
      <c r="I1075" s="35"/>
      <c r="J1075" s="30">
        <f t="shared" si="259"/>
        <v>0</v>
      </c>
      <c r="K1075" s="30">
        <f t="shared" si="260"/>
        <v>0</v>
      </c>
      <c r="L1075" s="4" t="s">
        <v>205</v>
      </c>
    </row>
    <row r="1076" spans="1:12" ht="18" x14ac:dyDescent="0.25">
      <c r="A1076" s="5" t="str">
        <f t="shared" si="255"/>
        <v>b</v>
      </c>
      <c r="B1076" s="11" t="s">
        <v>1</v>
      </c>
      <c r="C1076" s="16" t="s">
        <v>135</v>
      </c>
      <c r="D1076" s="16"/>
      <c r="E1076" s="39">
        <f t="shared" ref="E1076:E1095" si="267">F1076+G1076+H1076+I1076</f>
        <v>0</v>
      </c>
      <c r="F1076" s="35">
        <f t="shared" ref="F1076:I1076" si="268">F1077+F1078</f>
        <v>0</v>
      </c>
      <c r="G1076" s="35">
        <f t="shared" si="268"/>
        <v>0</v>
      </c>
      <c r="H1076" s="35">
        <f t="shared" si="268"/>
        <v>0</v>
      </c>
      <c r="I1076" s="35">
        <f t="shared" si="268"/>
        <v>0</v>
      </c>
      <c r="J1076" s="30">
        <f t="shared" si="259"/>
        <v>0</v>
      </c>
      <c r="K1076" s="30">
        <f t="shared" si="260"/>
        <v>0</v>
      </c>
      <c r="L1076" s="4" t="s">
        <v>205</v>
      </c>
    </row>
    <row r="1077" spans="1:12" x14ac:dyDescent="0.25">
      <c r="A1077" s="5" t="str">
        <f t="shared" si="255"/>
        <v>b</v>
      </c>
      <c r="B1077" s="19"/>
      <c r="C1077" s="21" t="s">
        <v>209</v>
      </c>
      <c r="D1077" s="21"/>
      <c r="E1077" s="40">
        <f t="shared" si="267"/>
        <v>0</v>
      </c>
      <c r="F1077" s="20"/>
      <c r="G1077" s="20"/>
      <c r="H1077" s="20"/>
      <c r="I1077" s="20"/>
      <c r="J1077" s="31">
        <f t="shared" si="259"/>
        <v>0</v>
      </c>
      <c r="K1077" s="31">
        <f t="shared" si="260"/>
        <v>0</v>
      </c>
    </row>
    <row r="1078" spans="1:12" x14ac:dyDescent="0.25">
      <c r="A1078" s="5" t="str">
        <f t="shared" si="255"/>
        <v>b</v>
      </c>
      <c r="B1078" s="19"/>
      <c r="C1078" s="21" t="s">
        <v>210</v>
      </c>
      <c r="D1078" s="21"/>
      <c r="E1078" s="40">
        <f t="shared" si="267"/>
        <v>0</v>
      </c>
      <c r="F1078" s="20"/>
      <c r="G1078" s="20"/>
      <c r="H1078" s="20"/>
      <c r="I1078" s="20"/>
      <c r="J1078" s="31">
        <f t="shared" si="259"/>
        <v>0</v>
      </c>
      <c r="K1078" s="31">
        <f t="shared" si="260"/>
        <v>0</v>
      </c>
    </row>
    <row r="1079" spans="1:12" ht="18" x14ac:dyDescent="0.25">
      <c r="A1079" s="5" t="str">
        <f t="shared" si="255"/>
        <v>b</v>
      </c>
      <c r="B1079" s="11" t="s">
        <v>1</v>
      </c>
      <c r="C1079" s="15" t="s">
        <v>136</v>
      </c>
      <c r="D1079" s="15"/>
      <c r="E1079" s="37">
        <f t="shared" si="267"/>
        <v>0</v>
      </c>
      <c r="F1079" s="14"/>
      <c r="G1079" s="14"/>
      <c r="H1079" s="14"/>
      <c r="I1079" s="14"/>
      <c r="J1079" s="33">
        <f t="shared" si="259"/>
        <v>0</v>
      </c>
      <c r="K1079" s="33">
        <f t="shared" si="260"/>
        <v>0</v>
      </c>
      <c r="L1079" s="4" t="s">
        <v>205</v>
      </c>
    </row>
    <row r="1080" spans="1:12" ht="18" x14ac:dyDescent="0.25">
      <c r="A1080" s="5" t="str">
        <f t="shared" si="255"/>
        <v>b</v>
      </c>
      <c r="B1080" s="11" t="s">
        <v>1</v>
      </c>
      <c r="C1080" s="15" t="s">
        <v>137</v>
      </c>
      <c r="D1080" s="15"/>
      <c r="E1080" s="37">
        <f t="shared" si="267"/>
        <v>0</v>
      </c>
      <c r="F1080" s="14"/>
      <c r="G1080" s="14"/>
      <c r="H1080" s="14"/>
      <c r="I1080" s="14"/>
      <c r="J1080" s="33">
        <f t="shared" si="259"/>
        <v>0</v>
      </c>
      <c r="K1080" s="33">
        <f t="shared" si="260"/>
        <v>0</v>
      </c>
      <c r="L1080" s="4" t="s">
        <v>205</v>
      </c>
    </row>
    <row r="1081" spans="1:12" ht="18" x14ac:dyDescent="0.25">
      <c r="A1081" s="5" t="str">
        <f t="shared" si="255"/>
        <v>b</v>
      </c>
      <c r="B1081" s="11" t="s">
        <v>1</v>
      </c>
      <c r="C1081" s="15" t="s">
        <v>138</v>
      </c>
      <c r="D1081" s="15"/>
      <c r="E1081" s="37">
        <f t="shared" si="267"/>
        <v>0</v>
      </c>
      <c r="F1081" s="14"/>
      <c r="G1081" s="14"/>
      <c r="H1081" s="14"/>
      <c r="I1081" s="14"/>
      <c r="J1081" s="33">
        <f t="shared" si="259"/>
        <v>0</v>
      </c>
      <c r="K1081" s="33">
        <f t="shared" si="260"/>
        <v>0</v>
      </c>
      <c r="L1081" s="4" t="s">
        <v>205</v>
      </c>
    </row>
    <row r="1082" spans="1:12" ht="71.25" customHeight="1" x14ac:dyDescent="0.25">
      <c r="A1082" s="5" t="str">
        <f t="shared" si="255"/>
        <v>b</v>
      </c>
      <c r="B1082" s="22" t="s">
        <v>74</v>
      </c>
      <c r="C1082" s="23" t="s">
        <v>165</v>
      </c>
      <c r="D1082" s="23"/>
      <c r="E1082" s="41">
        <f t="shared" si="267"/>
        <v>0</v>
      </c>
      <c r="F1082" s="41">
        <f t="shared" ref="F1082:I1082" si="269">F1083+F1093+F1094+F1095</f>
        <v>0</v>
      </c>
      <c r="G1082" s="41">
        <f t="shared" si="269"/>
        <v>0</v>
      </c>
      <c r="H1082" s="41">
        <f t="shared" si="269"/>
        <v>0</v>
      </c>
      <c r="I1082" s="41">
        <f t="shared" si="269"/>
        <v>0</v>
      </c>
      <c r="J1082" s="30">
        <f t="shared" si="259"/>
        <v>0</v>
      </c>
      <c r="K1082" s="30">
        <f t="shared" si="260"/>
        <v>0</v>
      </c>
      <c r="L1082" s="4" t="s">
        <v>205</v>
      </c>
    </row>
    <row r="1083" spans="1:12" ht="18" x14ac:dyDescent="0.25">
      <c r="A1083" s="5" t="str">
        <f t="shared" si="255"/>
        <v>b</v>
      </c>
      <c r="B1083" s="34" t="s">
        <v>1</v>
      </c>
      <c r="C1083" s="15" t="s">
        <v>128</v>
      </c>
      <c r="D1083" s="15"/>
      <c r="E1083" s="37">
        <f t="shared" si="267"/>
        <v>0</v>
      </c>
      <c r="F1083" s="14">
        <f t="shared" ref="F1083:I1083" si="270">F1084+F1085+F1086+F1087+F1088+F1089+F1090</f>
        <v>0</v>
      </c>
      <c r="G1083" s="14">
        <f t="shared" si="270"/>
        <v>0</v>
      </c>
      <c r="H1083" s="14">
        <f t="shared" si="270"/>
        <v>0</v>
      </c>
      <c r="I1083" s="14">
        <f t="shared" si="270"/>
        <v>0</v>
      </c>
      <c r="J1083" s="33">
        <f t="shared" si="259"/>
        <v>0</v>
      </c>
      <c r="K1083" s="33">
        <f t="shared" si="260"/>
        <v>0</v>
      </c>
      <c r="L1083" s="4" t="s">
        <v>205</v>
      </c>
    </row>
    <row r="1084" spans="1:12" ht="18" x14ac:dyDescent="0.25">
      <c r="A1084" s="5" t="str">
        <f t="shared" si="255"/>
        <v>b</v>
      </c>
      <c r="B1084" s="11" t="s">
        <v>1</v>
      </c>
      <c r="C1084" s="12" t="s">
        <v>129</v>
      </c>
      <c r="D1084" s="12"/>
      <c r="E1084" s="39">
        <f t="shared" si="267"/>
        <v>0</v>
      </c>
      <c r="F1084" s="35"/>
      <c r="G1084" s="35"/>
      <c r="H1084" s="35"/>
      <c r="I1084" s="35"/>
      <c r="J1084" s="30">
        <f t="shared" si="259"/>
        <v>0</v>
      </c>
      <c r="K1084" s="30">
        <f t="shared" si="260"/>
        <v>0</v>
      </c>
      <c r="L1084" s="4" t="s">
        <v>205</v>
      </c>
    </row>
    <row r="1085" spans="1:12" ht="18" x14ac:dyDescent="0.25">
      <c r="A1085" s="5" t="str">
        <f t="shared" si="255"/>
        <v>b</v>
      </c>
      <c r="B1085" s="11" t="s">
        <v>1</v>
      </c>
      <c r="C1085" s="12" t="s">
        <v>130</v>
      </c>
      <c r="D1085" s="12"/>
      <c r="E1085" s="39">
        <f t="shared" si="267"/>
        <v>0</v>
      </c>
      <c r="F1085" s="35"/>
      <c r="G1085" s="35"/>
      <c r="H1085" s="35"/>
      <c r="I1085" s="35"/>
      <c r="J1085" s="30">
        <f t="shared" si="259"/>
        <v>0</v>
      </c>
      <c r="K1085" s="30">
        <f t="shared" si="260"/>
        <v>0</v>
      </c>
      <c r="L1085" s="4" t="s">
        <v>205</v>
      </c>
    </row>
    <row r="1086" spans="1:12" ht="18" x14ac:dyDescent="0.25">
      <c r="A1086" s="5" t="str">
        <f t="shared" si="255"/>
        <v>b</v>
      </c>
      <c r="B1086" s="11" t="s">
        <v>1</v>
      </c>
      <c r="C1086" s="12" t="s">
        <v>131</v>
      </c>
      <c r="D1086" s="12"/>
      <c r="E1086" s="39">
        <f t="shared" si="267"/>
        <v>0</v>
      </c>
      <c r="F1086" s="35"/>
      <c r="G1086" s="35"/>
      <c r="H1086" s="35"/>
      <c r="I1086" s="35"/>
      <c r="J1086" s="30">
        <f t="shared" si="259"/>
        <v>0</v>
      </c>
      <c r="K1086" s="30">
        <f t="shared" si="260"/>
        <v>0</v>
      </c>
      <c r="L1086" s="4" t="s">
        <v>205</v>
      </c>
    </row>
    <row r="1087" spans="1:12" ht="18" x14ac:dyDescent="0.25">
      <c r="A1087" s="5" t="str">
        <f t="shared" si="255"/>
        <v>b</v>
      </c>
      <c r="B1087" s="11" t="s">
        <v>1</v>
      </c>
      <c r="C1087" s="16" t="s">
        <v>132</v>
      </c>
      <c r="D1087" s="16"/>
      <c r="E1087" s="39">
        <f t="shared" si="267"/>
        <v>0</v>
      </c>
      <c r="F1087" s="35"/>
      <c r="G1087" s="35"/>
      <c r="H1087" s="35"/>
      <c r="I1087" s="35"/>
      <c r="J1087" s="30">
        <f t="shared" si="259"/>
        <v>0</v>
      </c>
      <c r="K1087" s="30">
        <f t="shared" si="260"/>
        <v>0</v>
      </c>
      <c r="L1087" s="4" t="s">
        <v>205</v>
      </c>
    </row>
    <row r="1088" spans="1:12" ht="18" x14ac:dyDescent="0.25">
      <c r="A1088" s="5" t="str">
        <f t="shared" si="255"/>
        <v>b</v>
      </c>
      <c r="B1088" s="11" t="s">
        <v>1</v>
      </c>
      <c r="C1088" s="16" t="s">
        <v>133</v>
      </c>
      <c r="D1088" s="16"/>
      <c r="E1088" s="39">
        <f t="shared" si="267"/>
        <v>0</v>
      </c>
      <c r="F1088" s="35"/>
      <c r="G1088" s="35"/>
      <c r="H1088" s="35"/>
      <c r="I1088" s="35"/>
      <c r="J1088" s="30">
        <f t="shared" si="259"/>
        <v>0</v>
      </c>
      <c r="K1088" s="30">
        <f t="shared" si="260"/>
        <v>0</v>
      </c>
      <c r="L1088" s="4" t="s">
        <v>205</v>
      </c>
    </row>
    <row r="1089" spans="1:12" ht="18" x14ac:dyDescent="0.25">
      <c r="A1089" s="5" t="str">
        <f t="shared" si="255"/>
        <v>b</v>
      </c>
      <c r="B1089" s="11" t="s">
        <v>1</v>
      </c>
      <c r="C1089" s="16" t="s">
        <v>134</v>
      </c>
      <c r="D1089" s="16"/>
      <c r="E1089" s="39">
        <f t="shared" si="267"/>
        <v>0</v>
      </c>
      <c r="F1089" s="35"/>
      <c r="G1089" s="35"/>
      <c r="H1089" s="35"/>
      <c r="I1089" s="35"/>
      <c r="J1089" s="30">
        <f t="shared" si="259"/>
        <v>0</v>
      </c>
      <c r="K1089" s="30">
        <f t="shared" si="260"/>
        <v>0</v>
      </c>
      <c r="L1089" s="4" t="s">
        <v>205</v>
      </c>
    </row>
    <row r="1090" spans="1:12" ht="18" x14ac:dyDescent="0.25">
      <c r="A1090" s="5" t="str">
        <f t="shared" si="255"/>
        <v>b</v>
      </c>
      <c r="B1090" s="11" t="s">
        <v>1</v>
      </c>
      <c r="C1090" s="16" t="s">
        <v>135</v>
      </c>
      <c r="D1090" s="16"/>
      <c r="E1090" s="39">
        <f t="shared" si="267"/>
        <v>0</v>
      </c>
      <c r="F1090" s="35">
        <f t="shared" ref="F1090:I1090" si="271">F1091+F1092</f>
        <v>0</v>
      </c>
      <c r="G1090" s="35">
        <f t="shared" si="271"/>
        <v>0</v>
      </c>
      <c r="H1090" s="35">
        <f t="shared" si="271"/>
        <v>0</v>
      </c>
      <c r="I1090" s="35">
        <f t="shared" si="271"/>
        <v>0</v>
      </c>
      <c r="J1090" s="30">
        <f t="shared" si="259"/>
        <v>0</v>
      </c>
      <c r="K1090" s="30">
        <f t="shared" si="260"/>
        <v>0</v>
      </c>
      <c r="L1090" s="4" t="s">
        <v>205</v>
      </c>
    </row>
    <row r="1091" spans="1:12" x14ac:dyDescent="0.25">
      <c r="A1091" s="5" t="str">
        <f t="shared" si="255"/>
        <v>b</v>
      </c>
      <c r="B1091" s="19"/>
      <c r="C1091" s="21" t="s">
        <v>209</v>
      </c>
      <c r="D1091" s="21"/>
      <c r="E1091" s="40">
        <f t="shared" si="267"/>
        <v>0</v>
      </c>
      <c r="F1091" s="20"/>
      <c r="G1091" s="20"/>
      <c r="H1091" s="20"/>
      <c r="I1091" s="20"/>
      <c r="J1091" s="31">
        <f t="shared" si="259"/>
        <v>0</v>
      </c>
      <c r="K1091" s="31">
        <f t="shared" si="260"/>
        <v>0</v>
      </c>
    </row>
    <row r="1092" spans="1:12" x14ac:dyDescent="0.25">
      <c r="A1092" s="5" t="str">
        <f t="shared" si="255"/>
        <v>b</v>
      </c>
      <c r="B1092" s="19"/>
      <c r="C1092" s="21" t="s">
        <v>210</v>
      </c>
      <c r="D1092" s="21"/>
      <c r="E1092" s="40">
        <f t="shared" si="267"/>
        <v>0</v>
      </c>
      <c r="F1092" s="20"/>
      <c r="G1092" s="20"/>
      <c r="H1092" s="20"/>
      <c r="I1092" s="20"/>
      <c r="J1092" s="31">
        <f t="shared" si="259"/>
        <v>0</v>
      </c>
      <c r="K1092" s="31">
        <f t="shared" si="260"/>
        <v>0</v>
      </c>
    </row>
    <row r="1093" spans="1:12" ht="18" x14ac:dyDescent="0.25">
      <c r="A1093" s="5" t="str">
        <f t="shared" ref="A1093:A1156" si="272">IF((E1093+F1093+G1093+I1093+H1093)&gt;0,"a","b")</f>
        <v>b</v>
      </c>
      <c r="B1093" s="11" t="s">
        <v>1</v>
      </c>
      <c r="C1093" s="15" t="s">
        <v>136</v>
      </c>
      <c r="D1093" s="15"/>
      <c r="E1093" s="37">
        <f t="shared" si="267"/>
        <v>0</v>
      </c>
      <c r="F1093" s="14"/>
      <c r="G1093" s="14"/>
      <c r="H1093" s="14"/>
      <c r="I1093" s="14"/>
      <c r="J1093" s="33">
        <f t="shared" si="259"/>
        <v>0</v>
      </c>
      <c r="K1093" s="33">
        <f t="shared" si="260"/>
        <v>0</v>
      </c>
      <c r="L1093" s="4" t="s">
        <v>205</v>
      </c>
    </row>
    <row r="1094" spans="1:12" ht="18" x14ac:dyDescent="0.25">
      <c r="A1094" s="5" t="str">
        <f t="shared" si="272"/>
        <v>b</v>
      </c>
      <c r="B1094" s="11" t="s">
        <v>1</v>
      </c>
      <c r="C1094" s="15" t="s">
        <v>137</v>
      </c>
      <c r="D1094" s="15"/>
      <c r="E1094" s="37">
        <f t="shared" si="267"/>
        <v>0</v>
      </c>
      <c r="F1094" s="14"/>
      <c r="G1094" s="14"/>
      <c r="H1094" s="14"/>
      <c r="I1094" s="14"/>
      <c r="J1094" s="33">
        <f t="shared" si="259"/>
        <v>0</v>
      </c>
      <c r="K1094" s="33">
        <f t="shared" si="260"/>
        <v>0</v>
      </c>
      <c r="L1094" s="4" t="s">
        <v>205</v>
      </c>
    </row>
    <row r="1095" spans="1:12" ht="18" x14ac:dyDescent="0.25">
      <c r="A1095" s="5" t="str">
        <f t="shared" si="272"/>
        <v>b</v>
      </c>
      <c r="B1095" s="11" t="s">
        <v>1</v>
      </c>
      <c r="C1095" s="15" t="s">
        <v>138</v>
      </c>
      <c r="D1095" s="15"/>
      <c r="E1095" s="37">
        <f t="shared" si="267"/>
        <v>0</v>
      </c>
      <c r="F1095" s="14"/>
      <c r="G1095" s="14"/>
      <c r="H1095" s="14"/>
      <c r="I1095" s="14"/>
      <c r="J1095" s="33">
        <f t="shared" si="259"/>
        <v>0</v>
      </c>
      <c r="K1095" s="33">
        <f t="shared" si="260"/>
        <v>0</v>
      </c>
      <c r="L1095" s="4" t="s">
        <v>205</v>
      </c>
    </row>
    <row r="1096" spans="1:12" ht="36" x14ac:dyDescent="0.25">
      <c r="A1096" s="5" t="str">
        <f t="shared" si="272"/>
        <v>b</v>
      </c>
      <c r="B1096" s="22" t="s">
        <v>75</v>
      </c>
      <c r="C1096" s="23" t="s">
        <v>166</v>
      </c>
      <c r="D1096" s="23"/>
      <c r="E1096" s="36">
        <f>SUM(F1096:I1096)</f>
        <v>0</v>
      </c>
      <c r="F1096" s="30">
        <f>F1110+F1124</f>
        <v>0</v>
      </c>
      <c r="G1096" s="30">
        <f t="shared" ref="G1096:I1096" si="273">G1110+G1124</f>
        <v>0</v>
      </c>
      <c r="H1096" s="30">
        <f t="shared" si="273"/>
        <v>0</v>
      </c>
      <c r="I1096" s="30">
        <f t="shared" si="273"/>
        <v>0</v>
      </c>
      <c r="J1096" s="30">
        <f t="shared" si="259"/>
        <v>0</v>
      </c>
      <c r="K1096" s="30">
        <f t="shared" si="260"/>
        <v>0</v>
      </c>
    </row>
    <row r="1097" spans="1:12" ht="18" x14ac:dyDescent="0.25">
      <c r="A1097" s="5" t="str">
        <f t="shared" si="272"/>
        <v>b</v>
      </c>
      <c r="B1097" s="32" t="s">
        <v>1</v>
      </c>
      <c r="C1097" s="25" t="s">
        <v>128</v>
      </c>
      <c r="D1097" s="25"/>
      <c r="E1097" s="37">
        <f t="shared" ref="E1097:E1109" si="274">SUM(F1097:I1097)</f>
        <v>0</v>
      </c>
      <c r="F1097" s="33">
        <f t="shared" ref="F1097:I1109" si="275">F1111+F1125</f>
        <v>0</v>
      </c>
      <c r="G1097" s="33">
        <f t="shared" si="275"/>
        <v>0</v>
      </c>
      <c r="H1097" s="33">
        <f t="shared" si="275"/>
        <v>0</v>
      </c>
      <c r="I1097" s="33">
        <f t="shared" si="275"/>
        <v>0</v>
      </c>
      <c r="J1097" s="33">
        <f t="shared" si="259"/>
        <v>0</v>
      </c>
      <c r="K1097" s="33">
        <f t="shared" si="260"/>
        <v>0</v>
      </c>
    </row>
    <row r="1098" spans="1:12" ht="18" x14ac:dyDescent="0.25">
      <c r="A1098" s="5" t="str">
        <f t="shared" si="272"/>
        <v>b</v>
      </c>
      <c r="B1098" s="24" t="s">
        <v>1</v>
      </c>
      <c r="C1098" s="26" t="s">
        <v>129</v>
      </c>
      <c r="D1098" s="26"/>
      <c r="E1098" s="36">
        <f t="shared" si="274"/>
        <v>0</v>
      </c>
      <c r="F1098" s="30">
        <f t="shared" si="275"/>
        <v>0</v>
      </c>
      <c r="G1098" s="30">
        <f t="shared" si="275"/>
        <v>0</v>
      </c>
      <c r="H1098" s="30">
        <f t="shared" si="275"/>
        <v>0</v>
      </c>
      <c r="I1098" s="30">
        <f t="shared" si="275"/>
        <v>0</v>
      </c>
      <c r="J1098" s="30">
        <f t="shared" si="259"/>
        <v>0</v>
      </c>
      <c r="K1098" s="30">
        <f t="shared" si="260"/>
        <v>0</v>
      </c>
    </row>
    <row r="1099" spans="1:12" ht="18" x14ac:dyDescent="0.25">
      <c r="A1099" s="5" t="str">
        <f t="shared" si="272"/>
        <v>b</v>
      </c>
      <c r="B1099" s="24" t="s">
        <v>1</v>
      </c>
      <c r="C1099" s="26" t="s">
        <v>130</v>
      </c>
      <c r="D1099" s="26"/>
      <c r="E1099" s="36">
        <f t="shared" si="274"/>
        <v>0</v>
      </c>
      <c r="F1099" s="30">
        <f t="shared" si="275"/>
        <v>0</v>
      </c>
      <c r="G1099" s="30">
        <f t="shared" si="275"/>
        <v>0</v>
      </c>
      <c r="H1099" s="30">
        <f t="shared" si="275"/>
        <v>0</v>
      </c>
      <c r="I1099" s="30">
        <f t="shared" si="275"/>
        <v>0</v>
      </c>
      <c r="J1099" s="30">
        <f t="shared" si="259"/>
        <v>0</v>
      </c>
      <c r="K1099" s="30">
        <f t="shared" si="260"/>
        <v>0</v>
      </c>
    </row>
    <row r="1100" spans="1:12" ht="18" x14ac:dyDescent="0.25">
      <c r="A1100" s="5" t="str">
        <f t="shared" si="272"/>
        <v>b</v>
      </c>
      <c r="B1100" s="24" t="s">
        <v>1</v>
      </c>
      <c r="C1100" s="26" t="s">
        <v>131</v>
      </c>
      <c r="D1100" s="26"/>
      <c r="E1100" s="36">
        <f t="shared" si="274"/>
        <v>0</v>
      </c>
      <c r="F1100" s="30">
        <f t="shared" si="275"/>
        <v>0</v>
      </c>
      <c r="G1100" s="30">
        <f t="shared" si="275"/>
        <v>0</v>
      </c>
      <c r="H1100" s="30">
        <f t="shared" si="275"/>
        <v>0</v>
      </c>
      <c r="I1100" s="30">
        <f t="shared" si="275"/>
        <v>0</v>
      </c>
      <c r="J1100" s="30">
        <f t="shared" si="259"/>
        <v>0</v>
      </c>
      <c r="K1100" s="30">
        <f t="shared" si="260"/>
        <v>0</v>
      </c>
    </row>
    <row r="1101" spans="1:12" ht="18" x14ac:dyDescent="0.25">
      <c r="A1101" s="5" t="str">
        <f t="shared" si="272"/>
        <v>b</v>
      </c>
      <c r="B1101" s="24" t="s">
        <v>1</v>
      </c>
      <c r="C1101" s="27" t="s">
        <v>132</v>
      </c>
      <c r="D1101" s="27"/>
      <c r="E1101" s="36">
        <f t="shared" si="274"/>
        <v>0</v>
      </c>
      <c r="F1101" s="30">
        <f t="shared" si="275"/>
        <v>0</v>
      </c>
      <c r="G1101" s="30">
        <f t="shared" si="275"/>
        <v>0</v>
      </c>
      <c r="H1101" s="30">
        <f t="shared" si="275"/>
        <v>0</v>
      </c>
      <c r="I1101" s="30">
        <f t="shared" si="275"/>
        <v>0</v>
      </c>
      <c r="J1101" s="30">
        <f t="shared" si="259"/>
        <v>0</v>
      </c>
      <c r="K1101" s="30">
        <f t="shared" si="260"/>
        <v>0</v>
      </c>
    </row>
    <row r="1102" spans="1:12" ht="18" x14ac:dyDescent="0.25">
      <c r="A1102" s="5" t="str">
        <f t="shared" si="272"/>
        <v>b</v>
      </c>
      <c r="B1102" s="24" t="s">
        <v>1</v>
      </c>
      <c r="C1102" s="27" t="s">
        <v>133</v>
      </c>
      <c r="D1102" s="27"/>
      <c r="E1102" s="36">
        <f t="shared" si="274"/>
        <v>0</v>
      </c>
      <c r="F1102" s="30">
        <f t="shared" si="275"/>
        <v>0</v>
      </c>
      <c r="G1102" s="30">
        <f t="shared" si="275"/>
        <v>0</v>
      </c>
      <c r="H1102" s="30">
        <f t="shared" si="275"/>
        <v>0</v>
      </c>
      <c r="I1102" s="30">
        <f t="shared" si="275"/>
        <v>0</v>
      </c>
      <c r="J1102" s="30">
        <f t="shared" si="259"/>
        <v>0</v>
      </c>
      <c r="K1102" s="30">
        <f t="shared" si="260"/>
        <v>0</v>
      </c>
    </row>
    <row r="1103" spans="1:12" ht="18" x14ac:dyDescent="0.25">
      <c r="A1103" s="5" t="str">
        <f t="shared" si="272"/>
        <v>b</v>
      </c>
      <c r="B1103" s="24" t="s">
        <v>1</v>
      </c>
      <c r="C1103" s="27" t="s">
        <v>134</v>
      </c>
      <c r="D1103" s="27"/>
      <c r="E1103" s="36">
        <f t="shared" si="274"/>
        <v>0</v>
      </c>
      <c r="F1103" s="30">
        <f t="shared" si="275"/>
        <v>0</v>
      </c>
      <c r="G1103" s="30">
        <f t="shared" si="275"/>
        <v>0</v>
      </c>
      <c r="H1103" s="30">
        <f t="shared" si="275"/>
        <v>0</v>
      </c>
      <c r="I1103" s="30">
        <f t="shared" si="275"/>
        <v>0</v>
      </c>
      <c r="J1103" s="30">
        <f t="shared" si="259"/>
        <v>0</v>
      </c>
      <c r="K1103" s="30">
        <f t="shared" si="260"/>
        <v>0</v>
      </c>
    </row>
    <row r="1104" spans="1:12" ht="18" x14ac:dyDescent="0.25">
      <c r="A1104" s="5" t="str">
        <f t="shared" si="272"/>
        <v>b</v>
      </c>
      <c r="B1104" s="24" t="s">
        <v>1</v>
      </c>
      <c r="C1104" s="27" t="s">
        <v>135</v>
      </c>
      <c r="D1104" s="27"/>
      <c r="E1104" s="36">
        <f t="shared" si="274"/>
        <v>0</v>
      </c>
      <c r="F1104" s="30">
        <f>F1118+F1132</f>
        <v>0</v>
      </c>
      <c r="G1104" s="30">
        <f t="shared" si="275"/>
        <v>0</v>
      </c>
      <c r="H1104" s="30">
        <f t="shared" si="275"/>
        <v>0</v>
      </c>
      <c r="I1104" s="30">
        <f t="shared" si="275"/>
        <v>0</v>
      </c>
      <c r="J1104" s="30">
        <f t="shared" si="259"/>
        <v>0</v>
      </c>
      <c r="K1104" s="30">
        <f t="shared" si="260"/>
        <v>0</v>
      </c>
    </row>
    <row r="1105" spans="1:12" x14ac:dyDescent="0.25">
      <c r="A1105" s="5" t="str">
        <f t="shared" si="272"/>
        <v>b</v>
      </c>
      <c r="B1105" s="28"/>
      <c r="C1105" s="29" t="s">
        <v>209</v>
      </c>
      <c r="D1105" s="29"/>
      <c r="E1105" s="38">
        <f t="shared" si="274"/>
        <v>0</v>
      </c>
      <c r="F1105" s="31">
        <f t="shared" si="275"/>
        <v>0</v>
      </c>
      <c r="G1105" s="31">
        <f t="shared" si="275"/>
        <v>0</v>
      </c>
      <c r="H1105" s="31">
        <f t="shared" si="275"/>
        <v>0</v>
      </c>
      <c r="I1105" s="31">
        <f t="shared" si="275"/>
        <v>0</v>
      </c>
      <c r="J1105" s="31">
        <f t="shared" si="259"/>
        <v>0</v>
      </c>
      <c r="K1105" s="31">
        <f t="shared" si="260"/>
        <v>0</v>
      </c>
    </row>
    <row r="1106" spans="1:12" x14ac:dyDescent="0.25">
      <c r="A1106" s="5" t="str">
        <f t="shared" si="272"/>
        <v>b</v>
      </c>
      <c r="B1106" s="28"/>
      <c r="C1106" s="29" t="s">
        <v>210</v>
      </c>
      <c r="D1106" s="29"/>
      <c r="E1106" s="38">
        <f t="shared" si="274"/>
        <v>0</v>
      </c>
      <c r="F1106" s="31">
        <f t="shared" si="275"/>
        <v>0</v>
      </c>
      <c r="G1106" s="31">
        <f t="shared" si="275"/>
        <v>0</v>
      </c>
      <c r="H1106" s="31">
        <f t="shared" si="275"/>
        <v>0</v>
      </c>
      <c r="I1106" s="31">
        <f t="shared" si="275"/>
        <v>0</v>
      </c>
      <c r="J1106" s="31">
        <f t="shared" si="259"/>
        <v>0</v>
      </c>
      <c r="K1106" s="31">
        <f t="shared" si="260"/>
        <v>0</v>
      </c>
    </row>
    <row r="1107" spans="1:12" ht="18" x14ac:dyDescent="0.25">
      <c r="A1107" s="5" t="str">
        <f t="shared" si="272"/>
        <v>b</v>
      </c>
      <c r="B1107" s="32" t="s">
        <v>1</v>
      </c>
      <c r="C1107" s="25" t="s">
        <v>136</v>
      </c>
      <c r="D1107" s="25"/>
      <c r="E1107" s="37">
        <f t="shared" si="274"/>
        <v>0</v>
      </c>
      <c r="F1107" s="33">
        <f t="shared" si="275"/>
        <v>0</v>
      </c>
      <c r="G1107" s="33">
        <f t="shared" si="275"/>
        <v>0</v>
      </c>
      <c r="H1107" s="33">
        <f t="shared" si="275"/>
        <v>0</v>
      </c>
      <c r="I1107" s="33">
        <f t="shared" si="275"/>
        <v>0</v>
      </c>
      <c r="J1107" s="33">
        <f t="shared" ref="J1107:J1170" si="276">F1107+G1107</f>
        <v>0</v>
      </c>
      <c r="K1107" s="33">
        <f t="shared" ref="K1107:K1170" si="277">F1107+G1107+H1107</f>
        <v>0</v>
      </c>
    </row>
    <row r="1108" spans="1:12" ht="18" x14ac:dyDescent="0.25">
      <c r="A1108" s="5" t="str">
        <f t="shared" si="272"/>
        <v>b</v>
      </c>
      <c r="B1108" s="32" t="s">
        <v>1</v>
      </c>
      <c r="C1108" s="25" t="s">
        <v>137</v>
      </c>
      <c r="D1108" s="25"/>
      <c r="E1108" s="37">
        <f t="shared" si="274"/>
        <v>0</v>
      </c>
      <c r="F1108" s="33">
        <f t="shared" si="275"/>
        <v>0</v>
      </c>
      <c r="G1108" s="33">
        <f t="shared" si="275"/>
        <v>0</v>
      </c>
      <c r="H1108" s="33">
        <f t="shared" si="275"/>
        <v>0</v>
      </c>
      <c r="I1108" s="33">
        <f t="shared" si="275"/>
        <v>0</v>
      </c>
      <c r="J1108" s="33">
        <f t="shared" si="276"/>
        <v>0</v>
      </c>
      <c r="K1108" s="33">
        <f t="shared" si="277"/>
        <v>0</v>
      </c>
    </row>
    <row r="1109" spans="1:12" ht="18" x14ac:dyDescent="0.25">
      <c r="A1109" s="5" t="str">
        <f t="shared" si="272"/>
        <v>b</v>
      </c>
      <c r="B1109" s="32" t="s">
        <v>1</v>
      </c>
      <c r="C1109" s="25" t="s">
        <v>138</v>
      </c>
      <c r="D1109" s="25"/>
      <c r="E1109" s="37">
        <f t="shared" si="274"/>
        <v>0</v>
      </c>
      <c r="F1109" s="33">
        <f t="shared" si="275"/>
        <v>0</v>
      </c>
      <c r="G1109" s="33">
        <f t="shared" si="275"/>
        <v>0</v>
      </c>
      <c r="H1109" s="33">
        <f t="shared" si="275"/>
        <v>0</v>
      </c>
      <c r="I1109" s="33">
        <f t="shared" si="275"/>
        <v>0</v>
      </c>
      <c r="J1109" s="33">
        <f t="shared" si="276"/>
        <v>0</v>
      </c>
      <c r="K1109" s="33">
        <f t="shared" si="277"/>
        <v>0</v>
      </c>
    </row>
    <row r="1110" spans="1:12" ht="18" x14ac:dyDescent="0.25">
      <c r="A1110" s="5" t="str">
        <f t="shared" si="272"/>
        <v>b</v>
      </c>
      <c r="B1110" s="22" t="s">
        <v>76</v>
      </c>
      <c r="C1110" s="23" t="s">
        <v>198</v>
      </c>
      <c r="D1110" s="23"/>
      <c r="E1110" s="41">
        <f t="shared" ref="E1110:E1173" si="278">F1110+G1110+H1110+I1110</f>
        <v>0</v>
      </c>
      <c r="F1110" s="41">
        <f>F1111+F1121+F1122+F1123</f>
        <v>0</v>
      </c>
      <c r="G1110" s="41">
        <f>G1111+G1121+G1122+G1123</f>
        <v>0</v>
      </c>
      <c r="H1110" s="41">
        <f>H1111+H1121+H1122+H1123</f>
        <v>0</v>
      </c>
      <c r="I1110" s="41">
        <f>I1111+I1121+I1122+I1123</f>
        <v>0</v>
      </c>
      <c r="J1110" s="30">
        <f t="shared" si="276"/>
        <v>0</v>
      </c>
      <c r="K1110" s="30">
        <f t="shared" si="277"/>
        <v>0</v>
      </c>
      <c r="L1110" s="4" t="s">
        <v>205</v>
      </c>
    </row>
    <row r="1111" spans="1:12" ht="18" x14ac:dyDescent="0.25">
      <c r="A1111" s="5" t="str">
        <f t="shared" si="272"/>
        <v>b</v>
      </c>
      <c r="B1111" s="34" t="s">
        <v>1</v>
      </c>
      <c r="C1111" s="15" t="s">
        <v>128</v>
      </c>
      <c r="D1111" s="15"/>
      <c r="E1111" s="37">
        <f t="shared" si="278"/>
        <v>0</v>
      </c>
      <c r="F1111" s="14">
        <f t="shared" ref="F1111:I1111" si="279">F1112+F1113+F1114+F1115+F1116+F1117+F1118</f>
        <v>0</v>
      </c>
      <c r="G1111" s="14">
        <f t="shared" si="279"/>
        <v>0</v>
      </c>
      <c r="H1111" s="14">
        <f t="shared" si="279"/>
        <v>0</v>
      </c>
      <c r="I1111" s="14">
        <f t="shared" si="279"/>
        <v>0</v>
      </c>
      <c r="J1111" s="33">
        <f t="shared" si="276"/>
        <v>0</v>
      </c>
      <c r="K1111" s="33">
        <f t="shared" si="277"/>
        <v>0</v>
      </c>
      <c r="L1111" s="4" t="s">
        <v>205</v>
      </c>
    </row>
    <row r="1112" spans="1:12" ht="18" x14ac:dyDescent="0.25">
      <c r="A1112" s="5" t="str">
        <f t="shared" si="272"/>
        <v>b</v>
      </c>
      <c r="B1112" s="11" t="s">
        <v>1</v>
      </c>
      <c r="C1112" s="12" t="s">
        <v>129</v>
      </c>
      <c r="D1112" s="12"/>
      <c r="E1112" s="39">
        <f t="shared" si="278"/>
        <v>0</v>
      </c>
      <c r="F1112" s="35"/>
      <c r="G1112" s="35"/>
      <c r="H1112" s="35"/>
      <c r="I1112" s="35"/>
      <c r="J1112" s="30">
        <f t="shared" si="276"/>
        <v>0</v>
      </c>
      <c r="K1112" s="30">
        <f t="shared" si="277"/>
        <v>0</v>
      </c>
      <c r="L1112" s="4" t="s">
        <v>205</v>
      </c>
    </row>
    <row r="1113" spans="1:12" ht="18" x14ac:dyDescent="0.25">
      <c r="A1113" s="5" t="str">
        <f t="shared" si="272"/>
        <v>b</v>
      </c>
      <c r="B1113" s="11" t="s">
        <v>1</v>
      </c>
      <c r="C1113" s="12" t="s">
        <v>130</v>
      </c>
      <c r="D1113" s="12"/>
      <c r="E1113" s="39">
        <f t="shared" si="278"/>
        <v>0</v>
      </c>
      <c r="F1113" s="35"/>
      <c r="G1113" s="35"/>
      <c r="H1113" s="35"/>
      <c r="I1113" s="35"/>
      <c r="J1113" s="30">
        <f t="shared" si="276"/>
        <v>0</v>
      </c>
      <c r="K1113" s="30">
        <f t="shared" si="277"/>
        <v>0</v>
      </c>
      <c r="L1113" s="4" t="s">
        <v>205</v>
      </c>
    </row>
    <row r="1114" spans="1:12" ht="18" x14ac:dyDescent="0.25">
      <c r="A1114" s="5" t="str">
        <f t="shared" si="272"/>
        <v>b</v>
      </c>
      <c r="B1114" s="11" t="s">
        <v>1</v>
      </c>
      <c r="C1114" s="12" t="s">
        <v>131</v>
      </c>
      <c r="D1114" s="12"/>
      <c r="E1114" s="39">
        <f t="shared" si="278"/>
        <v>0</v>
      </c>
      <c r="F1114" s="35"/>
      <c r="G1114" s="35"/>
      <c r="H1114" s="35"/>
      <c r="I1114" s="35"/>
      <c r="J1114" s="30">
        <f t="shared" si="276"/>
        <v>0</v>
      </c>
      <c r="K1114" s="30">
        <f t="shared" si="277"/>
        <v>0</v>
      </c>
      <c r="L1114" s="4" t="s">
        <v>205</v>
      </c>
    </row>
    <row r="1115" spans="1:12" ht="18" x14ac:dyDescent="0.25">
      <c r="A1115" s="5" t="str">
        <f t="shared" si="272"/>
        <v>b</v>
      </c>
      <c r="B1115" s="11" t="s">
        <v>1</v>
      </c>
      <c r="C1115" s="16" t="s">
        <v>132</v>
      </c>
      <c r="D1115" s="16"/>
      <c r="E1115" s="39">
        <f t="shared" si="278"/>
        <v>0</v>
      </c>
      <c r="F1115" s="35"/>
      <c r="G1115" s="35"/>
      <c r="H1115" s="35"/>
      <c r="I1115" s="35"/>
      <c r="J1115" s="30">
        <f t="shared" si="276"/>
        <v>0</v>
      </c>
      <c r="K1115" s="30">
        <f t="shared" si="277"/>
        <v>0</v>
      </c>
      <c r="L1115" s="4" t="s">
        <v>205</v>
      </c>
    </row>
    <row r="1116" spans="1:12" ht="18" x14ac:dyDescent="0.25">
      <c r="A1116" s="5" t="str">
        <f t="shared" si="272"/>
        <v>b</v>
      </c>
      <c r="B1116" s="11" t="s">
        <v>1</v>
      </c>
      <c r="C1116" s="16" t="s">
        <v>133</v>
      </c>
      <c r="D1116" s="16"/>
      <c r="E1116" s="39">
        <f t="shared" si="278"/>
        <v>0</v>
      </c>
      <c r="F1116" s="35"/>
      <c r="G1116" s="35"/>
      <c r="H1116" s="35"/>
      <c r="I1116" s="35"/>
      <c r="J1116" s="30">
        <f t="shared" si="276"/>
        <v>0</v>
      </c>
      <c r="K1116" s="30">
        <f t="shared" si="277"/>
        <v>0</v>
      </c>
      <c r="L1116" s="4" t="s">
        <v>205</v>
      </c>
    </row>
    <row r="1117" spans="1:12" ht="18" x14ac:dyDescent="0.25">
      <c r="A1117" s="5" t="str">
        <f t="shared" si="272"/>
        <v>b</v>
      </c>
      <c r="B1117" s="11" t="s">
        <v>1</v>
      </c>
      <c r="C1117" s="16" t="s">
        <v>134</v>
      </c>
      <c r="D1117" s="16"/>
      <c r="E1117" s="39">
        <f t="shared" si="278"/>
        <v>0</v>
      </c>
      <c r="F1117" s="35"/>
      <c r="G1117" s="35"/>
      <c r="H1117" s="35"/>
      <c r="I1117" s="35"/>
      <c r="J1117" s="30">
        <f t="shared" si="276"/>
        <v>0</v>
      </c>
      <c r="K1117" s="30">
        <f t="shared" si="277"/>
        <v>0</v>
      </c>
      <c r="L1117" s="4" t="s">
        <v>205</v>
      </c>
    </row>
    <row r="1118" spans="1:12" ht="18" x14ac:dyDescent="0.25">
      <c r="A1118" s="5" t="str">
        <f t="shared" si="272"/>
        <v>b</v>
      </c>
      <c r="B1118" s="11" t="s">
        <v>1</v>
      </c>
      <c r="C1118" s="16" t="s">
        <v>135</v>
      </c>
      <c r="D1118" s="16"/>
      <c r="E1118" s="39">
        <f t="shared" si="278"/>
        <v>0</v>
      </c>
      <c r="F1118" s="35">
        <f>F1119+F1120</f>
        <v>0</v>
      </c>
      <c r="G1118" s="35">
        <f t="shared" ref="G1118:I1118" si="280">G1119+G1120</f>
        <v>0</v>
      </c>
      <c r="H1118" s="35">
        <f t="shared" si="280"/>
        <v>0</v>
      </c>
      <c r="I1118" s="35">
        <f t="shared" si="280"/>
        <v>0</v>
      </c>
      <c r="J1118" s="30">
        <f t="shared" si="276"/>
        <v>0</v>
      </c>
      <c r="K1118" s="30">
        <f t="shared" si="277"/>
        <v>0</v>
      </c>
      <c r="L1118" s="4" t="s">
        <v>205</v>
      </c>
    </row>
    <row r="1119" spans="1:12" x14ac:dyDescent="0.25">
      <c r="A1119" s="5" t="str">
        <f t="shared" si="272"/>
        <v>b</v>
      </c>
      <c r="B1119" s="19"/>
      <c r="C1119" s="21" t="s">
        <v>209</v>
      </c>
      <c r="D1119" s="21"/>
      <c r="E1119" s="40">
        <f t="shared" si="278"/>
        <v>0</v>
      </c>
      <c r="F1119" s="20"/>
      <c r="G1119" s="20"/>
      <c r="H1119" s="20"/>
      <c r="I1119" s="20"/>
      <c r="J1119" s="31">
        <f t="shared" si="276"/>
        <v>0</v>
      </c>
      <c r="K1119" s="31">
        <f t="shared" si="277"/>
        <v>0</v>
      </c>
    </row>
    <row r="1120" spans="1:12" x14ac:dyDescent="0.25">
      <c r="A1120" s="5" t="str">
        <f t="shared" si="272"/>
        <v>b</v>
      </c>
      <c r="B1120" s="19"/>
      <c r="C1120" s="21" t="s">
        <v>210</v>
      </c>
      <c r="D1120" s="21"/>
      <c r="E1120" s="40">
        <f t="shared" si="278"/>
        <v>0</v>
      </c>
      <c r="F1120" s="20"/>
      <c r="G1120" s="20"/>
      <c r="H1120" s="20"/>
      <c r="I1120" s="20"/>
      <c r="J1120" s="31">
        <f t="shared" si="276"/>
        <v>0</v>
      </c>
      <c r="K1120" s="31">
        <f t="shared" si="277"/>
        <v>0</v>
      </c>
    </row>
    <row r="1121" spans="1:12" ht="18" x14ac:dyDescent="0.25">
      <c r="A1121" s="5" t="str">
        <f t="shared" si="272"/>
        <v>b</v>
      </c>
      <c r="B1121" s="11" t="s">
        <v>1</v>
      </c>
      <c r="C1121" s="15" t="s">
        <v>136</v>
      </c>
      <c r="D1121" s="15"/>
      <c r="E1121" s="37">
        <f t="shared" si="278"/>
        <v>0</v>
      </c>
      <c r="F1121" s="14"/>
      <c r="G1121" s="14"/>
      <c r="H1121" s="14"/>
      <c r="I1121" s="14"/>
      <c r="J1121" s="33">
        <f t="shared" si="276"/>
        <v>0</v>
      </c>
      <c r="K1121" s="33">
        <f t="shared" si="277"/>
        <v>0</v>
      </c>
      <c r="L1121" s="4" t="s">
        <v>205</v>
      </c>
    </row>
    <row r="1122" spans="1:12" ht="18" x14ac:dyDescent="0.25">
      <c r="A1122" s="5" t="str">
        <f t="shared" si="272"/>
        <v>b</v>
      </c>
      <c r="B1122" s="11" t="s">
        <v>1</v>
      </c>
      <c r="C1122" s="15" t="s">
        <v>137</v>
      </c>
      <c r="D1122" s="15"/>
      <c r="E1122" s="37">
        <f t="shared" si="278"/>
        <v>0</v>
      </c>
      <c r="F1122" s="14"/>
      <c r="G1122" s="14"/>
      <c r="H1122" s="14"/>
      <c r="I1122" s="14"/>
      <c r="J1122" s="33">
        <f t="shared" si="276"/>
        <v>0</v>
      </c>
      <c r="K1122" s="33">
        <f t="shared" si="277"/>
        <v>0</v>
      </c>
      <c r="L1122" s="4" t="s">
        <v>205</v>
      </c>
    </row>
    <row r="1123" spans="1:12" ht="18" x14ac:dyDescent="0.25">
      <c r="A1123" s="5" t="str">
        <f t="shared" si="272"/>
        <v>b</v>
      </c>
      <c r="B1123" s="11" t="s">
        <v>1</v>
      </c>
      <c r="C1123" s="15" t="s">
        <v>138</v>
      </c>
      <c r="D1123" s="15"/>
      <c r="E1123" s="37">
        <f t="shared" si="278"/>
        <v>0</v>
      </c>
      <c r="F1123" s="14"/>
      <c r="G1123" s="14"/>
      <c r="H1123" s="14"/>
      <c r="I1123" s="14"/>
      <c r="J1123" s="33">
        <f t="shared" si="276"/>
        <v>0</v>
      </c>
      <c r="K1123" s="33">
        <f t="shared" si="277"/>
        <v>0</v>
      </c>
      <c r="L1123" s="4" t="s">
        <v>205</v>
      </c>
    </row>
    <row r="1124" spans="1:12" ht="36" x14ac:dyDescent="0.25">
      <c r="A1124" s="5" t="str">
        <f t="shared" si="272"/>
        <v>b</v>
      </c>
      <c r="B1124" s="22" t="s">
        <v>77</v>
      </c>
      <c r="C1124" s="23" t="s">
        <v>199</v>
      </c>
      <c r="D1124" s="23"/>
      <c r="E1124" s="41">
        <f t="shared" si="278"/>
        <v>0</v>
      </c>
      <c r="F1124" s="41">
        <f>F1125+F1135+F1136+F1137</f>
        <v>0</v>
      </c>
      <c r="G1124" s="41">
        <f>G1125+G1135+G1136+G1137</f>
        <v>0</v>
      </c>
      <c r="H1124" s="41">
        <f>H1125+H1135+H1136+H1137</f>
        <v>0</v>
      </c>
      <c r="I1124" s="41">
        <f>I1125+I1135+I1136+I1137</f>
        <v>0</v>
      </c>
      <c r="J1124" s="30">
        <f t="shared" si="276"/>
        <v>0</v>
      </c>
      <c r="K1124" s="30">
        <f t="shared" si="277"/>
        <v>0</v>
      </c>
      <c r="L1124" s="4" t="s">
        <v>207</v>
      </c>
    </row>
    <row r="1125" spans="1:12" ht="18" x14ac:dyDescent="0.25">
      <c r="A1125" s="5" t="str">
        <f t="shared" si="272"/>
        <v>b</v>
      </c>
      <c r="B1125" s="34" t="s">
        <v>1</v>
      </c>
      <c r="C1125" s="15" t="s">
        <v>128</v>
      </c>
      <c r="D1125" s="15"/>
      <c r="E1125" s="37">
        <f t="shared" si="278"/>
        <v>0</v>
      </c>
      <c r="F1125" s="14">
        <f t="shared" ref="F1125:I1125" si="281">F1126+F1127+F1128+F1129+F1130+F1131+F1132</f>
        <v>0</v>
      </c>
      <c r="G1125" s="14">
        <f t="shared" si="281"/>
        <v>0</v>
      </c>
      <c r="H1125" s="14">
        <f t="shared" si="281"/>
        <v>0</v>
      </c>
      <c r="I1125" s="14">
        <f t="shared" si="281"/>
        <v>0</v>
      </c>
      <c r="J1125" s="33">
        <f t="shared" si="276"/>
        <v>0</v>
      </c>
      <c r="K1125" s="33">
        <f t="shared" si="277"/>
        <v>0</v>
      </c>
      <c r="L1125" s="4" t="s">
        <v>207</v>
      </c>
    </row>
    <row r="1126" spans="1:12" ht="18" x14ac:dyDescent="0.25">
      <c r="A1126" s="5" t="str">
        <f t="shared" si="272"/>
        <v>b</v>
      </c>
      <c r="B1126" s="11" t="s">
        <v>1</v>
      </c>
      <c r="C1126" s="12" t="s">
        <v>129</v>
      </c>
      <c r="D1126" s="12"/>
      <c r="E1126" s="39">
        <f t="shared" si="278"/>
        <v>0</v>
      </c>
      <c r="F1126" s="35"/>
      <c r="G1126" s="35"/>
      <c r="H1126" s="35"/>
      <c r="I1126" s="35"/>
      <c r="J1126" s="30">
        <f t="shared" si="276"/>
        <v>0</v>
      </c>
      <c r="K1126" s="30">
        <f t="shared" si="277"/>
        <v>0</v>
      </c>
      <c r="L1126" s="4" t="s">
        <v>207</v>
      </c>
    </row>
    <row r="1127" spans="1:12" ht="18" x14ac:dyDescent="0.25">
      <c r="A1127" s="5" t="str">
        <f t="shared" si="272"/>
        <v>b</v>
      </c>
      <c r="B1127" s="11" t="s">
        <v>1</v>
      </c>
      <c r="C1127" s="12" t="s">
        <v>130</v>
      </c>
      <c r="D1127" s="12"/>
      <c r="E1127" s="39">
        <f t="shared" si="278"/>
        <v>0</v>
      </c>
      <c r="F1127" s="35"/>
      <c r="G1127" s="35"/>
      <c r="H1127" s="35"/>
      <c r="I1127" s="35"/>
      <c r="J1127" s="30">
        <f t="shared" si="276"/>
        <v>0</v>
      </c>
      <c r="K1127" s="30">
        <f t="shared" si="277"/>
        <v>0</v>
      </c>
      <c r="L1127" s="4" t="s">
        <v>207</v>
      </c>
    </row>
    <row r="1128" spans="1:12" ht="18" x14ac:dyDescent="0.25">
      <c r="A1128" s="5" t="str">
        <f t="shared" si="272"/>
        <v>b</v>
      </c>
      <c r="B1128" s="11" t="s">
        <v>1</v>
      </c>
      <c r="C1128" s="12" t="s">
        <v>131</v>
      </c>
      <c r="D1128" s="12"/>
      <c r="E1128" s="39">
        <f t="shared" si="278"/>
        <v>0</v>
      </c>
      <c r="F1128" s="35"/>
      <c r="G1128" s="35"/>
      <c r="H1128" s="35"/>
      <c r="I1128" s="35"/>
      <c r="J1128" s="30">
        <f t="shared" si="276"/>
        <v>0</v>
      </c>
      <c r="K1128" s="30">
        <f t="shared" si="277"/>
        <v>0</v>
      </c>
      <c r="L1128" s="4" t="s">
        <v>207</v>
      </c>
    </row>
    <row r="1129" spans="1:12" ht="18" x14ac:dyDescent="0.25">
      <c r="A1129" s="5" t="str">
        <f t="shared" si="272"/>
        <v>b</v>
      </c>
      <c r="B1129" s="11" t="s">
        <v>1</v>
      </c>
      <c r="C1129" s="16" t="s">
        <v>132</v>
      </c>
      <c r="D1129" s="16"/>
      <c r="E1129" s="39">
        <f t="shared" si="278"/>
        <v>0</v>
      </c>
      <c r="F1129" s="35"/>
      <c r="G1129" s="35"/>
      <c r="H1129" s="35"/>
      <c r="I1129" s="35"/>
      <c r="J1129" s="30">
        <f t="shared" si="276"/>
        <v>0</v>
      </c>
      <c r="K1129" s="30">
        <f t="shared" si="277"/>
        <v>0</v>
      </c>
      <c r="L1129" s="4" t="s">
        <v>207</v>
      </c>
    </row>
    <row r="1130" spans="1:12" ht="18" x14ac:dyDescent="0.25">
      <c r="A1130" s="5" t="str">
        <f t="shared" si="272"/>
        <v>b</v>
      </c>
      <c r="B1130" s="11" t="s">
        <v>1</v>
      </c>
      <c r="C1130" s="16" t="s">
        <v>133</v>
      </c>
      <c r="D1130" s="16"/>
      <c r="E1130" s="39">
        <f t="shared" si="278"/>
        <v>0</v>
      </c>
      <c r="F1130" s="35"/>
      <c r="G1130" s="35"/>
      <c r="H1130" s="35"/>
      <c r="I1130" s="35"/>
      <c r="J1130" s="30">
        <f t="shared" si="276"/>
        <v>0</v>
      </c>
      <c r="K1130" s="30">
        <f t="shared" si="277"/>
        <v>0</v>
      </c>
      <c r="L1130" s="4" t="s">
        <v>207</v>
      </c>
    </row>
    <row r="1131" spans="1:12" ht="18" x14ac:dyDescent="0.25">
      <c r="A1131" s="5" t="str">
        <f t="shared" si="272"/>
        <v>b</v>
      </c>
      <c r="B1131" s="11" t="s">
        <v>1</v>
      </c>
      <c r="C1131" s="16" t="s">
        <v>134</v>
      </c>
      <c r="D1131" s="16"/>
      <c r="E1131" s="39">
        <f t="shared" si="278"/>
        <v>0</v>
      </c>
      <c r="F1131" s="35"/>
      <c r="G1131" s="35"/>
      <c r="H1131" s="35"/>
      <c r="I1131" s="35"/>
      <c r="J1131" s="30">
        <f t="shared" si="276"/>
        <v>0</v>
      </c>
      <c r="K1131" s="30">
        <f t="shared" si="277"/>
        <v>0</v>
      </c>
      <c r="L1131" s="4" t="s">
        <v>207</v>
      </c>
    </row>
    <row r="1132" spans="1:12" ht="18" x14ac:dyDescent="0.25">
      <c r="A1132" s="5" t="str">
        <f t="shared" si="272"/>
        <v>b</v>
      </c>
      <c r="B1132" s="11" t="s">
        <v>1</v>
      </c>
      <c r="C1132" s="16" t="s">
        <v>135</v>
      </c>
      <c r="D1132" s="16"/>
      <c r="E1132" s="39">
        <f t="shared" si="278"/>
        <v>0</v>
      </c>
      <c r="F1132" s="35">
        <f>F1133+F1134</f>
        <v>0</v>
      </c>
      <c r="G1132" s="35">
        <f t="shared" ref="G1132:I1132" si="282">G1133+G1134</f>
        <v>0</v>
      </c>
      <c r="H1132" s="35">
        <f t="shared" si="282"/>
        <v>0</v>
      </c>
      <c r="I1132" s="35">
        <f t="shared" si="282"/>
        <v>0</v>
      </c>
      <c r="J1132" s="30">
        <f t="shared" si="276"/>
        <v>0</v>
      </c>
      <c r="K1132" s="30">
        <f t="shared" si="277"/>
        <v>0</v>
      </c>
      <c r="L1132" s="4" t="s">
        <v>207</v>
      </c>
    </row>
    <row r="1133" spans="1:12" x14ac:dyDescent="0.25">
      <c r="A1133" s="5" t="str">
        <f t="shared" si="272"/>
        <v>b</v>
      </c>
      <c r="B1133" s="19"/>
      <c r="C1133" s="21" t="s">
        <v>209</v>
      </c>
      <c r="D1133" s="21"/>
      <c r="E1133" s="40">
        <f t="shared" si="278"/>
        <v>0</v>
      </c>
      <c r="F1133" s="20"/>
      <c r="G1133" s="20"/>
      <c r="H1133" s="20"/>
      <c r="I1133" s="20"/>
      <c r="J1133" s="31">
        <f t="shared" si="276"/>
        <v>0</v>
      </c>
      <c r="K1133" s="31">
        <f t="shared" si="277"/>
        <v>0</v>
      </c>
    </row>
    <row r="1134" spans="1:12" x14ac:dyDescent="0.25">
      <c r="A1134" s="5" t="str">
        <f t="shared" si="272"/>
        <v>b</v>
      </c>
      <c r="B1134" s="19"/>
      <c r="C1134" s="21" t="s">
        <v>210</v>
      </c>
      <c r="D1134" s="21"/>
      <c r="E1134" s="40">
        <f t="shared" si="278"/>
        <v>0</v>
      </c>
      <c r="F1134" s="20"/>
      <c r="G1134" s="20"/>
      <c r="H1134" s="20"/>
      <c r="I1134" s="20"/>
      <c r="J1134" s="31">
        <f t="shared" si="276"/>
        <v>0</v>
      </c>
      <c r="K1134" s="31">
        <f t="shared" si="277"/>
        <v>0</v>
      </c>
    </row>
    <row r="1135" spans="1:12" ht="18" x14ac:dyDescent="0.25">
      <c r="A1135" s="5" t="str">
        <f t="shared" si="272"/>
        <v>b</v>
      </c>
      <c r="B1135" s="11" t="s">
        <v>1</v>
      </c>
      <c r="C1135" s="15" t="s">
        <v>136</v>
      </c>
      <c r="D1135" s="15"/>
      <c r="E1135" s="37">
        <f t="shared" si="278"/>
        <v>0</v>
      </c>
      <c r="F1135" s="14"/>
      <c r="G1135" s="14"/>
      <c r="H1135" s="14"/>
      <c r="I1135" s="14"/>
      <c r="J1135" s="33">
        <f t="shared" si="276"/>
        <v>0</v>
      </c>
      <c r="K1135" s="33">
        <f t="shared" si="277"/>
        <v>0</v>
      </c>
      <c r="L1135" s="4" t="s">
        <v>207</v>
      </c>
    </row>
    <row r="1136" spans="1:12" ht="18" x14ac:dyDescent="0.25">
      <c r="A1136" s="5" t="str">
        <f t="shared" si="272"/>
        <v>b</v>
      </c>
      <c r="B1136" s="11" t="s">
        <v>1</v>
      </c>
      <c r="C1136" s="15" t="s">
        <v>137</v>
      </c>
      <c r="D1136" s="15"/>
      <c r="E1136" s="37">
        <f t="shared" si="278"/>
        <v>0</v>
      </c>
      <c r="F1136" s="14"/>
      <c r="G1136" s="14"/>
      <c r="H1136" s="14"/>
      <c r="I1136" s="14"/>
      <c r="J1136" s="33">
        <f t="shared" si="276"/>
        <v>0</v>
      </c>
      <c r="K1136" s="33">
        <f t="shared" si="277"/>
        <v>0</v>
      </c>
      <c r="L1136" s="4" t="s">
        <v>207</v>
      </c>
    </row>
    <row r="1137" spans="1:12" ht="18" x14ac:dyDescent="0.25">
      <c r="A1137" s="5" t="str">
        <f t="shared" si="272"/>
        <v>b</v>
      </c>
      <c r="B1137" s="11" t="s">
        <v>1</v>
      </c>
      <c r="C1137" s="15" t="s">
        <v>138</v>
      </c>
      <c r="D1137" s="15"/>
      <c r="E1137" s="37">
        <f t="shared" si="278"/>
        <v>0</v>
      </c>
      <c r="F1137" s="14"/>
      <c r="G1137" s="14"/>
      <c r="H1137" s="14"/>
      <c r="I1137" s="14"/>
      <c r="J1137" s="33">
        <f t="shared" si="276"/>
        <v>0</v>
      </c>
      <c r="K1137" s="33">
        <f t="shared" si="277"/>
        <v>0</v>
      </c>
      <c r="L1137" s="4" t="s">
        <v>207</v>
      </c>
    </row>
    <row r="1138" spans="1:12" ht="18" x14ac:dyDescent="0.25">
      <c r="A1138" s="5" t="str">
        <f t="shared" si="272"/>
        <v>b</v>
      </c>
      <c r="B1138" s="22" t="s">
        <v>78</v>
      </c>
      <c r="C1138" s="23" t="s">
        <v>167</v>
      </c>
      <c r="D1138" s="23"/>
      <c r="E1138" s="41">
        <f t="shared" si="278"/>
        <v>0</v>
      </c>
      <c r="F1138" s="41">
        <f>F1139+F1149+F1150+F1151</f>
        <v>0</v>
      </c>
      <c r="G1138" s="41">
        <f>G1139+G1149+G1150+G1151</f>
        <v>0</v>
      </c>
      <c r="H1138" s="41">
        <f>H1139+H1149+H1150+H1151</f>
        <v>0</v>
      </c>
      <c r="I1138" s="41">
        <f>I1139+I1149+I1150+I1151</f>
        <v>0</v>
      </c>
      <c r="J1138" s="30">
        <f t="shared" si="276"/>
        <v>0</v>
      </c>
      <c r="K1138" s="30">
        <f t="shared" si="277"/>
        <v>0</v>
      </c>
      <c r="L1138" s="4" t="s">
        <v>205</v>
      </c>
    </row>
    <row r="1139" spans="1:12" ht="18" x14ac:dyDescent="0.25">
      <c r="A1139" s="5" t="str">
        <f t="shared" si="272"/>
        <v>b</v>
      </c>
      <c r="B1139" s="34" t="s">
        <v>1</v>
      </c>
      <c r="C1139" s="15" t="s">
        <v>128</v>
      </c>
      <c r="D1139" s="15"/>
      <c r="E1139" s="37">
        <f t="shared" si="278"/>
        <v>0</v>
      </c>
      <c r="F1139" s="14">
        <f t="shared" ref="F1139:I1139" si="283">F1140+F1141+F1142+F1143+F1144+F1145+F1146</f>
        <v>0</v>
      </c>
      <c r="G1139" s="14">
        <f t="shared" si="283"/>
        <v>0</v>
      </c>
      <c r="H1139" s="14">
        <f t="shared" si="283"/>
        <v>0</v>
      </c>
      <c r="I1139" s="14">
        <f t="shared" si="283"/>
        <v>0</v>
      </c>
      <c r="J1139" s="33">
        <f t="shared" si="276"/>
        <v>0</v>
      </c>
      <c r="K1139" s="33">
        <f t="shared" si="277"/>
        <v>0</v>
      </c>
      <c r="L1139" s="4" t="s">
        <v>205</v>
      </c>
    </row>
    <row r="1140" spans="1:12" ht="18" x14ac:dyDescent="0.25">
      <c r="A1140" s="5" t="str">
        <f t="shared" si="272"/>
        <v>b</v>
      </c>
      <c r="B1140" s="11" t="s">
        <v>1</v>
      </c>
      <c r="C1140" s="12" t="s">
        <v>129</v>
      </c>
      <c r="D1140" s="12"/>
      <c r="E1140" s="39">
        <f t="shared" si="278"/>
        <v>0</v>
      </c>
      <c r="F1140" s="35"/>
      <c r="G1140" s="35"/>
      <c r="H1140" s="35"/>
      <c r="I1140" s="35"/>
      <c r="J1140" s="30">
        <f t="shared" si="276"/>
        <v>0</v>
      </c>
      <c r="K1140" s="30">
        <f t="shared" si="277"/>
        <v>0</v>
      </c>
      <c r="L1140" s="4" t="s">
        <v>205</v>
      </c>
    </row>
    <row r="1141" spans="1:12" ht="18" x14ac:dyDescent="0.25">
      <c r="A1141" s="5" t="str">
        <f t="shared" si="272"/>
        <v>b</v>
      </c>
      <c r="B1141" s="11" t="s">
        <v>1</v>
      </c>
      <c r="C1141" s="12" t="s">
        <v>130</v>
      </c>
      <c r="D1141" s="12"/>
      <c r="E1141" s="39">
        <f t="shared" si="278"/>
        <v>0</v>
      </c>
      <c r="F1141" s="35"/>
      <c r="G1141" s="35"/>
      <c r="H1141" s="35"/>
      <c r="I1141" s="35"/>
      <c r="J1141" s="30">
        <f t="shared" si="276"/>
        <v>0</v>
      </c>
      <c r="K1141" s="30">
        <f t="shared" si="277"/>
        <v>0</v>
      </c>
      <c r="L1141" s="4" t="s">
        <v>205</v>
      </c>
    </row>
    <row r="1142" spans="1:12" ht="18" x14ac:dyDescent="0.25">
      <c r="A1142" s="5" t="str">
        <f t="shared" si="272"/>
        <v>b</v>
      </c>
      <c r="B1142" s="11" t="s">
        <v>1</v>
      </c>
      <c r="C1142" s="12" t="s">
        <v>131</v>
      </c>
      <c r="D1142" s="12"/>
      <c r="E1142" s="39">
        <f t="shared" si="278"/>
        <v>0</v>
      </c>
      <c r="F1142" s="35"/>
      <c r="G1142" s="35"/>
      <c r="H1142" s="35"/>
      <c r="I1142" s="35"/>
      <c r="J1142" s="30">
        <f t="shared" si="276"/>
        <v>0</v>
      </c>
      <c r="K1142" s="30">
        <f t="shared" si="277"/>
        <v>0</v>
      </c>
      <c r="L1142" s="4" t="s">
        <v>205</v>
      </c>
    </row>
    <row r="1143" spans="1:12" ht="18" x14ac:dyDescent="0.25">
      <c r="A1143" s="5" t="str">
        <f t="shared" si="272"/>
        <v>b</v>
      </c>
      <c r="B1143" s="11" t="s">
        <v>1</v>
      </c>
      <c r="C1143" s="16" t="s">
        <v>132</v>
      </c>
      <c r="D1143" s="16"/>
      <c r="E1143" s="39">
        <f t="shared" si="278"/>
        <v>0</v>
      </c>
      <c r="F1143" s="35"/>
      <c r="G1143" s="35"/>
      <c r="H1143" s="35"/>
      <c r="I1143" s="35"/>
      <c r="J1143" s="30">
        <f t="shared" si="276"/>
        <v>0</v>
      </c>
      <c r="K1143" s="30">
        <f t="shared" si="277"/>
        <v>0</v>
      </c>
      <c r="L1143" s="4" t="s">
        <v>205</v>
      </c>
    </row>
    <row r="1144" spans="1:12" ht="18" x14ac:dyDescent="0.25">
      <c r="A1144" s="5" t="str">
        <f t="shared" si="272"/>
        <v>b</v>
      </c>
      <c r="B1144" s="11" t="s">
        <v>1</v>
      </c>
      <c r="C1144" s="16" t="s">
        <v>133</v>
      </c>
      <c r="D1144" s="16"/>
      <c r="E1144" s="39">
        <f t="shared" si="278"/>
        <v>0</v>
      </c>
      <c r="F1144" s="35"/>
      <c r="G1144" s="35"/>
      <c r="H1144" s="35"/>
      <c r="I1144" s="35"/>
      <c r="J1144" s="30">
        <f t="shared" si="276"/>
        <v>0</v>
      </c>
      <c r="K1144" s="30">
        <f t="shared" si="277"/>
        <v>0</v>
      </c>
      <c r="L1144" s="4" t="s">
        <v>205</v>
      </c>
    </row>
    <row r="1145" spans="1:12" ht="18" x14ac:dyDescent="0.25">
      <c r="A1145" s="5" t="str">
        <f t="shared" si="272"/>
        <v>b</v>
      </c>
      <c r="B1145" s="11" t="s">
        <v>1</v>
      </c>
      <c r="C1145" s="16" t="s">
        <v>134</v>
      </c>
      <c r="D1145" s="16"/>
      <c r="E1145" s="39">
        <f t="shared" si="278"/>
        <v>0</v>
      </c>
      <c r="F1145" s="35"/>
      <c r="G1145" s="35"/>
      <c r="H1145" s="35"/>
      <c r="I1145" s="35"/>
      <c r="J1145" s="30">
        <f t="shared" si="276"/>
        <v>0</v>
      </c>
      <c r="K1145" s="30">
        <f t="shared" si="277"/>
        <v>0</v>
      </c>
      <c r="L1145" s="4" t="s">
        <v>205</v>
      </c>
    </row>
    <row r="1146" spans="1:12" ht="18" x14ac:dyDescent="0.25">
      <c r="A1146" s="5" t="str">
        <f t="shared" si="272"/>
        <v>b</v>
      </c>
      <c r="B1146" s="11" t="s">
        <v>1</v>
      </c>
      <c r="C1146" s="16" t="s">
        <v>135</v>
      </c>
      <c r="D1146" s="16"/>
      <c r="E1146" s="39">
        <f t="shared" si="278"/>
        <v>0</v>
      </c>
      <c r="F1146" s="35">
        <f>F1147+F1148</f>
        <v>0</v>
      </c>
      <c r="G1146" s="35">
        <f t="shared" ref="G1146:I1146" si="284">G1147+G1148</f>
        <v>0</v>
      </c>
      <c r="H1146" s="35">
        <f t="shared" si="284"/>
        <v>0</v>
      </c>
      <c r="I1146" s="35">
        <f t="shared" si="284"/>
        <v>0</v>
      </c>
      <c r="J1146" s="30">
        <f t="shared" si="276"/>
        <v>0</v>
      </c>
      <c r="K1146" s="30">
        <f t="shared" si="277"/>
        <v>0</v>
      </c>
      <c r="L1146" s="4" t="s">
        <v>205</v>
      </c>
    </row>
    <row r="1147" spans="1:12" x14ac:dyDescent="0.25">
      <c r="A1147" s="5" t="str">
        <f t="shared" si="272"/>
        <v>b</v>
      </c>
      <c r="B1147" s="19"/>
      <c r="C1147" s="21" t="s">
        <v>209</v>
      </c>
      <c r="D1147" s="21"/>
      <c r="E1147" s="40">
        <f t="shared" si="278"/>
        <v>0</v>
      </c>
      <c r="F1147" s="20"/>
      <c r="G1147" s="20"/>
      <c r="H1147" s="20"/>
      <c r="I1147" s="20"/>
      <c r="J1147" s="31">
        <f t="shared" si="276"/>
        <v>0</v>
      </c>
      <c r="K1147" s="31">
        <f t="shared" si="277"/>
        <v>0</v>
      </c>
    </row>
    <row r="1148" spans="1:12" x14ac:dyDescent="0.25">
      <c r="A1148" s="5" t="str">
        <f t="shared" si="272"/>
        <v>b</v>
      </c>
      <c r="B1148" s="19"/>
      <c r="C1148" s="21" t="s">
        <v>210</v>
      </c>
      <c r="D1148" s="21"/>
      <c r="E1148" s="40">
        <f t="shared" si="278"/>
        <v>0</v>
      </c>
      <c r="F1148" s="20"/>
      <c r="G1148" s="20"/>
      <c r="H1148" s="20"/>
      <c r="I1148" s="20"/>
      <c r="J1148" s="31">
        <f t="shared" si="276"/>
        <v>0</v>
      </c>
      <c r="K1148" s="31">
        <f t="shared" si="277"/>
        <v>0</v>
      </c>
    </row>
    <row r="1149" spans="1:12" ht="18" x14ac:dyDescent="0.25">
      <c r="A1149" s="5" t="str">
        <f t="shared" si="272"/>
        <v>b</v>
      </c>
      <c r="B1149" s="11" t="s">
        <v>1</v>
      </c>
      <c r="C1149" s="15" t="s">
        <v>136</v>
      </c>
      <c r="D1149" s="15"/>
      <c r="E1149" s="37">
        <f t="shared" si="278"/>
        <v>0</v>
      </c>
      <c r="F1149" s="14"/>
      <c r="G1149" s="14"/>
      <c r="H1149" s="14"/>
      <c r="I1149" s="14"/>
      <c r="J1149" s="33">
        <f t="shared" si="276"/>
        <v>0</v>
      </c>
      <c r="K1149" s="33">
        <f t="shared" si="277"/>
        <v>0</v>
      </c>
      <c r="L1149" s="4" t="s">
        <v>205</v>
      </c>
    </row>
    <row r="1150" spans="1:12" ht="18" x14ac:dyDescent="0.25">
      <c r="A1150" s="5" t="str">
        <f t="shared" si="272"/>
        <v>b</v>
      </c>
      <c r="B1150" s="11" t="s">
        <v>1</v>
      </c>
      <c r="C1150" s="15" t="s">
        <v>137</v>
      </c>
      <c r="D1150" s="15"/>
      <c r="E1150" s="37">
        <f t="shared" si="278"/>
        <v>0</v>
      </c>
      <c r="F1150" s="14"/>
      <c r="G1150" s="14"/>
      <c r="H1150" s="14"/>
      <c r="I1150" s="14"/>
      <c r="J1150" s="33">
        <f t="shared" si="276"/>
        <v>0</v>
      </c>
      <c r="K1150" s="33">
        <f t="shared" si="277"/>
        <v>0</v>
      </c>
      <c r="L1150" s="4" t="s">
        <v>205</v>
      </c>
    </row>
    <row r="1151" spans="1:12" ht="18" x14ac:dyDescent="0.25">
      <c r="A1151" s="5" t="str">
        <f t="shared" si="272"/>
        <v>b</v>
      </c>
      <c r="B1151" s="11" t="s">
        <v>1</v>
      </c>
      <c r="C1151" s="15" t="s">
        <v>138</v>
      </c>
      <c r="D1151" s="15"/>
      <c r="E1151" s="37">
        <f t="shared" si="278"/>
        <v>0</v>
      </c>
      <c r="F1151" s="14"/>
      <c r="G1151" s="14"/>
      <c r="H1151" s="14"/>
      <c r="I1151" s="14"/>
      <c r="J1151" s="33">
        <f t="shared" si="276"/>
        <v>0</v>
      </c>
      <c r="K1151" s="33">
        <f t="shared" si="277"/>
        <v>0</v>
      </c>
      <c r="L1151" s="4" t="s">
        <v>205</v>
      </c>
    </row>
    <row r="1152" spans="1:12" ht="18" x14ac:dyDescent="0.25">
      <c r="A1152" s="5" t="str">
        <f t="shared" si="272"/>
        <v>b</v>
      </c>
      <c r="B1152" s="22" t="s">
        <v>79</v>
      </c>
      <c r="C1152" s="23" t="s">
        <v>168</v>
      </c>
      <c r="D1152" s="23"/>
      <c r="E1152" s="41">
        <f t="shared" si="278"/>
        <v>0</v>
      </c>
      <c r="F1152" s="41">
        <f>F1153+F1163+F1164+F1165</f>
        <v>0</v>
      </c>
      <c r="G1152" s="41">
        <f>G1153+G1163+G1164+G1165</f>
        <v>0</v>
      </c>
      <c r="H1152" s="41">
        <f>H1153+H1163+H1164+H1165</f>
        <v>0</v>
      </c>
      <c r="I1152" s="41">
        <f>I1153+I1163+I1164+I1165</f>
        <v>0</v>
      </c>
      <c r="J1152" s="30">
        <f t="shared" si="276"/>
        <v>0</v>
      </c>
      <c r="K1152" s="30">
        <f t="shared" si="277"/>
        <v>0</v>
      </c>
      <c r="L1152" s="4" t="s">
        <v>205</v>
      </c>
    </row>
    <row r="1153" spans="1:12" ht="18" x14ac:dyDescent="0.25">
      <c r="A1153" s="5" t="str">
        <f t="shared" si="272"/>
        <v>b</v>
      </c>
      <c r="B1153" s="34" t="s">
        <v>1</v>
      </c>
      <c r="C1153" s="15" t="s">
        <v>128</v>
      </c>
      <c r="D1153" s="15"/>
      <c r="E1153" s="37">
        <f t="shared" si="278"/>
        <v>0</v>
      </c>
      <c r="F1153" s="14">
        <f t="shared" ref="F1153:I1153" si="285">F1154+F1155+F1156+F1157+F1158+F1159+F1160</f>
        <v>0</v>
      </c>
      <c r="G1153" s="14">
        <f t="shared" si="285"/>
        <v>0</v>
      </c>
      <c r="H1153" s="14">
        <f t="shared" si="285"/>
        <v>0</v>
      </c>
      <c r="I1153" s="14">
        <f t="shared" si="285"/>
        <v>0</v>
      </c>
      <c r="J1153" s="33">
        <f t="shared" si="276"/>
        <v>0</v>
      </c>
      <c r="K1153" s="33">
        <f t="shared" si="277"/>
        <v>0</v>
      </c>
      <c r="L1153" s="4" t="s">
        <v>205</v>
      </c>
    </row>
    <row r="1154" spans="1:12" ht="18" x14ac:dyDescent="0.25">
      <c r="A1154" s="5" t="str">
        <f t="shared" si="272"/>
        <v>b</v>
      </c>
      <c r="B1154" s="11" t="s">
        <v>1</v>
      </c>
      <c r="C1154" s="12" t="s">
        <v>129</v>
      </c>
      <c r="D1154" s="12"/>
      <c r="E1154" s="39">
        <f t="shared" si="278"/>
        <v>0</v>
      </c>
      <c r="F1154" s="35"/>
      <c r="G1154" s="35"/>
      <c r="H1154" s="35"/>
      <c r="I1154" s="35"/>
      <c r="J1154" s="30">
        <f t="shared" si="276"/>
        <v>0</v>
      </c>
      <c r="K1154" s="30">
        <f t="shared" si="277"/>
        <v>0</v>
      </c>
      <c r="L1154" s="4" t="s">
        <v>205</v>
      </c>
    </row>
    <row r="1155" spans="1:12" ht="18" x14ac:dyDescent="0.25">
      <c r="A1155" s="5" t="str">
        <f t="shared" si="272"/>
        <v>b</v>
      </c>
      <c r="B1155" s="11" t="s">
        <v>1</v>
      </c>
      <c r="C1155" s="12" t="s">
        <v>130</v>
      </c>
      <c r="D1155" s="12"/>
      <c r="E1155" s="39">
        <f t="shared" si="278"/>
        <v>0</v>
      </c>
      <c r="F1155" s="35"/>
      <c r="G1155" s="35"/>
      <c r="H1155" s="35"/>
      <c r="I1155" s="35"/>
      <c r="J1155" s="30">
        <f t="shared" si="276"/>
        <v>0</v>
      </c>
      <c r="K1155" s="30">
        <f t="shared" si="277"/>
        <v>0</v>
      </c>
      <c r="L1155" s="4" t="s">
        <v>205</v>
      </c>
    </row>
    <row r="1156" spans="1:12" ht="18" x14ac:dyDescent="0.25">
      <c r="A1156" s="5" t="str">
        <f t="shared" si="272"/>
        <v>b</v>
      </c>
      <c r="B1156" s="11" t="s">
        <v>1</v>
      </c>
      <c r="C1156" s="12" t="s">
        <v>131</v>
      </c>
      <c r="D1156" s="12"/>
      <c r="E1156" s="39">
        <f t="shared" si="278"/>
        <v>0</v>
      </c>
      <c r="F1156" s="35"/>
      <c r="G1156" s="35"/>
      <c r="H1156" s="35"/>
      <c r="I1156" s="35"/>
      <c r="J1156" s="30">
        <f t="shared" si="276"/>
        <v>0</v>
      </c>
      <c r="K1156" s="30">
        <f t="shared" si="277"/>
        <v>0</v>
      </c>
      <c r="L1156" s="4" t="s">
        <v>205</v>
      </c>
    </row>
    <row r="1157" spans="1:12" ht="18" x14ac:dyDescent="0.25">
      <c r="A1157" s="5" t="str">
        <f t="shared" ref="A1157:A1220" si="286">IF((E1157+F1157+G1157+I1157+H1157)&gt;0,"a","b")</f>
        <v>b</v>
      </c>
      <c r="B1157" s="11" t="s">
        <v>1</v>
      </c>
      <c r="C1157" s="16" t="s">
        <v>132</v>
      </c>
      <c r="D1157" s="16"/>
      <c r="E1157" s="39">
        <f t="shared" si="278"/>
        <v>0</v>
      </c>
      <c r="F1157" s="35"/>
      <c r="G1157" s="35"/>
      <c r="H1157" s="35"/>
      <c r="I1157" s="35"/>
      <c r="J1157" s="30">
        <f t="shared" si="276"/>
        <v>0</v>
      </c>
      <c r="K1157" s="30">
        <f t="shared" si="277"/>
        <v>0</v>
      </c>
      <c r="L1157" s="4" t="s">
        <v>205</v>
      </c>
    </row>
    <row r="1158" spans="1:12" ht="18" x14ac:dyDescent="0.25">
      <c r="A1158" s="5" t="str">
        <f t="shared" si="286"/>
        <v>b</v>
      </c>
      <c r="B1158" s="11" t="s">
        <v>1</v>
      </c>
      <c r="C1158" s="16" t="s">
        <v>133</v>
      </c>
      <c r="D1158" s="16"/>
      <c r="E1158" s="39">
        <f t="shared" si="278"/>
        <v>0</v>
      </c>
      <c r="F1158" s="35"/>
      <c r="G1158" s="35"/>
      <c r="H1158" s="35"/>
      <c r="I1158" s="35"/>
      <c r="J1158" s="30">
        <f t="shared" si="276"/>
        <v>0</v>
      </c>
      <c r="K1158" s="30">
        <f t="shared" si="277"/>
        <v>0</v>
      </c>
      <c r="L1158" s="4" t="s">
        <v>205</v>
      </c>
    </row>
    <row r="1159" spans="1:12" ht="18" x14ac:dyDescent="0.25">
      <c r="A1159" s="5" t="str">
        <f t="shared" si="286"/>
        <v>b</v>
      </c>
      <c r="B1159" s="11" t="s">
        <v>1</v>
      </c>
      <c r="C1159" s="16" t="s">
        <v>134</v>
      </c>
      <c r="D1159" s="16"/>
      <c r="E1159" s="39">
        <f t="shared" si="278"/>
        <v>0</v>
      </c>
      <c r="F1159" s="35"/>
      <c r="G1159" s="35"/>
      <c r="H1159" s="35"/>
      <c r="I1159" s="35"/>
      <c r="J1159" s="30">
        <f t="shared" si="276"/>
        <v>0</v>
      </c>
      <c r="K1159" s="30">
        <f t="shared" si="277"/>
        <v>0</v>
      </c>
      <c r="L1159" s="4" t="s">
        <v>205</v>
      </c>
    </row>
    <row r="1160" spans="1:12" ht="18" x14ac:dyDescent="0.25">
      <c r="A1160" s="5" t="str">
        <f t="shared" si="286"/>
        <v>b</v>
      </c>
      <c r="B1160" s="11" t="s">
        <v>1</v>
      </c>
      <c r="C1160" s="16" t="s">
        <v>135</v>
      </c>
      <c r="D1160" s="16"/>
      <c r="E1160" s="39">
        <f t="shared" si="278"/>
        <v>0</v>
      </c>
      <c r="F1160" s="35">
        <f>F1161+F1162</f>
        <v>0</v>
      </c>
      <c r="G1160" s="35">
        <f t="shared" ref="G1160:I1160" si="287">G1161+G1162</f>
        <v>0</v>
      </c>
      <c r="H1160" s="35">
        <f t="shared" si="287"/>
        <v>0</v>
      </c>
      <c r="I1160" s="35">
        <f t="shared" si="287"/>
        <v>0</v>
      </c>
      <c r="J1160" s="30">
        <f t="shared" si="276"/>
        <v>0</v>
      </c>
      <c r="K1160" s="30">
        <f t="shared" si="277"/>
        <v>0</v>
      </c>
      <c r="L1160" s="4" t="s">
        <v>205</v>
      </c>
    </row>
    <row r="1161" spans="1:12" x14ac:dyDescent="0.25">
      <c r="A1161" s="5" t="str">
        <f t="shared" si="286"/>
        <v>b</v>
      </c>
      <c r="B1161" s="19"/>
      <c r="C1161" s="21" t="s">
        <v>209</v>
      </c>
      <c r="D1161" s="21"/>
      <c r="E1161" s="40">
        <f t="shared" si="278"/>
        <v>0</v>
      </c>
      <c r="F1161" s="20"/>
      <c r="G1161" s="20"/>
      <c r="H1161" s="20"/>
      <c r="I1161" s="20"/>
      <c r="J1161" s="31">
        <f t="shared" si="276"/>
        <v>0</v>
      </c>
      <c r="K1161" s="31">
        <f t="shared" si="277"/>
        <v>0</v>
      </c>
    </row>
    <row r="1162" spans="1:12" x14ac:dyDescent="0.25">
      <c r="A1162" s="5" t="str">
        <f t="shared" si="286"/>
        <v>b</v>
      </c>
      <c r="B1162" s="19"/>
      <c r="C1162" s="21" t="s">
        <v>210</v>
      </c>
      <c r="D1162" s="21"/>
      <c r="E1162" s="40">
        <f t="shared" si="278"/>
        <v>0</v>
      </c>
      <c r="F1162" s="20"/>
      <c r="G1162" s="20"/>
      <c r="H1162" s="20"/>
      <c r="I1162" s="20"/>
      <c r="J1162" s="31">
        <f t="shared" si="276"/>
        <v>0</v>
      </c>
      <c r="K1162" s="31">
        <f t="shared" si="277"/>
        <v>0</v>
      </c>
    </row>
    <row r="1163" spans="1:12" ht="18" x14ac:dyDescent="0.25">
      <c r="A1163" s="5" t="str">
        <f t="shared" si="286"/>
        <v>b</v>
      </c>
      <c r="B1163" s="11" t="s">
        <v>1</v>
      </c>
      <c r="C1163" s="15" t="s">
        <v>136</v>
      </c>
      <c r="D1163" s="15"/>
      <c r="E1163" s="37">
        <f t="shared" si="278"/>
        <v>0</v>
      </c>
      <c r="F1163" s="14"/>
      <c r="G1163" s="14"/>
      <c r="H1163" s="14"/>
      <c r="I1163" s="14"/>
      <c r="J1163" s="33">
        <f t="shared" si="276"/>
        <v>0</v>
      </c>
      <c r="K1163" s="33">
        <f t="shared" si="277"/>
        <v>0</v>
      </c>
      <c r="L1163" s="4" t="s">
        <v>205</v>
      </c>
    </row>
    <row r="1164" spans="1:12" ht="18" x14ac:dyDescent="0.25">
      <c r="A1164" s="5" t="str">
        <f t="shared" si="286"/>
        <v>b</v>
      </c>
      <c r="B1164" s="11" t="s">
        <v>1</v>
      </c>
      <c r="C1164" s="15" t="s">
        <v>137</v>
      </c>
      <c r="D1164" s="15"/>
      <c r="E1164" s="37">
        <f t="shared" si="278"/>
        <v>0</v>
      </c>
      <c r="F1164" s="14"/>
      <c r="G1164" s="14"/>
      <c r="H1164" s="14"/>
      <c r="I1164" s="14"/>
      <c r="J1164" s="33">
        <f t="shared" si="276"/>
        <v>0</v>
      </c>
      <c r="K1164" s="33">
        <f t="shared" si="277"/>
        <v>0</v>
      </c>
      <c r="L1164" s="4" t="s">
        <v>205</v>
      </c>
    </row>
    <row r="1165" spans="1:12" ht="18" x14ac:dyDescent="0.25">
      <c r="A1165" s="5" t="str">
        <f t="shared" si="286"/>
        <v>b</v>
      </c>
      <c r="B1165" s="11" t="s">
        <v>1</v>
      </c>
      <c r="C1165" s="15" t="s">
        <v>138</v>
      </c>
      <c r="D1165" s="15"/>
      <c r="E1165" s="37">
        <f t="shared" si="278"/>
        <v>0</v>
      </c>
      <c r="F1165" s="14"/>
      <c r="G1165" s="14"/>
      <c r="H1165" s="14"/>
      <c r="I1165" s="14"/>
      <c r="J1165" s="33">
        <f t="shared" si="276"/>
        <v>0</v>
      </c>
      <c r="K1165" s="33">
        <f t="shared" si="277"/>
        <v>0</v>
      </c>
      <c r="L1165" s="4" t="s">
        <v>205</v>
      </c>
    </row>
    <row r="1166" spans="1:12" ht="36" x14ac:dyDescent="0.25">
      <c r="A1166" s="5" t="str">
        <f t="shared" si="286"/>
        <v>b</v>
      </c>
      <c r="B1166" s="22" t="s">
        <v>80</v>
      </c>
      <c r="C1166" s="23" t="s">
        <v>169</v>
      </c>
      <c r="D1166" s="23"/>
      <c r="E1166" s="41">
        <f t="shared" si="278"/>
        <v>0</v>
      </c>
      <c r="F1166" s="41">
        <f>F1167+F1177+F1178+F1179</f>
        <v>0</v>
      </c>
      <c r="G1166" s="41">
        <f>G1167+G1177+G1178+G1179</f>
        <v>0</v>
      </c>
      <c r="H1166" s="41">
        <f>H1167+H1177+H1178+H1179</f>
        <v>0</v>
      </c>
      <c r="I1166" s="41">
        <f>I1167+I1177+I1178+I1179</f>
        <v>0</v>
      </c>
      <c r="J1166" s="30">
        <f t="shared" si="276"/>
        <v>0</v>
      </c>
      <c r="K1166" s="30">
        <f t="shared" si="277"/>
        <v>0</v>
      </c>
      <c r="L1166" s="4" t="s">
        <v>205</v>
      </c>
    </row>
    <row r="1167" spans="1:12" ht="18" x14ac:dyDescent="0.25">
      <c r="A1167" s="5" t="str">
        <f t="shared" si="286"/>
        <v>b</v>
      </c>
      <c r="B1167" s="34" t="s">
        <v>1</v>
      </c>
      <c r="C1167" s="15" t="s">
        <v>128</v>
      </c>
      <c r="D1167" s="15"/>
      <c r="E1167" s="37">
        <f t="shared" si="278"/>
        <v>0</v>
      </c>
      <c r="F1167" s="14">
        <f t="shared" ref="F1167:I1167" si="288">F1168+F1169+F1170+F1171+F1172+F1173+F1174</f>
        <v>0</v>
      </c>
      <c r="G1167" s="14">
        <f t="shared" si="288"/>
        <v>0</v>
      </c>
      <c r="H1167" s="14">
        <f t="shared" si="288"/>
        <v>0</v>
      </c>
      <c r="I1167" s="14">
        <f t="shared" si="288"/>
        <v>0</v>
      </c>
      <c r="J1167" s="33">
        <f t="shared" si="276"/>
        <v>0</v>
      </c>
      <c r="K1167" s="33">
        <f t="shared" si="277"/>
        <v>0</v>
      </c>
      <c r="L1167" s="4" t="s">
        <v>205</v>
      </c>
    </row>
    <row r="1168" spans="1:12" ht="18" x14ac:dyDescent="0.25">
      <c r="A1168" s="5" t="str">
        <f t="shared" si="286"/>
        <v>b</v>
      </c>
      <c r="B1168" s="11" t="s">
        <v>1</v>
      </c>
      <c r="C1168" s="12" t="s">
        <v>129</v>
      </c>
      <c r="D1168" s="12"/>
      <c r="E1168" s="39">
        <f t="shared" si="278"/>
        <v>0</v>
      </c>
      <c r="F1168" s="35"/>
      <c r="G1168" s="35"/>
      <c r="H1168" s="35"/>
      <c r="I1168" s="35"/>
      <c r="J1168" s="30">
        <f t="shared" si="276"/>
        <v>0</v>
      </c>
      <c r="K1168" s="30">
        <f t="shared" si="277"/>
        <v>0</v>
      </c>
      <c r="L1168" s="4" t="s">
        <v>205</v>
      </c>
    </row>
    <row r="1169" spans="1:12" ht="18" x14ac:dyDescent="0.25">
      <c r="A1169" s="5" t="str">
        <f t="shared" si="286"/>
        <v>b</v>
      </c>
      <c r="B1169" s="11" t="s">
        <v>1</v>
      </c>
      <c r="C1169" s="12" t="s">
        <v>130</v>
      </c>
      <c r="D1169" s="12"/>
      <c r="E1169" s="39">
        <f t="shared" si="278"/>
        <v>0</v>
      </c>
      <c r="F1169" s="35"/>
      <c r="G1169" s="35"/>
      <c r="H1169" s="35"/>
      <c r="I1169" s="35"/>
      <c r="J1169" s="30">
        <f t="shared" si="276"/>
        <v>0</v>
      </c>
      <c r="K1169" s="30">
        <f t="shared" si="277"/>
        <v>0</v>
      </c>
      <c r="L1169" s="4" t="s">
        <v>205</v>
      </c>
    </row>
    <row r="1170" spans="1:12" ht="18" x14ac:dyDescent="0.25">
      <c r="A1170" s="5" t="str">
        <f t="shared" si="286"/>
        <v>b</v>
      </c>
      <c r="B1170" s="11" t="s">
        <v>1</v>
      </c>
      <c r="C1170" s="12" t="s">
        <v>131</v>
      </c>
      <c r="D1170" s="12"/>
      <c r="E1170" s="39">
        <f t="shared" si="278"/>
        <v>0</v>
      </c>
      <c r="F1170" s="35"/>
      <c r="G1170" s="35"/>
      <c r="H1170" s="35"/>
      <c r="I1170" s="35"/>
      <c r="J1170" s="30">
        <f t="shared" si="276"/>
        <v>0</v>
      </c>
      <c r="K1170" s="30">
        <f t="shared" si="277"/>
        <v>0</v>
      </c>
      <c r="L1170" s="4" t="s">
        <v>205</v>
      </c>
    </row>
    <row r="1171" spans="1:12" ht="18" x14ac:dyDescent="0.25">
      <c r="A1171" s="5" t="str">
        <f t="shared" si="286"/>
        <v>b</v>
      </c>
      <c r="B1171" s="11" t="s">
        <v>1</v>
      </c>
      <c r="C1171" s="16" t="s">
        <v>132</v>
      </c>
      <c r="D1171" s="16"/>
      <c r="E1171" s="39">
        <f t="shared" si="278"/>
        <v>0</v>
      </c>
      <c r="F1171" s="35"/>
      <c r="G1171" s="35"/>
      <c r="H1171" s="35"/>
      <c r="I1171" s="35"/>
      <c r="J1171" s="30">
        <f t="shared" ref="J1171:J1234" si="289">F1171+G1171</f>
        <v>0</v>
      </c>
      <c r="K1171" s="30">
        <f t="shared" ref="K1171:K1234" si="290">F1171+G1171+H1171</f>
        <v>0</v>
      </c>
      <c r="L1171" s="4" t="s">
        <v>205</v>
      </c>
    </row>
    <row r="1172" spans="1:12" ht="18" x14ac:dyDescent="0.25">
      <c r="A1172" s="5" t="str">
        <f t="shared" si="286"/>
        <v>b</v>
      </c>
      <c r="B1172" s="11" t="s">
        <v>1</v>
      </c>
      <c r="C1172" s="16" t="s">
        <v>133</v>
      </c>
      <c r="D1172" s="16"/>
      <c r="E1172" s="39">
        <f t="shared" si="278"/>
        <v>0</v>
      </c>
      <c r="F1172" s="35"/>
      <c r="G1172" s="35"/>
      <c r="H1172" s="35"/>
      <c r="I1172" s="35"/>
      <c r="J1172" s="30">
        <f t="shared" si="289"/>
        <v>0</v>
      </c>
      <c r="K1172" s="30">
        <f t="shared" si="290"/>
        <v>0</v>
      </c>
      <c r="L1172" s="4" t="s">
        <v>205</v>
      </c>
    </row>
    <row r="1173" spans="1:12" ht="18" x14ac:dyDescent="0.25">
      <c r="A1173" s="5" t="str">
        <f t="shared" si="286"/>
        <v>b</v>
      </c>
      <c r="B1173" s="11" t="s">
        <v>1</v>
      </c>
      <c r="C1173" s="16" t="s">
        <v>134</v>
      </c>
      <c r="D1173" s="16"/>
      <c r="E1173" s="39">
        <f t="shared" si="278"/>
        <v>0</v>
      </c>
      <c r="F1173" s="35"/>
      <c r="G1173" s="35"/>
      <c r="H1173" s="35"/>
      <c r="I1173" s="35"/>
      <c r="J1173" s="30">
        <f t="shared" si="289"/>
        <v>0</v>
      </c>
      <c r="K1173" s="30">
        <f t="shared" si="290"/>
        <v>0</v>
      </c>
      <c r="L1173" s="4" t="s">
        <v>205</v>
      </c>
    </row>
    <row r="1174" spans="1:12" ht="18" x14ac:dyDescent="0.25">
      <c r="A1174" s="5" t="str">
        <f t="shared" si="286"/>
        <v>b</v>
      </c>
      <c r="B1174" s="11" t="s">
        <v>1</v>
      </c>
      <c r="C1174" s="16" t="s">
        <v>135</v>
      </c>
      <c r="D1174" s="16"/>
      <c r="E1174" s="39">
        <f t="shared" ref="E1174:E1235" si="291">F1174+G1174+H1174+I1174</f>
        <v>0</v>
      </c>
      <c r="F1174" s="35">
        <f>F1175+F1176</f>
        <v>0</v>
      </c>
      <c r="G1174" s="35">
        <f t="shared" ref="G1174:I1174" si="292">G1175+G1176</f>
        <v>0</v>
      </c>
      <c r="H1174" s="35">
        <f t="shared" si="292"/>
        <v>0</v>
      </c>
      <c r="I1174" s="35">
        <f t="shared" si="292"/>
        <v>0</v>
      </c>
      <c r="J1174" s="30">
        <f t="shared" si="289"/>
        <v>0</v>
      </c>
      <c r="K1174" s="30">
        <f t="shared" si="290"/>
        <v>0</v>
      </c>
      <c r="L1174" s="4" t="s">
        <v>205</v>
      </c>
    </row>
    <row r="1175" spans="1:12" x14ac:dyDescent="0.25">
      <c r="A1175" s="5" t="str">
        <f t="shared" si="286"/>
        <v>b</v>
      </c>
      <c r="B1175" s="19"/>
      <c r="C1175" s="21" t="s">
        <v>209</v>
      </c>
      <c r="D1175" s="21"/>
      <c r="E1175" s="40">
        <f t="shared" si="291"/>
        <v>0</v>
      </c>
      <c r="F1175" s="20"/>
      <c r="G1175" s="20"/>
      <c r="H1175" s="20"/>
      <c r="I1175" s="20"/>
      <c r="J1175" s="31">
        <f t="shared" si="289"/>
        <v>0</v>
      </c>
      <c r="K1175" s="31">
        <f t="shared" si="290"/>
        <v>0</v>
      </c>
    </row>
    <row r="1176" spans="1:12" x14ac:dyDescent="0.25">
      <c r="A1176" s="5" t="str">
        <f t="shared" si="286"/>
        <v>b</v>
      </c>
      <c r="B1176" s="19"/>
      <c r="C1176" s="21" t="s">
        <v>210</v>
      </c>
      <c r="D1176" s="21"/>
      <c r="E1176" s="40">
        <f t="shared" si="291"/>
        <v>0</v>
      </c>
      <c r="F1176" s="20"/>
      <c r="G1176" s="20"/>
      <c r="H1176" s="20"/>
      <c r="I1176" s="20"/>
      <c r="J1176" s="31">
        <f t="shared" si="289"/>
        <v>0</v>
      </c>
      <c r="K1176" s="31">
        <f t="shared" si="290"/>
        <v>0</v>
      </c>
    </row>
    <row r="1177" spans="1:12" ht="18" x14ac:dyDescent="0.25">
      <c r="A1177" s="5" t="str">
        <f t="shared" si="286"/>
        <v>b</v>
      </c>
      <c r="B1177" s="11" t="s">
        <v>1</v>
      </c>
      <c r="C1177" s="15" t="s">
        <v>136</v>
      </c>
      <c r="D1177" s="15"/>
      <c r="E1177" s="37">
        <f t="shared" si="291"/>
        <v>0</v>
      </c>
      <c r="F1177" s="14"/>
      <c r="G1177" s="14"/>
      <c r="H1177" s="14"/>
      <c r="I1177" s="14"/>
      <c r="J1177" s="33">
        <f t="shared" si="289"/>
        <v>0</v>
      </c>
      <c r="K1177" s="33">
        <f t="shared" si="290"/>
        <v>0</v>
      </c>
      <c r="L1177" s="4" t="s">
        <v>205</v>
      </c>
    </row>
    <row r="1178" spans="1:12" ht="18" x14ac:dyDescent="0.25">
      <c r="A1178" s="5" t="str">
        <f t="shared" si="286"/>
        <v>b</v>
      </c>
      <c r="B1178" s="11" t="s">
        <v>1</v>
      </c>
      <c r="C1178" s="15" t="s">
        <v>137</v>
      </c>
      <c r="D1178" s="15"/>
      <c r="E1178" s="37">
        <f t="shared" si="291"/>
        <v>0</v>
      </c>
      <c r="F1178" s="14"/>
      <c r="G1178" s="14"/>
      <c r="H1178" s="14"/>
      <c r="I1178" s="14"/>
      <c r="J1178" s="33">
        <f t="shared" si="289"/>
        <v>0</v>
      </c>
      <c r="K1178" s="33">
        <f t="shared" si="290"/>
        <v>0</v>
      </c>
      <c r="L1178" s="4" t="s">
        <v>205</v>
      </c>
    </row>
    <row r="1179" spans="1:12" ht="18" x14ac:dyDescent="0.25">
      <c r="A1179" s="5" t="str">
        <f t="shared" si="286"/>
        <v>b</v>
      </c>
      <c r="B1179" s="11" t="s">
        <v>1</v>
      </c>
      <c r="C1179" s="15" t="s">
        <v>138</v>
      </c>
      <c r="D1179" s="15"/>
      <c r="E1179" s="37">
        <f t="shared" si="291"/>
        <v>0</v>
      </c>
      <c r="F1179" s="14"/>
      <c r="G1179" s="14"/>
      <c r="H1179" s="14"/>
      <c r="I1179" s="14"/>
      <c r="J1179" s="33">
        <f t="shared" si="289"/>
        <v>0</v>
      </c>
      <c r="K1179" s="33">
        <f t="shared" si="290"/>
        <v>0</v>
      </c>
      <c r="L1179" s="4" t="s">
        <v>205</v>
      </c>
    </row>
    <row r="1180" spans="1:12" ht="36" x14ac:dyDescent="0.25">
      <c r="A1180" s="5" t="str">
        <f t="shared" si="286"/>
        <v>b</v>
      </c>
      <c r="B1180" s="22" t="s">
        <v>200</v>
      </c>
      <c r="C1180" s="23" t="s">
        <v>201</v>
      </c>
      <c r="D1180" s="23"/>
      <c r="E1180" s="41">
        <f t="shared" si="291"/>
        <v>0</v>
      </c>
      <c r="F1180" s="41">
        <f>F1181+F1191+F1192+F1193</f>
        <v>0</v>
      </c>
      <c r="G1180" s="41">
        <f>G1181+G1191+G1192+G1193</f>
        <v>0</v>
      </c>
      <c r="H1180" s="41">
        <f>H1181+H1191+H1192+H1193</f>
        <v>0</v>
      </c>
      <c r="I1180" s="41">
        <f>I1181+I1191+I1192+I1193</f>
        <v>0</v>
      </c>
      <c r="J1180" s="30">
        <f t="shared" si="289"/>
        <v>0</v>
      </c>
      <c r="K1180" s="30">
        <f t="shared" si="290"/>
        <v>0</v>
      </c>
      <c r="L1180" s="4" t="s">
        <v>205</v>
      </c>
    </row>
    <row r="1181" spans="1:12" ht="18" x14ac:dyDescent="0.25">
      <c r="A1181" s="5" t="str">
        <f t="shared" si="286"/>
        <v>b</v>
      </c>
      <c r="B1181" s="34" t="s">
        <v>1</v>
      </c>
      <c r="C1181" s="15" t="s">
        <v>128</v>
      </c>
      <c r="D1181" s="15"/>
      <c r="E1181" s="37">
        <f t="shared" si="291"/>
        <v>0</v>
      </c>
      <c r="F1181" s="14">
        <f t="shared" ref="F1181:I1181" si="293">F1182+F1183+F1184+F1185+F1186+F1187+F1188</f>
        <v>0</v>
      </c>
      <c r="G1181" s="14">
        <f t="shared" si="293"/>
        <v>0</v>
      </c>
      <c r="H1181" s="14">
        <f t="shared" si="293"/>
        <v>0</v>
      </c>
      <c r="I1181" s="14">
        <f t="shared" si="293"/>
        <v>0</v>
      </c>
      <c r="J1181" s="33">
        <f t="shared" si="289"/>
        <v>0</v>
      </c>
      <c r="K1181" s="33">
        <f t="shared" si="290"/>
        <v>0</v>
      </c>
      <c r="L1181" s="4" t="s">
        <v>205</v>
      </c>
    </row>
    <row r="1182" spans="1:12" ht="18" x14ac:dyDescent="0.25">
      <c r="A1182" s="5" t="str">
        <f t="shared" si="286"/>
        <v>b</v>
      </c>
      <c r="B1182" s="11" t="s">
        <v>1</v>
      </c>
      <c r="C1182" s="12" t="s">
        <v>129</v>
      </c>
      <c r="D1182" s="12"/>
      <c r="E1182" s="39">
        <f t="shared" si="291"/>
        <v>0</v>
      </c>
      <c r="F1182" s="35"/>
      <c r="G1182" s="35"/>
      <c r="H1182" s="35"/>
      <c r="I1182" s="35"/>
      <c r="J1182" s="30">
        <f t="shared" si="289"/>
        <v>0</v>
      </c>
      <c r="K1182" s="30">
        <f t="shared" si="290"/>
        <v>0</v>
      </c>
      <c r="L1182" s="4" t="s">
        <v>205</v>
      </c>
    </row>
    <row r="1183" spans="1:12" ht="18" x14ac:dyDescent="0.25">
      <c r="A1183" s="5" t="str">
        <f t="shared" si="286"/>
        <v>b</v>
      </c>
      <c r="B1183" s="11" t="s">
        <v>1</v>
      </c>
      <c r="C1183" s="12" t="s">
        <v>130</v>
      </c>
      <c r="D1183" s="12"/>
      <c r="E1183" s="39">
        <f t="shared" si="291"/>
        <v>0</v>
      </c>
      <c r="F1183" s="35"/>
      <c r="G1183" s="35"/>
      <c r="H1183" s="35"/>
      <c r="I1183" s="35"/>
      <c r="J1183" s="30">
        <f t="shared" si="289"/>
        <v>0</v>
      </c>
      <c r="K1183" s="30">
        <f t="shared" si="290"/>
        <v>0</v>
      </c>
      <c r="L1183" s="4" t="s">
        <v>205</v>
      </c>
    </row>
    <row r="1184" spans="1:12" ht="18" x14ac:dyDescent="0.25">
      <c r="A1184" s="5" t="str">
        <f t="shared" si="286"/>
        <v>b</v>
      </c>
      <c r="B1184" s="11" t="s">
        <v>1</v>
      </c>
      <c r="C1184" s="12" t="s">
        <v>131</v>
      </c>
      <c r="D1184" s="12"/>
      <c r="E1184" s="39">
        <f t="shared" si="291"/>
        <v>0</v>
      </c>
      <c r="F1184" s="35"/>
      <c r="G1184" s="35"/>
      <c r="H1184" s="35"/>
      <c r="I1184" s="35"/>
      <c r="J1184" s="30">
        <f t="shared" si="289"/>
        <v>0</v>
      </c>
      <c r="K1184" s="30">
        <f t="shared" si="290"/>
        <v>0</v>
      </c>
      <c r="L1184" s="4" t="s">
        <v>205</v>
      </c>
    </row>
    <row r="1185" spans="1:12" ht="18" x14ac:dyDescent="0.25">
      <c r="A1185" s="5" t="str">
        <f t="shared" si="286"/>
        <v>b</v>
      </c>
      <c r="B1185" s="11" t="s">
        <v>1</v>
      </c>
      <c r="C1185" s="16" t="s">
        <v>132</v>
      </c>
      <c r="D1185" s="16"/>
      <c r="E1185" s="39">
        <f t="shared" si="291"/>
        <v>0</v>
      </c>
      <c r="F1185" s="35"/>
      <c r="G1185" s="35"/>
      <c r="H1185" s="35"/>
      <c r="I1185" s="35"/>
      <c r="J1185" s="30">
        <f t="shared" si="289"/>
        <v>0</v>
      </c>
      <c r="K1185" s="30">
        <f t="shared" si="290"/>
        <v>0</v>
      </c>
      <c r="L1185" s="4" t="s">
        <v>205</v>
      </c>
    </row>
    <row r="1186" spans="1:12" ht="18" x14ac:dyDescent="0.25">
      <c r="A1186" s="5" t="str">
        <f t="shared" si="286"/>
        <v>b</v>
      </c>
      <c r="B1186" s="11" t="s">
        <v>1</v>
      </c>
      <c r="C1186" s="16" t="s">
        <v>133</v>
      </c>
      <c r="D1186" s="16"/>
      <c r="E1186" s="39">
        <f t="shared" si="291"/>
        <v>0</v>
      </c>
      <c r="F1186" s="35"/>
      <c r="G1186" s="35"/>
      <c r="H1186" s="35"/>
      <c r="I1186" s="35"/>
      <c r="J1186" s="30">
        <f t="shared" si="289"/>
        <v>0</v>
      </c>
      <c r="K1186" s="30">
        <f t="shared" si="290"/>
        <v>0</v>
      </c>
      <c r="L1186" s="4" t="s">
        <v>205</v>
      </c>
    </row>
    <row r="1187" spans="1:12" ht="18" x14ac:dyDescent="0.25">
      <c r="A1187" s="5" t="str">
        <f t="shared" si="286"/>
        <v>b</v>
      </c>
      <c r="B1187" s="11" t="s">
        <v>1</v>
      </c>
      <c r="C1187" s="16" t="s">
        <v>134</v>
      </c>
      <c r="D1187" s="16"/>
      <c r="E1187" s="39">
        <f t="shared" si="291"/>
        <v>0</v>
      </c>
      <c r="F1187" s="35"/>
      <c r="G1187" s="35"/>
      <c r="H1187" s="35"/>
      <c r="I1187" s="35"/>
      <c r="J1187" s="30">
        <f t="shared" si="289"/>
        <v>0</v>
      </c>
      <c r="K1187" s="30">
        <f t="shared" si="290"/>
        <v>0</v>
      </c>
      <c r="L1187" s="4" t="s">
        <v>205</v>
      </c>
    </row>
    <row r="1188" spans="1:12" ht="18" x14ac:dyDescent="0.25">
      <c r="A1188" s="5" t="str">
        <f t="shared" si="286"/>
        <v>b</v>
      </c>
      <c r="B1188" s="11" t="s">
        <v>1</v>
      </c>
      <c r="C1188" s="16" t="s">
        <v>135</v>
      </c>
      <c r="D1188" s="16"/>
      <c r="E1188" s="39">
        <f t="shared" si="291"/>
        <v>0</v>
      </c>
      <c r="F1188" s="35">
        <f>F1189+F1190</f>
        <v>0</v>
      </c>
      <c r="G1188" s="35">
        <f t="shared" ref="G1188:I1188" si="294">G1189+G1190</f>
        <v>0</v>
      </c>
      <c r="H1188" s="35">
        <f t="shared" si="294"/>
        <v>0</v>
      </c>
      <c r="I1188" s="35">
        <f t="shared" si="294"/>
        <v>0</v>
      </c>
      <c r="J1188" s="30">
        <f t="shared" si="289"/>
        <v>0</v>
      </c>
      <c r="K1188" s="30">
        <f t="shared" si="290"/>
        <v>0</v>
      </c>
      <c r="L1188" s="4" t="s">
        <v>205</v>
      </c>
    </row>
    <row r="1189" spans="1:12" x14ac:dyDescent="0.25">
      <c r="A1189" s="5" t="str">
        <f t="shared" si="286"/>
        <v>b</v>
      </c>
      <c r="B1189" s="19"/>
      <c r="C1189" s="21" t="s">
        <v>209</v>
      </c>
      <c r="D1189" s="21"/>
      <c r="E1189" s="40">
        <f t="shared" si="291"/>
        <v>0</v>
      </c>
      <c r="F1189" s="20"/>
      <c r="G1189" s="20"/>
      <c r="H1189" s="20"/>
      <c r="I1189" s="20"/>
      <c r="J1189" s="31">
        <f t="shared" si="289"/>
        <v>0</v>
      </c>
      <c r="K1189" s="31">
        <f t="shared" si="290"/>
        <v>0</v>
      </c>
    </row>
    <row r="1190" spans="1:12" x14ac:dyDescent="0.25">
      <c r="A1190" s="5" t="str">
        <f t="shared" si="286"/>
        <v>b</v>
      </c>
      <c r="B1190" s="19"/>
      <c r="C1190" s="21" t="s">
        <v>210</v>
      </c>
      <c r="D1190" s="21"/>
      <c r="E1190" s="40">
        <f t="shared" si="291"/>
        <v>0</v>
      </c>
      <c r="F1190" s="20"/>
      <c r="G1190" s="20"/>
      <c r="H1190" s="20"/>
      <c r="I1190" s="20"/>
      <c r="J1190" s="31">
        <f t="shared" si="289"/>
        <v>0</v>
      </c>
      <c r="K1190" s="31">
        <f t="shared" si="290"/>
        <v>0</v>
      </c>
    </row>
    <row r="1191" spans="1:12" ht="18" x14ac:dyDescent="0.25">
      <c r="A1191" s="5" t="str">
        <f t="shared" si="286"/>
        <v>b</v>
      </c>
      <c r="B1191" s="11" t="s">
        <v>1</v>
      </c>
      <c r="C1191" s="15" t="s">
        <v>136</v>
      </c>
      <c r="D1191" s="15"/>
      <c r="E1191" s="37">
        <f t="shared" si="291"/>
        <v>0</v>
      </c>
      <c r="F1191" s="14"/>
      <c r="G1191" s="14"/>
      <c r="H1191" s="14"/>
      <c r="I1191" s="14"/>
      <c r="J1191" s="33">
        <f t="shared" si="289"/>
        <v>0</v>
      </c>
      <c r="K1191" s="33">
        <f t="shared" si="290"/>
        <v>0</v>
      </c>
      <c r="L1191" s="4" t="s">
        <v>205</v>
      </c>
    </row>
    <row r="1192" spans="1:12" ht="18" x14ac:dyDescent="0.25">
      <c r="A1192" s="5" t="str">
        <f t="shared" si="286"/>
        <v>b</v>
      </c>
      <c r="B1192" s="11" t="s">
        <v>1</v>
      </c>
      <c r="C1192" s="15" t="s">
        <v>137</v>
      </c>
      <c r="D1192" s="15"/>
      <c r="E1192" s="37">
        <f t="shared" si="291"/>
        <v>0</v>
      </c>
      <c r="F1192" s="14"/>
      <c r="G1192" s="14"/>
      <c r="H1192" s="14"/>
      <c r="I1192" s="14"/>
      <c r="J1192" s="33">
        <f t="shared" si="289"/>
        <v>0</v>
      </c>
      <c r="K1192" s="33">
        <f t="shared" si="290"/>
        <v>0</v>
      </c>
      <c r="L1192" s="4" t="s">
        <v>205</v>
      </c>
    </row>
    <row r="1193" spans="1:12" ht="18" x14ac:dyDescent="0.25">
      <c r="A1193" s="5" t="str">
        <f t="shared" si="286"/>
        <v>b</v>
      </c>
      <c r="B1193" s="11" t="s">
        <v>1</v>
      </c>
      <c r="C1193" s="15" t="s">
        <v>138</v>
      </c>
      <c r="D1193" s="15"/>
      <c r="E1193" s="37">
        <f t="shared" si="291"/>
        <v>0</v>
      </c>
      <c r="F1193" s="14"/>
      <c r="G1193" s="14"/>
      <c r="H1193" s="14"/>
      <c r="I1193" s="14"/>
      <c r="J1193" s="33">
        <f t="shared" si="289"/>
        <v>0</v>
      </c>
      <c r="K1193" s="33">
        <f t="shared" si="290"/>
        <v>0</v>
      </c>
      <c r="L1193" s="4" t="s">
        <v>205</v>
      </c>
    </row>
    <row r="1194" spans="1:12" ht="18" x14ac:dyDescent="0.25">
      <c r="A1194" s="5" t="str">
        <f t="shared" si="286"/>
        <v>b</v>
      </c>
      <c r="B1194" s="22" t="s">
        <v>81</v>
      </c>
      <c r="C1194" s="23" t="s">
        <v>170</v>
      </c>
      <c r="D1194" s="23"/>
      <c r="E1194" s="41">
        <f t="shared" si="291"/>
        <v>0</v>
      </c>
      <c r="F1194" s="41">
        <f>F1195+F1205+F1206+F1207</f>
        <v>0</v>
      </c>
      <c r="G1194" s="41">
        <f>G1195+G1205+G1206+G1207</f>
        <v>0</v>
      </c>
      <c r="H1194" s="41">
        <f>H1195+H1205+H1206+H1207</f>
        <v>0</v>
      </c>
      <c r="I1194" s="41">
        <f>I1195+I1205+I1206+I1207</f>
        <v>0</v>
      </c>
      <c r="J1194" s="30">
        <f t="shared" si="289"/>
        <v>0</v>
      </c>
      <c r="K1194" s="30">
        <f t="shared" si="290"/>
        <v>0</v>
      </c>
      <c r="L1194" s="4" t="s">
        <v>208</v>
      </c>
    </row>
    <row r="1195" spans="1:12" ht="18" x14ac:dyDescent="0.25">
      <c r="A1195" s="5" t="str">
        <f t="shared" si="286"/>
        <v>b</v>
      </c>
      <c r="B1195" s="34" t="s">
        <v>1</v>
      </c>
      <c r="C1195" s="15" t="s">
        <v>128</v>
      </c>
      <c r="D1195" s="15"/>
      <c r="E1195" s="37">
        <f t="shared" si="291"/>
        <v>0</v>
      </c>
      <c r="F1195" s="14">
        <f t="shared" ref="F1195:I1195" si="295">F1196+F1197+F1198+F1199+F1200+F1201+F1202</f>
        <v>0</v>
      </c>
      <c r="G1195" s="14">
        <f t="shared" si="295"/>
        <v>0</v>
      </c>
      <c r="H1195" s="14">
        <f t="shared" si="295"/>
        <v>0</v>
      </c>
      <c r="I1195" s="14">
        <f t="shared" si="295"/>
        <v>0</v>
      </c>
      <c r="J1195" s="33">
        <f t="shared" si="289"/>
        <v>0</v>
      </c>
      <c r="K1195" s="33">
        <f t="shared" si="290"/>
        <v>0</v>
      </c>
      <c r="L1195" s="4" t="s">
        <v>208</v>
      </c>
    </row>
    <row r="1196" spans="1:12" ht="18" x14ac:dyDescent="0.25">
      <c r="A1196" s="5" t="str">
        <f t="shared" si="286"/>
        <v>b</v>
      </c>
      <c r="B1196" s="11" t="s">
        <v>1</v>
      </c>
      <c r="C1196" s="12" t="s">
        <v>129</v>
      </c>
      <c r="D1196" s="12"/>
      <c r="E1196" s="39">
        <f t="shared" si="291"/>
        <v>0</v>
      </c>
      <c r="F1196" s="35"/>
      <c r="G1196" s="35"/>
      <c r="H1196" s="35"/>
      <c r="I1196" s="35"/>
      <c r="J1196" s="30">
        <f t="shared" si="289"/>
        <v>0</v>
      </c>
      <c r="K1196" s="30">
        <f t="shared" si="290"/>
        <v>0</v>
      </c>
      <c r="L1196" s="4" t="s">
        <v>208</v>
      </c>
    </row>
    <row r="1197" spans="1:12" ht="18" x14ac:dyDescent="0.25">
      <c r="A1197" s="5" t="str">
        <f t="shared" si="286"/>
        <v>b</v>
      </c>
      <c r="B1197" s="11" t="s">
        <v>1</v>
      </c>
      <c r="C1197" s="12" t="s">
        <v>130</v>
      </c>
      <c r="D1197" s="12"/>
      <c r="E1197" s="39">
        <f t="shared" si="291"/>
        <v>0</v>
      </c>
      <c r="F1197" s="35"/>
      <c r="G1197" s="35"/>
      <c r="H1197" s="35"/>
      <c r="I1197" s="35"/>
      <c r="J1197" s="30">
        <f t="shared" si="289"/>
        <v>0</v>
      </c>
      <c r="K1197" s="30">
        <f t="shared" si="290"/>
        <v>0</v>
      </c>
      <c r="L1197" s="4" t="s">
        <v>208</v>
      </c>
    </row>
    <row r="1198" spans="1:12" ht="18" x14ac:dyDescent="0.25">
      <c r="A1198" s="5" t="str">
        <f t="shared" si="286"/>
        <v>b</v>
      </c>
      <c r="B1198" s="11" t="s">
        <v>1</v>
      </c>
      <c r="C1198" s="12" t="s">
        <v>131</v>
      </c>
      <c r="D1198" s="12"/>
      <c r="E1198" s="39">
        <f t="shared" si="291"/>
        <v>0</v>
      </c>
      <c r="F1198" s="35"/>
      <c r="G1198" s="35"/>
      <c r="H1198" s="35"/>
      <c r="I1198" s="35"/>
      <c r="J1198" s="30">
        <f t="shared" si="289"/>
        <v>0</v>
      </c>
      <c r="K1198" s="30">
        <f t="shared" si="290"/>
        <v>0</v>
      </c>
      <c r="L1198" s="4" t="s">
        <v>208</v>
      </c>
    </row>
    <row r="1199" spans="1:12" ht="18" x14ac:dyDescent="0.25">
      <c r="A1199" s="5" t="str">
        <f t="shared" si="286"/>
        <v>b</v>
      </c>
      <c r="B1199" s="11" t="s">
        <v>1</v>
      </c>
      <c r="C1199" s="16" t="s">
        <v>132</v>
      </c>
      <c r="D1199" s="16"/>
      <c r="E1199" s="39">
        <f t="shared" si="291"/>
        <v>0</v>
      </c>
      <c r="F1199" s="35"/>
      <c r="G1199" s="35"/>
      <c r="H1199" s="35"/>
      <c r="I1199" s="35"/>
      <c r="J1199" s="30">
        <f t="shared" si="289"/>
        <v>0</v>
      </c>
      <c r="K1199" s="30">
        <f t="shared" si="290"/>
        <v>0</v>
      </c>
      <c r="L1199" s="4" t="s">
        <v>208</v>
      </c>
    </row>
    <row r="1200" spans="1:12" ht="18" x14ac:dyDescent="0.25">
      <c r="A1200" s="5" t="str">
        <f t="shared" si="286"/>
        <v>b</v>
      </c>
      <c r="B1200" s="11" t="s">
        <v>1</v>
      </c>
      <c r="C1200" s="16" t="s">
        <v>133</v>
      </c>
      <c r="D1200" s="16"/>
      <c r="E1200" s="39">
        <f t="shared" si="291"/>
        <v>0</v>
      </c>
      <c r="F1200" s="35"/>
      <c r="G1200" s="35"/>
      <c r="H1200" s="35"/>
      <c r="I1200" s="35"/>
      <c r="J1200" s="30">
        <f t="shared" si="289"/>
        <v>0</v>
      </c>
      <c r="K1200" s="30">
        <f t="shared" si="290"/>
        <v>0</v>
      </c>
      <c r="L1200" s="4" t="s">
        <v>208</v>
      </c>
    </row>
    <row r="1201" spans="1:12" ht="18" x14ac:dyDescent="0.25">
      <c r="A1201" s="5" t="str">
        <f t="shared" si="286"/>
        <v>b</v>
      </c>
      <c r="B1201" s="11" t="s">
        <v>1</v>
      </c>
      <c r="C1201" s="16" t="s">
        <v>134</v>
      </c>
      <c r="D1201" s="16"/>
      <c r="E1201" s="39">
        <f t="shared" si="291"/>
        <v>0</v>
      </c>
      <c r="F1201" s="35"/>
      <c r="G1201" s="35"/>
      <c r="H1201" s="35"/>
      <c r="I1201" s="35"/>
      <c r="J1201" s="30">
        <f t="shared" si="289"/>
        <v>0</v>
      </c>
      <c r="K1201" s="30">
        <f t="shared" si="290"/>
        <v>0</v>
      </c>
      <c r="L1201" s="4" t="s">
        <v>208</v>
      </c>
    </row>
    <row r="1202" spans="1:12" ht="18" x14ac:dyDescent="0.25">
      <c r="A1202" s="5" t="str">
        <f t="shared" si="286"/>
        <v>b</v>
      </c>
      <c r="B1202" s="11" t="s">
        <v>1</v>
      </c>
      <c r="C1202" s="16" t="s">
        <v>135</v>
      </c>
      <c r="D1202" s="16"/>
      <c r="E1202" s="39">
        <f t="shared" si="291"/>
        <v>0</v>
      </c>
      <c r="F1202" s="35">
        <f>F1203+F1204</f>
        <v>0</v>
      </c>
      <c r="G1202" s="35">
        <f t="shared" ref="G1202:I1202" si="296">G1203+G1204</f>
        <v>0</v>
      </c>
      <c r="H1202" s="35">
        <f t="shared" si="296"/>
        <v>0</v>
      </c>
      <c r="I1202" s="35">
        <f t="shared" si="296"/>
        <v>0</v>
      </c>
      <c r="J1202" s="30">
        <f t="shared" si="289"/>
        <v>0</v>
      </c>
      <c r="K1202" s="30">
        <f t="shared" si="290"/>
        <v>0</v>
      </c>
      <c r="L1202" s="4" t="s">
        <v>208</v>
      </c>
    </row>
    <row r="1203" spans="1:12" x14ac:dyDescent="0.25">
      <c r="A1203" s="5" t="str">
        <f t="shared" si="286"/>
        <v>b</v>
      </c>
      <c r="B1203" s="19"/>
      <c r="C1203" s="21" t="s">
        <v>209</v>
      </c>
      <c r="D1203" s="21"/>
      <c r="E1203" s="40">
        <f t="shared" si="291"/>
        <v>0</v>
      </c>
      <c r="F1203" s="20"/>
      <c r="G1203" s="20"/>
      <c r="H1203" s="20"/>
      <c r="I1203" s="20"/>
      <c r="J1203" s="31">
        <f t="shared" si="289"/>
        <v>0</v>
      </c>
      <c r="K1203" s="31">
        <f t="shared" si="290"/>
        <v>0</v>
      </c>
    </row>
    <row r="1204" spans="1:12" x14ac:dyDescent="0.25">
      <c r="A1204" s="5" t="str">
        <f t="shared" si="286"/>
        <v>b</v>
      </c>
      <c r="B1204" s="19"/>
      <c r="C1204" s="21" t="s">
        <v>210</v>
      </c>
      <c r="D1204" s="21"/>
      <c r="E1204" s="40">
        <f t="shared" si="291"/>
        <v>0</v>
      </c>
      <c r="F1204" s="20"/>
      <c r="G1204" s="20"/>
      <c r="H1204" s="20"/>
      <c r="I1204" s="20"/>
      <c r="J1204" s="31">
        <f t="shared" si="289"/>
        <v>0</v>
      </c>
      <c r="K1204" s="31">
        <f t="shared" si="290"/>
        <v>0</v>
      </c>
    </row>
    <row r="1205" spans="1:12" ht="18" x14ac:dyDescent="0.25">
      <c r="A1205" s="5" t="str">
        <f t="shared" si="286"/>
        <v>b</v>
      </c>
      <c r="B1205" s="11" t="s">
        <v>1</v>
      </c>
      <c r="C1205" s="15" t="s">
        <v>136</v>
      </c>
      <c r="D1205" s="15"/>
      <c r="E1205" s="37">
        <f t="shared" si="291"/>
        <v>0</v>
      </c>
      <c r="F1205" s="14"/>
      <c r="G1205" s="14"/>
      <c r="H1205" s="14"/>
      <c r="I1205" s="14"/>
      <c r="J1205" s="33">
        <f t="shared" si="289"/>
        <v>0</v>
      </c>
      <c r="K1205" s="33">
        <f t="shared" si="290"/>
        <v>0</v>
      </c>
      <c r="L1205" s="4" t="s">
        <v>208</v>
      </c>
    </row>
    <row r="1206" spans="1:12" ht="18" x14ac:dyDescent="0.25">
      <c r="A1206" s="5" t="str">
        <f t="shared" si="286"/>
        <v>b</v>
      </c>
      <c r="B1206" s="11" t="s">
        <v>1</v>
      </c>
      <c r="C1206" s="15" t="s">
        <v>137</v>
      </c>
      <c r="D1206" s="15"/>
      <c r="E1206" s="37">
        <f t="shared" si="291"/>
        <v>0</v>
      </c>
      <c r="F1206" s="14"/>
      <c r="G1206" s="14"/>
      <c r="H1206" s="14"/>
      <c r="I1206" s="14"/>
      <c r="J1206" s="33">
        <f t="shared" si="289"/>
        <v>0</v>
      </c>
      <c r="K1206" s="33">
        <f t="shared" si="290"/>
        <v>0</v>
      </c>
      <c r="L1206" s="4" t="s">
        <v>208</v>
      </c>
    </row>
    <row r="1207" spans="1:12" ht="18" x14ac:dyDescent="0.25">
      <c r="A1207" s="5" t="str">
        <f t="shared" si="286"/>
        <v>b</v>
      </c>
      <c r="B1207" s="11" t="s">
        <v>1</v>
      </c>
      <c r="C1207" s="15" t="s">
        <v>138</v>
      </c>
      <c r="D1207" s="15"/>
      <c r="E1207" s="37">
        <f t="shared" si="291"/>
        <v>0</v>
      </c>
      <c r="F1207" s="14"/>
      <c r="G1207" s="14"/>
      <c r="H1207" s="14"/>
      <c r="I1207" s="14"/>
      <c r="J1207" s="33">
        <f t="shared" si="289"/>
        <v>0</v>
      </c>
      <c r="K1207" s="33">
        <f t="shared" si="290"/>
        <v>0</v>
      </c>
      <c r="L1207" s="4" t="s">
        <v>208</v>
      </c>
    </row>
    <row r="1208" spans="1:12" ht="36" x14ac:dyDescent="0.25">
      <c r="A1208" s="5" t="str">
        <f t="shared" si="286"/>
        <v>b</v>
      </c>
      <c r="B1208" s="22" t="s">
        <v>82</v>
      </c>
      <c r="C1208" s="23" t="s">
        <v>127</v>
      </c>
      <c r="D1208" s="23"/>
      <c r="E1208" s="41">
        <f t="shared" si="291"/>
        <v>0</v>
      </c>
      <c r="F1208" s="41">
        <f t="shared" ref="F1208:I1208" si="297">F1209+F1219+F1220+F1221</f>
        <v>0</v>
      </c>
      <c r="G1208" s="41">
        <f t="shared" si="297"/>
        <v>0</v>
      </c>
      <c r="H1208" s="41">
        <f t="shared" si="297"/>
        <v>0</v>
      </c>
      <c r="I1208" s="41">
        <f t="shared" si="297"/>
        <v>0</v>
      </c>
      <c r="J1208" s="30">
        <f t="shared" si="289"/>
        <v>0</v>
      </c>
      <c r="K1208" s="30">
        <f t="shared" si="290"/>
        <v>0</v>
      </c>
    </row>
    <row r="1209" spans="1:12" ht="18" x14ac:dyDescent="0.25">
      <c r="A1209" s="5" t="str">
        <f t="shared" si="286"/>
        <v>b</v>
      </c>
      <c r="B1209" s="34" t="s">
        <v>1</v>
      </c>
      <c r="C1209" s="15" t="s">
        <v>128</v>
      </c>
      <c r="D1209" s="15"/>
      <c r="E1209" s="37">
        <f t="shared" si="291"/>
        <v>0</v>
      </c>
      <c r="F1209" s="14">
        <f>F1210+F1211+F1212+F1213+F1214+F1215+F1216</f>
        <v>0</v>
      </c>
      <c r="G1209" s="14">
        <f t="shared" ref="G1209:I1209" si="298">G1210+G1211+G1212+G1213+G1214+G1215+G1216</f>
        <v>0</v>
      </c>
      <c r="H1209" s="14">
        <f t="shared" si="298"/>
        <v>0</v>
      </c>
      <c r="I1209" s="14">
        <f t="shared" si="298"/>
        <v>0</v>
      </c>
      <c r="J1209" s="33">
        <f t="shared" si="289"/>
        <v>0</v>
      </c>
      <c r="K1209" s="33">
        <f t="shared" si="290"/>
        <v>0</v>
      </c>
    </row>
    <row r="1210" spans="1:12" ht="18" x14ac:dyDescent="0.25">
      <c r="A1210" s="5" t="str">
        <f t="shared" si="286"/>
        <v>b</v>
      </c>
      <c r="B1210" s="11" t="s">
        <v>1</v>
      </c>
      <c r="C1210" s="12" t="s">
        <v>129</v>
      </c>
      <c r="D1210" s="12"/>
      <c r="E1210" s="39">
        <f t="shared" si="291"/>
        <v>0</v>
      </c>
      <c r="F1210" s="35"/>
      <c r="G1210" s="35"/>
      <c r="H1210" s="35"/>
      <c r="I1210" s="35"/>
      <c r="J1210" s="30">
        <f t="shared" si="289"/>
        <v>0</v>
      </c>
      <c r="K1210" s="30">
        <f t="shared" si="290"/>
        <v>0</v>
      </c>
    </row>
    <row r="1211" spans="1:12" ht="18" x14ac:dyDescent="0.25">
      <c r="A1211" s="5" t="str">
        <f t="shared" si="286"/>
        <v>b</v>
      </c>
      <c r="B1211" s="11" t="s">
        <v>1</v>
      </c>
      <c r="C1211" s="12" t="s">
        <v>130</v>
      </c>
      <c r="D1211" s="12"/>
      <c r="E1211" s="39">
        <f t="shared" si="291"/>
        <v>0</v>
      </c>
      <c r="F1211" s="35"/>
      <c r="G1211" s="35"/>
      <c r="H1211" s="35"/>
      <c r="I1211" s="35"/>
      <c r="J1211" s="30">
        <f t="shared" si="289"/>
        <v>0</v>
      </c>
      <c r="K1211" s="30">
        <f t="shared" si="290"/>
        <v>0</v>
      </c>
    </row>
    <row r="1212" spans="1:12" ht="18" x14ac:dyDescent="0.25">
      <c r="A1212" s="5" t="str">
        <f t="shared" si="286"/>
        <v>b</v>
      </c>
      <c r="B1212" s="11" t="s">
        <v>1</v>
      </c>
      <c r="C1212" s="12" t="s">
        <v>131</v>
      </c>
      <c r="D1212" s="12"/>
      <c r="E1212" s="39">
        <f t="shared" si="291"/>
        <v>0</v>
      </c>
      <c r="F1212" s="35"/>
      <c r="G1212" s="35"/>
      <c r="H1212" s="35"/>
      <c r="I1212" s="35"/>
      <c r="J1212" s="30">
        <f t="shared" si="289"/>
        <v>0</v>
      </c>
      <c r="K1212" s="30">
        <f t="shared" si="290"/>
        <v>0</v>
      </c>
    </row>
    <row r="1213" spans="1:12" ht="18" x14ac:dyDescent="0.25">
      <c r="A1213" s="5" t="str">
        <f t="shared" si="286"/>
        <v>b</v>
      </c>
      <c r="B1213" s="11" t="s">
        <v>1</v>
      </c>
      <c r="C1213" s="16" t="s">
        <v>132</v>
      </c>
      <c r="D1213" s="16"/>
      <c r="E1213" s="39">
        <f t="shared" si="291"/>
        <v>0</v>
      </c>
      <c r="F1213" s="35"/>
      <c r="G1213" s="35"/>
      <c r="H1213" s="35"/>
      <c r="I1213" s="35"/>
      <c r="J1213" s="30">
        <f t="shared" si="289"/>
        <v>0</v>
      </c>
      <c r="K1213" s="30">
        <f t="shared" si="290"/>
        <v>0</v>
      </c>
    </row>
    <row r="1214" spans="1:12" ht="18" x14ac:dyDescent="0.25">
      <c r="A1214" s="5" t="str">
        <f t="shared" si="286"/>
        <v>b</v>
      </c>
      <c r="B1214" s="11" t="s">
        <v>1</v>
      </c>
      <c r="C1214" s="16" t="s">
        <v>133</v>
      </c>
      <c r="D1214" s="16"/>
      <c r="E1214" s="39">
        <f t="shared" si="291"/>
        <v>0</v>
      </c>
      <c r="F1214" s="35"/>
      <c r="G1214" s="35"/>
      <c r="H1214" s="35"/>
      <c r="I1214" s="35"/>
      <c r="J1214" s="30">
        <f t="shared" si="289"/>
        <v>0</v>
      </c>
      <c r="K1214" s="30">
        <f t="shared" si="290"/>
        <v>0</v>
      </c>
    </row>
    <row r="1215" spans="1:12" ht="18" x14ac:dyDescent="0.25">
      <c r="A1215" s="5" t="str">
        <f t="shared" si="286"/>
        <v>b</v>
      </c>
      <c r="B1215" s="11" t="s">
        <v>1</v>
      </c>
      <c r="C1215" s="16" t="s">
        <v>134</v>
      </c>
      <c r="D1215" s="16"/>
      <c r="E1215" s="39">
        <f t="shared" si="291"/>
        <v>0</v>
      </c>
      <c r="F1215" s="35"/>
      <c r="G1215" s="35"/>
      <c r="H1215" s="35"/>
      <c r="I1215" s="35"/>
      <c r="J1215" s="30">
        <f t="shared" si="289"/>
        <v>0</v>
      </c>
      <c r="K1215" s="30">
        <f t="shared" si="290"/>
        <v>0</v>
      </c>
    </row>
    <row r="1216" spans="1:12" ht="18" x14ac:dyDescent="0.25">
      <c r="A1216" s="5" t="str">
        <f t="shared" si="286"/>
        <v>b</v>
      </c>
      <c r="B1216" s="11" t="s">
        <v>1</v>
      </c>
      <c r="C1216" s="16" t="s">
        <v>135</v>
      </c>
      <c r="D1216" s="16"/>
      <c r="E1216" s="39">
        <f t="shared" si="291"/>
        <v>0</v>
      </c>
      <c r="F1216" s="35">
        <f>F1217+F1218</f>
        <v>0</v>
      </c>
      <c r="G1216" s="35">
        <f t="shared" ref="G1216:I1216" si="299">G1217+G1218</f>
        <v>0</v>
      </c>
      <c r="H1216" s="35">
        <f t="shared" si="299"/>
        <v>0</v>
      </c>
      <c r="I1216" s="35">
        <f t="shared" si="299"/>
        <v>0</v>
      </c>
      <c r="J1216" s="30">
        <f t="shared" si="289"/>
        <v>0</v>
      </c>
      <c r="K1216" s="30">
        <f t="shared" si="290"/>
        <v>0</v>
      </c>
    </row>
    <row r="1217" spans="1:12" x14ac:dyDescent="0.25">
      <c r="A1217" s="5" t="str">
        <f t="shared" si="286"/>
        <v>b</v>
      </c>
      <c r="B1217" s="19"/>
      <c r="C1217" s="21" t="s">
        <v>209</v>
      </c>
      <c r="D1217" s="21"/>
      <c r="E1217" s="40">
        <f t="shared" si="291"/>
        <v>0</v>
      </c>
      <c r="F1217" s="20"/>
      <c r="G1217" s="20"/>
      <c r="H1217" s="20"/>
      <c r="I1217" s="20"/>
      <c r="J1217" s="31">
        <f t="shared" si="289"/>
        <v>0</v>
      </c>
      <c r="K1217" s="31">
        <f t="shared" si="290"/>
        <v>0</v>
      </c>
    </row>
    <row r="1218" spans="1:12" x14ac:dyDescent="0.25">
      <c r="A1218" s="5" t="str">
        <f t="shared" si="286"/>
        <v>b</v>
      </c>
      <c r="B1218" s="19"/>
      <c r="C1218" s="21" t="s">
        <v>210</v>
      </c>
      <c r="D1218" s="21"/>
      <c r="E1218" s="40">
        <f t="shared" si="291"/>
        <v>0</v>
      </c>
      <c r="F1218" s="20"/>
      <c r="G1218" s="20"/>
      <c r="H1218" s="20"/>
      <c r="I1218" s="20"/>
      <c r="J1218" s="31">
        <f t="shared" si="289"/>
        <v>0</v>
      </c>
      <c r="K1218" s="31">
        <f t="shared" si="290"/>
        <v>0</v>
      </c>
    </row>
    <row r="1219" spans="1:12" ht="18" x14ac:dyDescent="0.25">
      <c r="A1219" s="5" t="str">
        <f t="shared" si="286"/>
        <v>b</v>
      </c>
      <c r="B1219" s="11" t="s">
        <v>1</v>
      </c>
      <c r="C1219" s="15" t="s">
        <v>136</v>
      </c>
      <c r="D1219" s="15"/>
      <c r="E1219" s="37">
        <f t="shared" si="291"/>
        <v>0</v>
      </c>
      <c r="F1219" s="14"/>
      <c r="G1219" s="14"/>
      <c r="H1219" s="14"/>
      <c r="I1219" s="14"/>
      <c r="J1219" s="33">
        <f t="shared" si="289"/>
        <v>0</v>
      </c>
      <c r="K1219" s="33">
        <f t="shared" si="290"/>
        <v>0</v>
      </c>
    </row>
    <row r="1220" spans="1:12" ht="18" x14ac:dyDescent="0.25">
      <c r="A1220" s="5" t="str">
        <f t="shared" si="286"/>
        <v>b</v>
      </c>
      <c r="B1220" s="11" t="s">
        <v>1</v>
      </c>
      <c r="C1220" s="15" t="s">
        <v>137</v>
      </c>
      <c r="D1220" s="15"/>
      <c r="E1220" s="37">
        <f t="shared" si="291"/>
        <v>0</v>
      </c>
      <c r="F1220" s="14"/>
      <c r="G1220" s="14"/>
      <c r="H1220" s="14"/>
      <c r="I1220" s="14"/>
      <c r="J1220" s="33">
        <f t="shared" si="289"/>
        <v>0</v>
      </c>
      <c r="K1220" s="33">
        <f t="shared" si="290"/>
        <v>0</v>
      </c>
    </row>
    <row r="1221" spans="1:12" ht="18" x14ac:dyDescent="0.25">
      <c r="A1221" s="5" t="str">
        <f t="shared" ref="A1221:A1284" si="300">IF((E1221+F1221+G1221+I1221+H1221)&gt;0,"a","b")</f>
        <v>b</v>
      </c>
      <c r="B1221" s="11" t="s">
        <v>1</v>
      </c>
      <c r="C1221" s="15" t="s">
        <v>138</v>
      </c>
      <c r="D1221" s="15"/>
      <c r="E1221" s="37">
        <f t="shared" si="291"/>
        <v>0</v>
      </c>
      <c r="F1221" s="14"/>
      <c r="G1221" s="14"/>
      <c r="H1221" s="14"/>
      <c r="I1221" s="14"/>
      <c r="J1221" s="33">
        <f t="shared" si="289"/>
        <v>0</v>
      </c>
      <c r="K1221" s="33">
        <f t="shared" si="290"/>
        <v>0</v>
      </c>
    </row>
    <row r="1222" spans="1:12" ht="36" x14ac:dyDescent="0.25">
      <c r="A1222" s="5" t="str">
        <f t="shared" si="300"/>
        <v>b</v>
      </c>
      <c r="B1222" s="22" t="s">
        <v>83</v>
      </c>
      <c r="C1222" s="23" t="s">
        <v>110</v>
      </c>
      <c r="D1222" s="23"/>
      <c r="E1222" s="36">
        <f t="shared" si="291"/>
        <v>0</v>
      </c>
      <c r="F1222" s="30">
        <f t="shared" ref="F1222:I1222" si="301">F1223+F1233+F1234+F1235</f>
        <v>0</v>
      </c>
      <c r="G1222" s="30">
        <f t="shared" si="301"/>
        <v>0</v>
      </c>
      <c r="H1222" s="30">
        <f t="shared" si="301"/>
        <v>0</v>
      </c>
      <c r="I1222" s="30">
        <f t="shared" si="301"/>
        <v>0</v>
      </c>
      <c r="J1222" s="30">
        <f t="shared" si="289"/>
        <v>0</v>
      </c>
      <c r="K1222" s="30">
        <f t="shared" si="290"/>
        <v>0</v>
      </c>
      <c r="L1222" s="4" t="s">
        <v>208</v>
      </c>
    </row>
    <row r="1223" spans="1:12" ht="18" x14ac:dyDescent="0.25">
      <c r="A1223" s="5" t="str">
        <f t="shared" si="300"/>
        <v>b</v>
      </c>
      <c r="B1223" s="32" t="s">
        <v>1</v>
      </c>
      <c r="C1223" s="25" t="s">
        <v>128</v>
      </c>
      <c r="D1223" s="25"/>
      <c r="E1223" s="37">
        <f t="shared" si="291"/>
        <v>0</v>
      </c>
      <c r="F1223" s="33">
        <f>F1224+F1225+F1226+F1227+F1228+F1229+F1230</f>
        <v>0</v>
      </c>
      <c r="G1223" s="33">
        <f t="shared" ref="G1223:I1223" si="302">G1224+G1225+G1226+G1227+G1228+G1229+G1230</f>
        <v>0</v>
      </c>
      <c r="H1223" s="33">
        <f t="shared" si="302"/>
        <v>0</v>
      </c>
      <c r="I1223" s="33">
        <f t="shared" si="302"/>
        <v>0</v>
      </c>
      <c r="J1223" s="33">
        <f t="shared" si="289"/>
        <v>0</v>
      </c>
      <c r="K1223" s="33">
        <f t="shared" si="290"/>
        <v>0</v>
      </c>
      <c r="L1223" s="4" t="s">
        <v>208</v>
      </c>
    </row>
    <row r="1224" spans="1:12" ht="18" x14ac:dyDescent="0.25">
      <c r="A1224" s="5" t="str">
        <f t="shared" si="300"/>
        <v>b</v>
      </c>
      <c r="B1224" s="24" t="s">
        <v>1</v>
      </c>
      <c r="C1224" s="26" t="s">
        <v>129</v>
      </c>
      <c r="D1224" s="26"/>
      <c r="E1224" s="36">
        <f t="shared" si="291"/>
        <v>0</v>
      </c>
      <c r="F1224" s="30"/>
      <c r="G1224" s="30"/>
      <c r="H1224" s="30"/>
      <c r="I1224" s="30"/>
      <c r="J1224" s="30">
        <f t="shared" si="289"/>
        <v>0</v>
      </c>
      <c r="K1224" s="30">
        <f t="shared" si="290"/>
        <v>0</v>
      </c>
      <c r="L1224" s="4" t="s">
        <v>208</v>
      </c>
    </row>
    <row r="1225" spans="1:12" ht="18" x14ac:dyDescent="0.25">
      <c r="A1225" s="5" t="str">
        <f t="shared" si="300"/>
        <v>b</v>
      </c>
      <c r="B1225" s="24" t="s">
        <v>1</v>
      </c>
      <c r="C1225" s="26" t="s">
        <v>130</v>
      </c>
      <c r="D1225" s="26"/>
      <c r="E1225" s="36">
        <f t="shared" si="291"/>
        <v>0</v>
      </c>
      <c r="F1225" s="30"/>
      <c r="G1225" s="30"/>
      <c r="H1225" s="30"/>
      <c r="I1225" s="30"/>
      <c r="J1225" s="30">
        <f t="shared" si="289"/>
        <v>0</v>
      </c>
      <c r="K1225" s="30">
        <f t="shared" si="290"/>
        <v>0</v>
      </c>
      <c r="L1225" s="4" t="s">
        <v>208</v>
      </c>
    </row>
    <row r="1226" spans="1:12" ht="18" x14ac:dyDescent="0.25">
      <c r="A1226" s="5" t="str">
        <f t="shared" si="300"/>
        <v>b</v>
      </c>
      <c r="B1226" s="24" t="s">
        <v>1</v>
      </c>
      <c r="C1226" s="26" t="s">
        <v>131</v>
      </c>
      <c r="D1226" s="26"/>
      <c r="E1226" s="36">
        <f t="shared" si="291"/>
        <v>0</v>
      </c>
      <c r="F1226" s="30"/>
      <c r="G1226" s="30"/>
      <c r="H1226" s="30"/>
      <c r="I1226" s="30"/>
      <c r="J1226" s="30">
        <f t="shared" si="289"/>
        <v>0</v>
      </c>
      <c r="K1226" s="30">
        <f t="shared" si="290"/>
        <v>0</v>
      </c>
      <c r="L1226" s="4" t="s">
        <v>208</v>
      </c>
    </row>
    <row r="1227" spans="1:12" ht="18" x14ac:dyDescent="0.25">
      <c r="A1227" s="5" t="str">
        <f t="shared" si="300"/>
        <v>b</v>
      </c>
      <c r="B1227" s="24" t="s">
        <v>1</v>
      </c>
      <c r="C1227" s="27" t="s">
        <v>132</v>
      </c>
      <c r="D1227" s="27"/>
      <c r="E1227" s="36">
        <f t="shared" si="291"/>
        <v>0</v>
      </c>
      <c r="F1227" s="30"/>
      <c r="G1227" s="30"/>
      <c r="H1227" s="30"/>
      <c r="I1227" s="30"/>
      <c r="J1227" s="30">
        <f t="shared" si="289"/>
        <v>0</v>
      </c>
      <c r="K1227" s="30">
        <f t="shared" si="290"/>
        <v>0</v>
      </c>
      <c r="L1227" s="4" t="s">
        <v>208</v>
      </c>
    </row>
    <row r="1228" spans="1:12" ht="18" x14ac:dyDescent="0.25">
      <c r="A1228" s="5" t="str">
        <f t="shared" si="300"/>
        <v>b</v>
      </c>
      <c r="B1228" s="24" t="s">
        <v>1</v>
      </c>
      <c r="C1228" s="27" t="s">
        <v>133</v>
      </c>
      <c r="D1228" s="27"/>
      <c r="E1228" s="36">
        <f t="shared" si="291"/>
        <v>0</v>
      </c>
      <c r="F1228" s="30"/>
      <c r="G1228" s="30"/>
      <c r="H1228" s="30"/>
      <c r="I1228" s="30"/>
      <c r="J1228" s="30">
        <f t="shared" si="289"/>
        <v>0</v>
      </c>
      <c r="K1228" s="30">
        <f t="shared" si="290"/>
        <v>0</v>
      </c>
      <c r="L1228" s="4" t="s">
        <v>208</v>
      </c>
    </row>
    <row r="1229" spans="1:12" ht="18" x14ac:dyDescent="0.25">
      <c r="A1229" s="5" t="str">
        <f t="shared" si="300"/>
        <v>b</v>
      </c>
      <c r="B1229" s="24" t="s">
        <v>1</v>
      </c>
      <c r="C1229" s="27" t="s">
        <v>134</v>
      </c>
      <c r="D1229" s="27"/>
      <c r="E1229" s="36">
        <f t="shared" si="291"/>
        <v>0</v>
      </c>
      <c r="F1229" s="30"/>
      <c r="G1229" s="30"/>
      <c r="H1229" s="30"/>
      <c r="I1229" s="30"/>
      <c r="J1229" s="30">
        <f t="shared" si="289"/>
        <v>0</v>
      </c>
      <c r="K1229" s="30">
        <f t="shared" si="290"/>
        <v>0</v>
      </c>
      <c r="L1229" s="4" t="s">
        <v>208</v>
      </c>
    </row>
    <row r="1230" spans="1:12" ht="18" x14ac:dyDescent="0.25">
      <c r="A1230" s="5" t="str">
        <f t="shared" si="300"/>
        <v>b</v>
      </c>
      <c r="B1230" s="24" t="s">
        <v>1</v>
      </c>
      <c r="C1230" s="27" t="s">
        <v>135</v>
      </c>
      <c r="D1230" s="27"/>
      <c r="E1230" s="36">
        <f t="shared" si="291"/>
        <v>0</v>
      </c>
      <c r="F1230" s="30">
        <f>F1231+F1232</f>
        <v>0</v>
      </c>
      <c r="G1230" s="30">
        <f t="shared" ref="G1230:I1230" si="303">G1231+G1232</f>
        <v>0</v>
      </c>
      <c r="H1230" s="30">
        <f t="shared" si="303"/>
        <v>0</v>
      </c>
      <c r="I1230" s="30">
        <f t="shared" si="303"/>
        <v>0</v>
      </c>
      <c r="J1230" s="30">
        <f t="shared" si="289"/>
        <v>0</v>
      </c>
      <c r="K1230" s="30">
        <f t="shared" si="290"/>
        <v>0</v>
      </c>
      <c r="L1230" s="4" t="s">
        <v>208</v>
      </c>
    </row>
    <row r="1231" spans="1:12" x14ac:dyDescent="0.25">
      <c r="A1231" s="5" t="str">
        <f t="shared" si="300"/>
        <v>b</v>
      </c>
      <c r="B1231" s="28"/>
      <c r="C1231" s="29" t="s">
        <v>209</v>
      </c>
      <c r="D1231" s="29"/>
      <c r="E1231" s="38">
        <f t="shared" si="291"/>
        <v>0</v>
      </c>
      <c r="F1231" s="31"/>
      <c r="G1231" s="31"/>
      <c r="H1231" s="31"/>
      <c r="I1231" s="31"/>
      <c r="J1231" s="31">
        <f t="shared" si="289"/>
        <v>0</v>
      </c>
      <c r="K1231" s="31">
        <f t="shared" si="290"/>
        <v>0</v>
      </c>
    </row>
    <row r="1232" spans="1:12" x14ac:dyDescent="0.25">
      <c r="A1232" s="5" t="str">
        <f t="shared" si="300"/>
        <v>b</v>
      </c>
      <c r="B1232" s="28"/>
      <c r="C1232" s="29" t="s">
        <v>210</v>
      </c>
      <c r="D1232" s="29"/>
      <c r="E1232" s="38">
        <f t="shared" si="291"/>
        <v>0</v>
      </c>
      <c r="F1232" s="31"/>
      <c r="G1232" s="31"/>
      <c r="H1232" s="31"/>
      <c r="I1232" s="31"/>
      <c r="J1232" s="31">
        <f t="shared" si="289"/>
        <v>0</v>
      </c>
      <c r="K1232" s="31">
        <f t="shared" si="290"/>
        <v>0</v>
      </c>
    </row>
    <row r="1233" spans="1:12" ht="18" x14ac:dyDescent="0.25">
      <c r="A1233" s="5" t="str">
        <f t="shared" si="300"/>
        <v>b</v>
      </c>
      <c r="B1233" s="32" t="s">
        <v>1</v>
      </c>
      <c r="C1233" s="25" t="s">
        <v>136</v>
      </c>
      <c r="D1233" s="25"/>
      <c r="E1233" s="37">
        <f t="shared" si="291"/>
        <v>0</v>
      </c>
      <c r="F1233" s="33"/>
      <c r="G1233" s="33"/>
      <c r="H1233" s="33"/>
      <c r="I1233" s="33"/>
      <c r="J1233" s="33">
        <f t="shared" si="289"/>
        <v>0</v>
      </c>
      <c r="K1233" s="33">
        <f t="shared" si="290"/>
        <v>0</v>
      </c>
      <c r="L1233" s="4" t="s">
        <v>208</v>
      </c>
    </row>
    <row r="1234" spans="1:12" ht="18" x14ac:dyDescent="0.25">
      <c r="A1234" s="5" t="str">
        <f t="shared" si="300"/>
        <v>b</v>
      </c>
      <c r="B1234" s="32" t="s">
        <v>1</v>
      </c>
      <c r="C1234" s="25" t="s">
        <v>137</v>
      </c>
      <c r="D1234" s="25"/>
      <c r="E1234" s="37">
        <f t="shared" si="291"/>
        <v>0</v>
      </c>
      <c r="F1234" s="33"/>
      <c r="G1234" s="33"/>
      <c r="H1234" s="33"/>
      <c r="I1234" s="33"/>
      <c r="J1234" s="33">
        <f t="shared" si="289"/>
        <v>0</v>
      </c>
      <c r="K1234" s="33">
        <f t="shared" si="290"/>
        <v>0</v>
      </c>
      <c r="L1234" s="4" t="s">
        <v>208</v>
      </c>
    </row>
    <row r="1235" spans="1:12" ht="18" x14ac:dyDescent="0.25">
      <c r="A1235" s="5" t="str">
        <f t="shared" si="300"/>
        <v>b</v>
      </c>
      <c r="B1235" s="32" t="s">
        <v>1</v>
      </c>
      <c r="C1235" s="25" t="s">
        <v>138</v>
      </c>
      <c r="D1235" s="25"/>
      <c r="E1235" s="37">
        <f t="shared" si="291"/>
        <v>0</v>
      </c>
      <c r="F1235" s="33"/>
      <c r="G1235" s="33"/>
      <c r="H1235" s="33"/>
      <c r="I1235" s="33"/>
      <c r="J1235" s="33">
        <f t="shared" ref="J1235:J1298" si="304">F1235+G1235</f>
        <v>0</v>
      </c>
      <c r="K1235" s="33">
        <f t="shared" ref="K1235:K1298" si="305">F1235+G1235+H1235</f>
        <v>0</v>
      </c>
      <c r="L1235" s="4" t="s">
        <v>208</v>
      </c>
    </row>
    <row r="1236" spans="1:12" ht="36" x14ac:dyDescent="0.25">
      <c r="A1236" s="5" t="str">
        <f t="shared" si="300"/>
        <v>b</v>
      </c>
      <c r="B1236" s="22" t="s">
        <v>84</v>
      </c>
      <c r="C1236" s="23" t="s">
        <v>111</v>
      </c>
      <c r="D1236" s="23"/>
      <c r="E1236" s="36">
        <f t="shared" ref="E1236:I1236" si="306">E1237+E1247+E1248+E1249</f>
        <v>0</v>
      </c>
      <c r="F1236" s="30">
        <f t="shared" si="306"/>
        <v>0</v>
      </c>
      <c r="G1236" s="30">
        <f t="shared" si="306"/>
        <v>0</v>
      </c>
      <c r="H1236" s="30">
        <f t="shared" si="306"/>
        <v>0</v>
      </c>
      <c r="I1236" s="30">
        <f t="shared" si="306"/>
        <v>0</v>
      </c>
      <c r="J1236" s="30">
        <f t="shared" si="304"/>
        <v>0</v>
      </c>
      <c r="K1236" s="30">
        <f t="shared" si="305"/>
        <v>0</v>
      </c>
    </row>
    <row r="1237" spans="1:12" ht="18" x14ac:dyDescent="0.25">
      <c r="A1237" s="5" t="str">
        <f t="shared" si="300"/>
        <v>b</v>
      </c>
      <c r="B1237" s="32" t="s">
        <v>1</v>
      </c>
      <c r="C1237" s="25" t="s">
        <v>128</v>
      </c>
      <c r="D1237" s="25"/>
      <c r="E1237" s="37">
        <f t="shared" ref="E1237:I1237" si="307">E1238+E1239+E1240+E1241+E1242+E1243+E1244</f>
        <v>0</v>
      </c>
      <c r="F1237" s="33">
        <f t="shared" si="307"/>
        <v>0</v>
      </c>
      <c r="G1237" s="33">
        <f t="shared" si="307"/>
        <v>0</v>
      </c>
      <c r="H1237" s="33">
        <f t="shared" si="307"/>
        <v>0</v>
      </c>
      <c r="I1237" s="33">
        <f t="shared" si="307"/>
        <v>0</v>
      </c>
      <c r="J1237" s="33">
        <f t="shared" si="304"/>
        <v>0</v>
      </c>
      <c r="K1237" s="33">
        <f t="shared" si="305"/>
        <v>0</v>
      </c>
    </row>
    <row r="1238" spans="1:12" ht="18" x14ac:dyDescent="0.25">
      <c r="A1238" s="5" t="str">
        <f t="shared" si="300"/>
        <v>b</v>
      </c>
      <c r="B1238" s="24" t="s">
        <v>1</v>
      </c>
      <c r="C1238" s="26" t="s">
        <v>129</v>
      </c>
      <c r="D1238" s="26"/>
      <c r="E1238" s="36">
        <f t="shared" ref="E1238:I1246" si="308">E1253+E1267+E1281+E1295</f>
        <v>0</v>
      </c>
      <c r="F1238" s="30">
        <f t="shared" si="308"/>
        <v>0</v>
      </c>
      <c r="G1238" s="30">
        <f t="shared" si="308"/>
        <v>0</v>
      </c>
      <c r="H1238" s="30">
        <f t="shared" si="308"/>
        <v>0</v>
      </c>
      <c r="I1238" s="30">
        <f t="shared" si="308"/>
        <v>0</v>
      </c>
      <c r="J1238" s="30">
        <f t="shared" si="304"/>
        <v>0</v>
      </c>
      <c r="K1238" s="30">
        <f t="shared" si="305"/>
        <v>0</v>
      </c>
    </row>
    <row r="1239" spans="1:12" ht="18" x14ac:dyDescent="0.25">
      <c r="A1239" s="5" t="str">
        <f t="shared" si="300"/>
        <v>b</v>
      </c>
      <c r="B1239" s="24" t="s">
        <v>1</v>
      </c>
      <c r="C1239" s="26" t="s">
        <v>130</v>
      </c>
      <c r="D1239" s="26"/>
      <c r="E1239" s="36">
        <f t="shared" si="308"/>
        <v>0</v>
      </c>
      <c r="F1239" s="30">
        <f t="shared" si="308"/>
        <v>0</v>
      </c>
      <c r="G1239" s="30">
        <f t="shared" si="308"/>
        <v>0</v>
      </c>
      <c r="H1239" s="30">
        <f t="shared" si="308"/>
        <v>0</v>
      </c>
      <c r="I1239" s="30">
        <f t="shared" si="308"/>
        <v>0</v>
      </c>
      <c r="J1239" s="30">
        <f t="shared" si="304"/>
        <v>0</v>
      </c>
      <c r="K1239" s="30">
        <f t="shared" si="305"/>
        <v>0</v>
      </c>
    </row>
    <row r="1240" spans="1:12" ht="18" x14ac:dyDescent="0.25">
      <c r="A1240" s="5" t="str">
        <f t="shared" si="300"/>
        <v>b</v>
      </c>
      <c r="B1240" s="24" t="s">
        <v>1</v>
      </c>
      <c r="C1240" s="26" t="s">
        <v>131</v>
      </c>
      <c r="D1240" s="26"/>
      <c r="E1240" s="36">
        <f t="shared" si="308"/>
        <v>0</v>
      </c>
      <c r="F1240" s="30">
        <f t="shared" si="308"/>
        <v>0</v>
      </c>
      <c r="G1240" s="30">
        <f t="shared" si="308"/>
        <v>0</v>
      </c>
      <c r="H1240" s="30">
        <f t="shared" si="308"/>
        <v>0</v>
      </c>
      <c r="I1240" s="30">
        <f t="shared" si="308"/>
        <v>0</v>
      </c>
      <c r="J1240" s="30">
        <f t="shared" si="304"/>
        <v>0</v>
      </c>
      <c r="K1240" s="30">
        <f t="shared" si="305"/>
        <v>0</v>
      </c>
    </row>
    <row r="1241" spans="1:12" ht="18" x14ac:dyDescent="0.25">
      <c r="A1241" s="5" t="str">
        <f t="shared" si="300"/>
        <v>b</v>
      </c>
      <c r="B1241" s="24" t="s">
        <v>1</v>
      </c>
      <c r="C1241" s="27" t="s">
        <v>132</v>
      </c>
      <c r="D1241" s="27"/>
      <c r="E1241" s="36">
        <f t="shared" si="308"/>
        <v>0</v>
      </c>
      <c r="F1241" s="30">
        <f t="shared" si="308"/>
        <v>0</v>
      </c>
      <c r="G1241" s="30">
        <f t="shared" si="308"/>
        <v>0</v>
      </c>
      <c r="H1241" s="30">
        <f t="shared" si="308"/>
        <v>0</v>
      </c>
      <c r="I1241" s="30">
        <f t="shared" si="308"/>
        <v>0</v>
      </c>
      <c r="J1241" s="30">
        <f t="shared" si="304"/>
        <v>0</v>
      </c>
      <c r="K1241" s="30">
        <f t="shared" si="305"/>
        <v>0</v>
      </c>
    </row>
    <row r="1242" spans="1:12" ht="18" x14ac:dyDescent="0.25">
      <c r="A1242" s="5" t="str">
        <f t="shared" si="300"/>
        <v>b</v>
      </c>
      <c r="B1242" s="24" t="s">
        <v>1</v>
      </c>
      <c r="C1242" s="27" t="s">
        <v>133</v>
      </c>
      <c r="D1242" s="27"/>
      <c r="E1242" s="36">
        <f t="shared" si="308"/>
        <v>0</v>
      </c>
      <c r="F1242" s="30">
        <f t="shared" si="308"/>
        <v>0</v>
      </c>
      <c r="G1242" s="30">
        <f t="shared" si="308"/>
        <v>0</v>
      </c>
      <c r="H1242" s="30">
        <f t="shared" si="308"/>
        <v>0</v>
      </c>
      <c r="I1242" s="30">
        <f t="shared" si="308"/>
        <v>0</v>
      </c>
      <c r="J1242" s="30">
        <f t="shared" si="304"/>
        <v>0</v>
      </c>
      <c r="K1242" s="30">
        <f t="shared" si="305"/>
        <v>0</v>
      </c>
    </row>
    <row r="1243" spans="1:12" ht="18" x14ac:dyDescent="0.25">
      <c r="A1243" s="5" t="str">
        <f t="shared" si="300"/>
        <v>b</v>
      </c>
      <c r="B1243" s="24" t="s">
        <v>1</v>
      </c>
      <c r="C1243" s="27" t="s">
        <v>134</v>
      </c>
      <c r="D1243" s="27"/>
      <c r="E1243" s="36">
        <f t="shared" si="308"/>
        <v>0</v>
      </c>
      <c r="F1243" s="30">
        <f t="shared" si="308"/>
        <v>0</v>
      </c>
      <c r="G1243" s="30">
        <f t="shared" si="308"/>
        <v>0</v>
      </c>
      <c r="H1243" s="30">
        <f t="shared" si="308"/>
        <v>0</v>
      </c>
      <c r="I1243" s="30">
        <f t="shared" si="308"/>
        <v>0</v>
      </c>
      <c r="J1243" s="30">
        <f t="shared" si="304"/>
        <v>0</v>
      </c>
      <c r="K1243" s="30">
        <f t="shared" si="305"/>
        <v>0</v>
      </c>
    </row>
    <row r="1244" spans="1:12" ht="18" x14ac:dyDescent="0.25">
      <c r="A1244" s="5" t="str">
        <f t="shared" si="300"/>
        <v>b</v>
      </c>
      <c r="B1244" s="24" t="s">
        <v>1</v>
      </c>
      <c r="C1244" s="27" t="s">
        <v>135</v>
      </c>
      <c r="D1244" s="27"/>
      <c r="E1244" s="36">
        <f t="shared" si="308"/>
        <v>0</v>
      </c>
      <c r="F1244" s="30">
        <f t="shared" si="308"/>
        <v>0</v>
      </c>
      <c r="G1244" s="30">
        <f t="shared" si="308"/>
        <v>0</v>
      </c>
      <c r="H1244" s="30">
        <f t="shared" si="308"/>
        <v>0</v>
      </c>
      <c r="I1244" s="30">
        <f t="shared" si="308"/>
        <v>0</v>
      </c>
      <c r="J1244" s="30">
        <f t="shared" si="304"/>
        <v>0</v>
      </c>
      <c r="K1244" s="30">
        <f t="shared" si="305"/>
        <v>0</v>
      </c>
    </row>
    <row r="1245" spans="1:12" x14ac:dyDescent="0.25">
      <c r="A1245" s="5" t="str">
        <f t="shared" si="300"/>
        <v>b</v>
      </c>
      <c r="B1245" s="28"/>
      <c r="C1245" s="29" t="s">
        <v>209</v>
      </c>
      <c r="D1245" s="29"/>
      <c r="E1245" s="38"/>
      <c r="F1245" s="31">
        <f t="shared" si="308"/>
        <v>0</v>
      </c>
      <c r="G1245" s="31">
        <f t="shared" si="308"/>
        <v>0</v>
      </c>
      <c r="H1245" s="31">
        <f t="shared" si="308"/>
        <v>0</v>
      </c>
      <c r="I1245" s="31">
        <f t="shared" si="308"/>
        <v>0</v>
      </c>
      <c r="J1245" s="31">
        <f t="shared" si="304"/>
        <v>0</v>
      </c>
      <c r="K1245" s="31">
        <f t="shared" si="305"/>
        <v>0</v>
      </c>
    </row>
    <row r="1246" spans="1:12" x14ac:dyDescent="0.25">
      <c r="A1246" s="5" t="str">
        <f t="shared" si="300"/>
        <v>b</v>
      </c>
      <c r="B1246" s="28"/>
      <c r="C1246" s="29" t="s">
        <v>210</v>
      </c>
      <c r="D1246" s="29"/>
      <c r="E1246" s="38"/>
      <c r="F1246" s="31">
        <f t="shared" si="308"/>
        <v>0</v>
      </c>
      <c r="G1246" s="31">
        <f t="shared" si="308"/>
        <v>0</v>
      </c>
      <c r="H1246" s="31">
        <f t="shared" si="308"/>
        <v>0</v>
      </c>
      <c r="I1246" s="31">
        <f t="shared" si="308"/>
        <v>0</v>
      </c>
      <c r="J1246" s="31">
        <f t="shared" si="304"/>
        <v>0</v>
      </c>
      <c r="K1246" s="31">
        <f t="shared" si="305"/>
        <v>0</v>
      </c>
    </row>
    <row r="1247" spans="1:12" ht="18" x14ac:dyDescent="0.25">
      <c r="A1247" s="5" t="str">
        <f t="shared" si="300"/>
        <v>b</v>
      </c>
      <c r="B1247" s="32" t="s">
        <v>1</v>
      </c>
      <c r="C1247" s="25" t="s">
        <v>136</v>
      </c>
      <c r="D1247" s="25"/>
      <c r="E1247" s="37">
        <f t="shared" ref="E1247:I1249" si="309">E1262+E1276+E1290+E1304</f>
        <v>0</v>
      </c>
      <c r="F1247" s="33">
        <f t="shared" si="309"/>
        <v>0</v>
      </c>
      <c r="G1247" s="33">
        <f t="shared" si="309"/>
        <v>0</v>
      </c>
      <c r="H1247" s="33">
        <f t="shared" si="309"/>
        <v>0</v>
      </c>
      <c r="I1247" s="33">
        <f t="shared" si="309"/>
        <v>0</v>
      </c>
      <c r="J1247" s="33">
        <f t="shared" si="304"/>
        <v>0</v>
      </c>
      <c r="K1247" s="33">
        <f t="shared" si="305"/>
        <v>0</v>
      </c>
    </row>
    <row r="1248" spans="1:12" ht="18" x14ac:dyDescent="0.25">
      <c r="A1248" s="5" t="str">
        <f t="shared" si="300"/>
        <v>b</v>
      </c>
      <c r="B1248" s="32" t="s">
        <v>1</v>
      </c>
      <c r="C1248" s="25" t="s">
        <v>137</v>
      </c>
      <c r="D1248" s="25"/>
      <c r="E1248" s="37">
        <f t="shared" si="309"/>
        <v>0</v>
      </c>
      <c r="F1248" s="33">
        <f t="shared" si="309"/>
        <v>0</v>
      </c>
      <c r="G1248" s="33">
        <f t="shared" si="309"/>
        <v>0</v>
      </c>
      <c r="H1248" s="33">
        <f t="shared" si="309"/>
        <v>0</v>
      </c>
      <c r="I1248" s="33">
        <f t="shared" si="309"/>
        <v>0</v>
      </c>
      <c r="J1248" s="33">
        <f t="shared" si="304"/>
        <v>0</v>
      </c>
      <c r="K1248" s="33">
        <f t="shared" si="305"/>
        <v>0</v>
      </c>
    </row>
    <row r="1249" spans="1:11" ht="18" x14ac:dyDescent="0.25">
      <c r="A1249" s="5" t="str">
        <f t="shared" si="300"/>
        <v>b</v>
      </c>
      <c r="B1249" s="32" t="s">
        <v>1</v>
      </c>
      <c r="C1249" s="25" t="s">
        <v>138</v>
      </c>
      <c r="D1249" s="25"/>
      <c r="E1249" s="37">
        <f t="shared" si="309"/>
        <v>0</v>
      </c>
      <c r="F1249" s="33">
        <f t="shared" si="309"/>
        <v>0</v>
      </c>
      <c r="G1249" s="33">
        <f t="shared" si="309"/>
        <v>0</v>
      </c>
      <c r="H1249" s="33">
        <f t="shared" si="309"/>
        <v>0</v>
      </c>
      <c r="I1249" s="33">
        <f t="shared" si="309"/>
        <v>0</v>
      </c>
      <c r="J1249" s="33">
        <f t="shared" si="304"/>
        <v>0</v>
      </c>
      <c r="K1249" s="33">
        <f t="shared" si="305"/>
        <v>0</v>
      </c>
    </row>
    <row r="1250" spans="1:11" ht="0" hidden="1" customHeight="1" x14ac:dyDescent="0.25">
      <c r="A1250" s="5" t="str">
        <f t="shared" si="300"/>
        <v>b</v>
      </c>
      <c r="B1250" s="9"/>
      <c r="C1250" s="10"/>
      <c r="D1250" s="10"/>
      <c r="E1250" s="41"/>
      <c r="F1250" s="13"/>
      <c r="G1250" s="13"/>
      <c r="H1250" s="13"/>
      <c r="I1250" s="13"/>
      <c r="J1250" s="30">
        <f t="shared" si="304"/>
        <v>0</v>
      </c>
      <c r="K1250" s="30">
        <f t="shared" si="305"/>
        <v>0</v>
      </c>
    </row>
    <row r="1251" spans="1:11" ht="36" x14ac:dyDescent="0.25">
      <c r="A1251" s="5" t="str">
        <f t="shared" si="300"/>
        <v>b</v>
      </c>
      <c r="B1251" s="22" t="s">
        <v>100</v>
      </c>
      <c r="C1251" s="23" t="s">
        <v>101</v>
      </c>
      <c r="D1251" s="23"/>
      <c r="E1251" s="41">
        <f t="shared" ref="E1251:E1306" si="310">F1251+G1251+H1251+I1251</f>
        <v>0</v>
      </c>
      <c r="F1251" s="41">
        <f t="shared" ref="F1251:I1251" si="311">F1252+F1262+F1263+F1264</f>
        <v>0</v>
      </c>
      <c r="G1251" s="41">
        <f t="shared" si="311"/>
        <v>0</v>
      </c>
      <c r="H1251" s="41">
        <f t="shared" si="311"/>
        <v>0</v>
      </c>
      <c r="I1251" s="41">
        <f t="shared" si="311"/>
        <v>0</v>
      </c>
      <c r="J1251" s="33">
        <f t="shared" si="304"/>
        <v>0</v>
      </c>
      <c r="K1251" s="33">
        <f t="shared" si="305"/>
        <v>0</v>
      </c>
    </row>
    <row r="1252" spans="1:11" ht="18" x14ac:dyDescent="0.25">
      <c r="A1252" s="5" t="str">
        <f t="shared" si="300"/>
        <v>b</v>
      </c>
      <c r="B1252" s="34" t="s">
        <v>1</v>
      </c>
      <c r="C1252" s="15" t="s">
        <v>128</v>
      </c>
      <c r="D1252" s="15"/>
      <c r="E1252" s="37">
        <f t="shared" si="310"/>
        <v>0</v>
      </c>
      <c r="F1252" s="14">
        <f t="shared" ref="F1252:I1252" si="312">F1253+F1254+F1255+F1256+F1257+F1258+F1259</f>
        <v>0</v>
      </c>
      <c r="G1252" s="14">
        <f t="shared" si="312"/>
        <v>0</v>
      </c>
      <c r="H1252" s="14">
        <f t="shared" si="312"/>
        <v>0</v>
      </c>
      <c r="I1252" s="14">
        <f t="shared" si="312"/>
        <v>0</v>
      </c>
      <c r="J1252" s="30">
        <f t="shared" si="304"/>
        <v>0</v>
      </c>
      <c r="K1252" s="30">
        <f t="shared" si="305"/>
        <v>0</v>
      </c>
    </row>
    <row r="1253" spans="1:11" ht="18" x14ac:dyDescent="0.25">
      <c r="A1253" s="5" t="str">
        <f t="shared" si="300"/>
        <v>b</v>
      </c>
      <c r="B1253" s="11" t="s">
        <v>1</v>
      </c>
      <c r="C1253" s="12" t="s">
        <v>129</v>
      </c>
      <c r="D1253" s="12"/>
      <c r="E1253" s="39">
        <f t="shared" si="310"/>
        <v>0</v>
      </c>
      <c r="F1253" s="35"/>
      <c r="G1253" s="35"/>
      <c r="H1253" s="35"/>
      <c r="I1253" s="35"/>
      <c r="J1253" s="30">
        <f t="shared" si="304"/>
        <v>0</v>
      </c>
      <c r="K1253" s="30">
        <f t="shared" si="305"/>
        <v>0</v>
      </c>
    </row>
    <row r="1254" spans="1:11" ht="18" x14ac:dyDescent="0.25">
      <c r="A1254" s="5" t="str">
        <f t="shared" si="300"/>
        <v>b</v>
      </c>
      <c r="B1254" s="11" t="s">
        <v>1</v>
      </c>
      <c r="C1254" s="12" t="s">
        <v>130</v>
      </c>
      <c r="D1254" s="12"/>
      <c r="E1254" s="39">
        <f t="shared" si="310"/>
        <v>0</v>
      </c>
      <c r="F1254" s="35"/>
      <c r="G1254" s="35"/>
      <c r="H1254" s="35"/>
      <c r="I1254" s="35"/>
      <c r="J1254" s="30">
        <f t="shared" si="304"/>
        <v>0</v>
      </c>
      <c r="K1254" s="30">
        <f t="shared" si="305"/>
        <v>0</v>
      </c>
    </row>
    <row r="1255" spans="1:11" ht="18" x14ac:dyDescent="0.25">
      <c r="A1255" s="5" t="str">
        <f t="shared" si="300"/>
        <v>b</v>
      </c>
      <c r="B1255" s="11" t="s">
        <v>1</v>
      </c>
      <c r="C1255" s="12" t="s">
        <v>131</v>
      </c>
      <c r="D1255" s="12"/>
      <c r="E1255" s="39">
        <f t="shared" si="310"/>
        <v>0</v>
      </c>
      <c r="F1255" s="35"/>
      <c r="G1255" s="35"/>
      <c r="H1255" s="35"/>
      <c r="I1255" s="35"/>
      <c r="J1255" s="30">
        <f t="shared" si="304"/>
        <v>0</v>
      </c>
      <c r="K1255" s="30">
        <f t="shared" si="305"/>
        <v>0</v>
      </c>
    </row>
    <row r="1256" spans="1:11" ht="18" x14ac:dyDescent="0.25">
      <c r="A1256" s="5" t="str">
        <f t="shared" si="300"/>
        <v>b</v>
      </c>
      <c r="B1256" s="11" t="s">
        <v>1</v>
      </c>
      <c r="C1256" s="16" t="s">
        <v>132</v>
      </c>
      <c r="D1256" s="16"/>
      <c r="E1256" s="39">
        <f t="shared" si="310"/>
        <v>0</v>
      </c>
      <c r="F1256" s="35"/>
      <c r="G1256" s="35"/>
      <c r="H1256" s="35"/>
      <c r="I1256" s="35"/>
      <c r="J1256" s="30">
        <f t="shared" si="304"/>
        <v>0</v>
      </c>
      <c r="K1256" s="30">
        <f t="shared" si="305"/>
        <v>0</v>
      </c>
    </row>
    <row r="1257" spans="1:11" ht="18" x14ac:dyDescent="0.25">
      <c r="A1257" s="5" t="str">
        <f t="shared" si="300"/>
        <v>b</v>
      </c>
      <c r="B1257" s="11" t="s">
        <v>1</v>
      </c>
      <c r="C1257" s="16" t="s">
        <v>133</v>
      </c>
      <c r="D1257" s="16"/>
      <c r="E1257" s="39">
        <f t="shared" si="310"/>
        <v>0</v>
      </c>
      <c r="F1257" s="35"/>
      <c r="G1257" s="35"/>
      <c r="H1257" s="35"/>
      <c r="I1257" s="35"/>
      <c r="J1257" s="30">
        <f t="shared" si="304"/>
        <v>0</v>
      </c>
      <c r="K1257" s="30">
        <f t="shared" si="305"/>
        <v>0</v>
      </c>
    </row>
    <row r="1258" spans="1:11" ht="18" x14ac:dyDescent="0.25">
      <c r="A1258" s="5" t="str">
        <f t="shared" si="300"/>
        <v>b</v>
      </c>
      <c r="B1258" s="11" t="s">
        <v>1</v>
      </c>
      <c r="C1258" s="16" t="s">
        <v>134</v>
      </c>
      <c r="D1258" s="16"/>
      <c r="E1258" s="39">
        <f t="shared" si="310"/>
        <v>0</v>
      </c>
      <c r="F1258" s="35"/>
      <c r="G1258" s="35"/>
      <c r="H1258" s="35"/>
      <c r="I1258" s="35"/>
      <c r="J1258" s="30">
        <f t="shared" si="304"/>
        <v>0</v>
      </c>
      <c r="K1258" s="30">
        <f t="shared" si="305"/>
        <v>0</v>
      </c>
    </row>
    <row r="1259" spans="1:11" ht="18" x14ac:dyDescent="0.25">
      <c r="A1259" s="5" t="str">
        <f t="shared" si="300"/>
        <v>b</v>
      </c>
      <c r="B1259" s="11" t="s">
        <v>1</v>
      </c>
      <c r="C1259" s="16" t="s">
        <v>135</v>
      </c>
      <c r="D1259" s="16"/>
      <c r="E1259" s="39">
        <f t="shared" si="310"/>
        <v>0</v>
      </c>
      <c r="F1259" s="35">
        <f t="shared" ref="F1259:I1259" si="313">F1260+F1261</f>
        <v>0</v>
      </c>
      <c r="G1259" s="35">
        <f t="shared" si="313"/>
        <v>0</v>
      </c>
      <c r="H1259" s="35">
        <f t="shared" si="313"/>
        <v>0</v>
      </c>
      <c r="I1259" s="35">
        <f t="shared" si="313"/>
        <v>0</v>
      </c>
      <c r="J1259" s="31">
        <f t="shared" si="304"/>
        <v>0</v>
      </c>
      <c r="K1259" s="31">
        <f t="shared" si="305"/>
        <v>0</v>
      </c>
    </row>
    <row r="1260" spans="1:11" x14ac:dyDescent="0.25">
      <c r="A1260" s="5" t="str">
        <f t="shared" si="300"/>
        <v>b</v>
      </c>
      <c r="B1260" s="19"/>
      <c r="C1260" s="21" t="s">
        <v>209</v>
      </c>
      <c r="D1260" s="21"/>
      <c r="E1260" s="40">
        <f t="shared" si="310"/>
        <v>0</v>
      </c>
      <c r="F1260" s="20"/>
      <c r="G1260" s="20"/>
      <c r="H1260" s="20"/>
      <c r="I1260" s="20"/>
      <c r="J1260" s="31">
        <f t="shared" si="304"/>
        <v>0</v>
      </c>
      <c r="K1260" s="31">
        <f t="shared" si="305"/>
        <v>0</v>
      </c>
    </row>
    <row r="1261" spans="1:11" ht="15.75" x14ac:dyDescent="0.25">
      <c r="A1261" s="5" t="str">
        <f t="shared" si="300"/>
        <v>b</v>
      </c>
      <c r="B1261" s="19"/>
      <c r="C1261" s="21" t="s">
        <v>210</v>
      </c>
      <c r="D1261" s="21"/>
      <c r="E1261" s="40">
        <f t="shared" si="310"/>
        <v>0</v>
      </c>
      <c r="F1261" s="20"/>
      <c r="G1261" s="20"/>
      <c r="H1261" s="20"/>
      <c r="I1261" s="20"/>
      <c r="J1261" s="33">
        <f t="shared" si="304"/>
        <v>0</v>
      </c>
      <c r="K1261" s="33">
        <f t="shared" si="305"/>
        <v>0</v>
      </c>
    </row>
    <row r="1262" spans="1:11" ht="18" x14ac:dyDescent="0.25">
      <c r="A1262" s="5" t="str">
        <f t="shared" si="300"/>
        <v>b</v>
      </c>
      <c r="B1262" s="11" t="s">
        <v>1</v>
      </c>
      <c r="C1262" s="15" t="s">
        <v>136</v>
      </c>
      <c r="D1262" s="15"/>
      <c r="E1262" s="37">
        <f t="shared" si="310"/>
        <v>0</v>
      </c>
      <c r="F1262" s="14"/>
      <c r="G1262" s="14"/>
      <c r="H1262" s="14"/>
      <c r="I1262" s="14"/>
      <c r="J1262" s="33">
        <f t="shared" si="304"/>
        <v>0</v>
      </c>
      <c r="K1262" s="33">
        <f t="shared" si="305"/>
        <v>0</v>
      </c>
    </row>
    <row r="1263" spans="1:11" ht="18" x14ac:dyDescent="0.25">
      <c r="A1263" s="5" t="str">
        <f t="shared" si="300"/>
        <v>b</v>
      </c>
      <c r="B1263" s="11" t="s">
        <v>1</v>
      </c>
      <c r="C1263" s="15" t="s">
        <v>137</v>
      </c>
      <c r="D1263" s="15"/>
      <c r="E1263" s="37">
        <f t="shared" si="310"/>
        <v>0</v>
      </c>
      <c r="F1263" s="14"/>
      <c r="G1263" s="14"/>
      <c r="H1263" s="14"/>
      <c r="I1263" s="14"/>
      <c r="J1263" s="33">
        <f t="shared" si="304"/>
        <v>0</v>
      </c>
      <c r="K1263" s="33">
        <f t="shared" si="305"/>
        <v>0</v>
      </c>
    </row>
    <row r="1264" spans="1:11" ht="18" x14ac:dyDescent="0.25">
      <c r="A1264" s="5" t="str">
        <f t="shared" si="300"/>
        <v>b</v>
      </c>
      <c r="B1264" s="11" t="s">
        <v>1</v>
      </c>
      <c r="C1264" s="15" t="s">
        <v>138</v>
      </c>
      <c r="D1264" s="15"/>
      <c r="E1264" s="37">
        <f t="shared" si="310"/>
        <v>0</v>
      </c>
      <c r="F1264" s="14"/>
      <c r="G1264" s="14"/>
      <c r="H1264" s="14"/>
      <c r="I1264" s="14"/>
      <c r="J1264" s="30">
        <f t="shared" si="304"/>
        <v>0</v>
      </c>
      <c r="K1264" s="30">
        <f t="shared" si="305"/>
        <v>0</v>
      </c>
    </row>
    <row r="1265" spans="1:12" ht="36" x14ac:dyDescent="0.25">
      <c r="A1265" s="5" t="str">
        <f t="shared" si="300"/>
        <v>b</v>
      </c>
      <c r="B1265" s="22" t="s">
        <v>102</v>
      </c>
      <c r="C1265" s="23" t="s">
        <v>103</v>
      </c>
      <c r="D1265" s="23"/>
      <c r="E1265" s="41">
        <f t="shared" si="310"/>
        <v>0</v>
      </c>
      <c r="F1265" s="41">
        <f t="shared" ref="F1265:I1265" si="314">F1266+F1276+F1277+F1278</f>
        <v>0</v>
      </c>
      <c r="G1265" s="41">
        <f t="shared" si="314"/>
        <v>0</v>
      </c>
      <c r="H1265" s="41">
        <f t="shared" si="314"/>
        <v>0</v>
      </c>
      <c r="I1265" s="41">
        <f t="shared" si="314"/>
        <v>0</v>
      </c>
      <c r="J1265" s="33">
        <f t="shared" si="304"/>
        <v>0</v>
      </c>
      <c r="K1265" s="33">
        <f t="shared" si="305"/>
        <v>0</v>
      </c>
      <c r="L1265" s="4" t="s">
        <v>205</v>
      </c>
    </row>
    <row r="1266" spans="1:12" ht="18" x14ac:dyDescent="0.25">
      <c r="A1266" s="5" t="str">
        <f t="shared" si="300"/>
        <v>b</v>
      </c>
      <c r="B1266" s="34" t="s">
        <v>1</v>
      </c>
      <c r="C1266" s="15" t="s">
        <v>128</v>
      </c>
      <c r="D1266" s="15"/>
      <c r="E1266" s="37">
        <f t="shared" si="310"/>
        <v>0</v>
      </c>
      <c r="F1266" s="14">
        <f t="shared" ref="F1266:I1266" si="315">F1267+F1268+F1269+F1270+F1271+F1272+F1273</f>
        <v>0</v>
      </c>
      <c r="G1266" s="14">
        <f t="shared" si="315"/>
        <v>0</v>
      </c>
      <c r="H1266" s="14">
        <f t="shared" si="315"/>
        <v>0</v>
      </c>
      <c r="I1266" s="14">
        <f t="shared" si="315"/>
        <v>0</v>
      </c>
      <c r="J1266" s="30">
        <f t="shared" si="304"/>
        <v>0</v>
      </c>
      <c r="K1266" s="30">
        <f t="shared" si="305"/>
        <v>0</v>
      </c>
      <c r="L1266" s="4" t="s">
        <v>205</v>
      </c>
    </row>
    <row r="1267" spans="1:12" ht="18" x14ac:dyDescent="0.25">
      <c r="A1267" s="5" t="str">
        <f t="shared" si="300"/>
        <v>b</v>
      </c>
      <c r="B1267" s="11" t="s">
        <v>1</v>
      </c>
      <c r="C1267" s="12" t="s">
        <v>129</v>
      </c>
      <c r="D1267" s="12"/>
      <c r="E1267" s="39">
        <f t="shared" si="310"/>
        <v>0</v>
      </c>
      <c r="F1267" s="35"/>
      <c r="G1267" s="35"/>
      <c r="H1267" s="35"/>
      <c r="I1267" s="35"/>
      <c r="J1267" s="30">
        <f t="shared" si="304"/>
        <v>0</v>
      </c>
      <c r="K1267" s="30">
        <f t="shared" si="305"/>
        <v>0</v>
      </c>
      <c r="L1267" s="4" t="s">
        <v>205</v>
      </c>
    </row>
    <row r="1268" spans="1:12" ht="18" x14ac:dyDescent="0.25">
      <c r="A1268" s="5" t="str">
        <f t="shared" si="300"/>
        <v>b</v>
      </c>
      <c r="B1268" s="11" t="s">
        <v>1</v>
      </c>
      <c r="C1268" s="12" t="s">
        <v>130</v>
      </c>
      <c r="D1268" s="12"/>
      <c r="E1268" s="39">
        <f t="shared" si="310"/>
        <v>0</v>
      </c>
      <c r="F1268" s="35"/>
      <c r="G1268" s="35"/>
      <c r="H1268" s="35"/>
      <c r="I1268" s="35"/>
      <c r="J1268" s="30">
        <f t="shared" si="304"/>
        <v>0</v>
      </c>
      <c r="K1268" s="30">
        <f t="shared" si="305"/>
        <v>0</v>
      </c>
      <c r="L1268" s="4" t="s">
        <v>205</v>
      </c>
    </row>
    <row r="1269" spans="1:12" ht="18" x14ac:dyDescent="0.25">
      <c r="A1269" s="5" t="str">
        <f t="shared" si="300"/>
        <v>b</v>
      </c>
      <c r="B1269" s="11" t="s">
        <v>1</v>
      </c>
      <c r="C1269" s="12" t="s">
        <v>131</v>
      </c>
      <c r="D1269" s="12"/>
      <c r="E1269" s="39">
        <f t="shared" si="310"/>
        <v>0</v>
      </c>
      <c r="F1269" s="35"/>
      <c r="G1269" s="35"/>
      <c r="H1269" s="35"/>
      <c r="I1269" s="35"/>
      <c r="J1269" s="30">
        <f t="shared" si="304"/>
        <v>0</v>
      </c>
      <c r="K1269" s="30">
        <f t="shared" si="305"/>
        <v>0</v>
      </c>
      <c r="L1269" s="4" t="s">
        <v>205</v>
      </c>
    </row>
    <row r="1270" spans="1:12" ht="18" x14ac:dyDescent="0.25">
      <c r="A1270" s="5" t="str">
        <f t="shared" si="300"/>
        <v>b</v>
      </c>
      <c r="B1270" s="11" t="s">
        <v>1</v>
      </c>
      <c r="C1270" s="16" t="s">
        <v>132</v>
      </c>
      <c r="D1270" s="16"/>
      <c r="E1270" s="39">
        <f t="shared" si="310"/>
        <v>0</v>
      </c>
      <c r="F1270" s="35"/>
      <c r="G1270" s="35"/>
      <c r="H1270" s="35"/>
      <c r="I1270" s="35"/>
      <c r="J1270" s="30">
        <f t="shared" si="304"/>
        <v>0</v>
      </c>
      <c r="K1270" s="30">
        <f t="shared" si="305"/>
        <v>0</v>
      </c>
      <c r="L1270" s="4" t="s">
        <v>205</v>
      </c>
    </row>
    <row r="1271" spans="1:12" ht="18" x14ac:dyDescent="0.25">
      <c r="A1271" s="5" t="str">
        <f t="shared" si="300"/>
        <v>b</v>
      </c>
      <c r="B1271" s="11" t="s">
        <v>1</v>
      </c>
      <c r="C1271" s="16" t="s">
        <v>133</v>
      </c>
      <c r="D1271" s="16"/>
      <c r="E1271" s="39">
        <f t="shared" si="310"/>
        <v>0</v>
      </c>
      <c r="F1271" s="35"/>
      <c r="G1271" s="35"/>
      <c r="H1271" s="35"/>
      <c r="I1271" s="35"/>
      <c r="J1271" s="30">
        <f t="shared" si="304"/>
        <v>0</v>
      </c>
      <c r="K1271" s="30">
        <f t="shared" si="305"/>
        <v>0</v>
      </c>
      <c r="L1271" s="4" t="s">
        <v>205</v>
      </c>
    </row>
    <row r="1272" spans="1:12" ht="18" x14ac:dyDescent="0.25">
      <c r="A1272" s="5" t="str">
        <f t="shared" si="300"/>
        <v>b</v>
      </c>
      <c r="B1272" s="11" t="s">
        <v>1</v>
      </c>
      <c r="C1272" s="16" t="s">
        <v>134</v>
      </c>
      <c r="D1272" s="16"/>
      <c r="E1272" s="39">
        <f t="shared" si="310"/>
        <v>0</v>
      </c>
      <c r="F1272" s="35"/>
      <c r="G1272" s="35"/>
      <c r="H1272" s="35"/>
      <c r="I1272" s="35"/>
      <c r="J1272" s="30">
        <f t="shared" si="304"/>
        <v>0</v>
      </c>
      <c r="K1272" s="30">
        <f t="shared" si="305"/>
        <v>0</v>
      </c>
      <c r="L1272" s="4" t="s">
        <v>205</v>
      </c>
    </row>
    <row r="1273" spans="1:12" ht="18" x14ac:dyDescent="0.25">
      <c r="A1273" s="5" t="str">
        <f t="shared" si="300"/>
        <v>b</v>
      </c>
      <c r="B1273" s="11" t="s">
        <v>1</v>
      </c>
      <c r="C1273" s="16" t="s">
        <v>135</v>
      </c>
      <c r="D1273" s="16"/>
      <c r="E1273" s="39">
        <f t="shared" si="310"/>
        <v>0</v>
      </c>
      <c r="F1273" s="35">
        <f t="shared" ref="F1273:I1273" si="316">F1274+F1275</f>
        <v>0</v>
      </c>
      <c r="G1273" s="35">
        <f t="shared" si="316"/>
        <v>0</v>
      </c>
      <c r="H1273" s="35">
        <f t="shared" si="316"/>
        <v>0</v>
      </c>
      <c r="I1273" s="35">
        <f t="shared" si="316"/>
        <v>0</v>
      </c>
      <c r="J1273" s="31">
        <f t="shared" si="304"/>
        <v>0</v>
      </c>
      <c r="K1273" s="31">
        <f t="shared" si="305"/>
        <v>0</v>
      </c>
      <c r="L1273" s="4" t="s">
        <v>205</v>
      </c>
    </row>
    <row r="1274" spans="1:12" x14ac:dyDescent="0.25">
      <c r="A1274" s="5" t="str">
        <f t="shared" si="300"/>
        <v>b</v>
      </c>
      <c r="B1274" s="19"/>
      <c r="C1274" s="21" t="s">
        <v>209</v>
      </c>
      <c r="D1274" s="21"/>
      <c r="E1274" s="40">
        <f t="shared" si="310"/>
        <v>0</v>
      </c>
      <c r="F1274" s="20"/>
      <c r="G1274" s="20"/>
      <c r="H1274" s="20"/>
      <c r="I1274" s="20"/>
      <c r="J1274" s="31">
        <f t="shared" si="304"/>
        <v>0</v>
      </c>
      <c r="K1274" s="31">
        <f t="shared" si="305"/>
        <v>0</v>
      </c>
    </row>
    <row r="1275" spans="1:12" ht="15.75" x14ac:dyDescent="0.25">
      <c r="A1275" s="5" t="str">
        <f t="shared" si="300"/>
        <v>b</v>
      </c>
      <c r="B1275" s="19"/>
      <c r="C1275" s="21" t="s">
        <v>210</v>
      </c>
      <c r="D1275" s="21"/>
      <c r="E1275" s="40">
        <f t="shared" si="310"/>
        <v>0</v>
      </c>
      <c r="F1275" s="20"/>
      <c r="G1275" s="20"/>
      <c r="H1275" s="20"/>
      <c r="I1275" s="20"/>
      <c r="J1275" s="33">
        <f t="shared" si="304"/>
        <v>0</v>
      </c>
      <c r="K1275" s="33">
        <f t="shared" si="305"/>
        <v>0</v>
      </c>
    </row>
    <row r="1276" spans="1:12" ht="18" x14ac:dyDescent="0.25">
      <c r="A1276" s="5" t="str">
        <f t="shared" si="300"/>
        <v>b</v>
      </c>
      <c r="B1276" s="11" t="s">
        <v>1</v>
      </c>
      <c r="C1276" s="15" t="s">
        <v>136</v>
      </c>
      <c r="D1276" s="15"/>
      <c r="E1276" s="37">
        <f t="shared" si="310"/>
        <v>0</v>
      </c>
      <c r="F1276" s="14"/>
      <c r="G1276" s="14"/>
      <c r="H1276" s="14"/>
      <c r="I1276" s="14"/>
      <c r="J1276" s="33">
        <f t="shared" si="304"/>
        <v>0</v>
      </c>
      <c r="K1276" s="33">
        <f t="shared" si="305"/>
        <v>0</v>
      </c>
      <c r="L1276" s="4" t="s">
        <v>205</v>
      </c>
    </row>
    <row r="1277" spans="1:12" ht="18" x14ac:dyDescent="0.25">
      <c r="A1277" s="5" t="str">
        <f t="shared" si="300"/>
        <v>b</v>
      </c>
      <c r="B1277" s="11" t="s">
        <v>1</v>
      </c>
      <c r="C1277" s="15" t="s">
        <v>137</v>
      </c>
      <c r="D1277" s="15"/>
      <c r="E1277" s="37">
        <f t="shared" si="310"/>
        <v>0</v>
      </c>
      <c r="F1277" s="14"/>
      <c r="G1277" s="14"/>
      <c r="H1277" s="14"/>
      <c r="I1277" s="14"/>
      <c r="J1277" s="33">
        <f t="shared" si="304"/>
        <v>0</v>
      </c>
      <c r="K1277" s="33">
        <f t="shared" si="305"/>
        <v>0</v>
      </c>
      <c r="L1277" s="4" t="s">
        <v>205</v>
      </c>
    </row>
    <row r="1278" spans="1:12" ht="18" x14ac:dyDescent="0.25">
      <c r="A1278" s="5" t="str">
        <f t="shared" si="300"/>
        <v>b</v>
      </c>
      <c r="B1278" s="11" t="s">
        <v>1</v>
      </c>
      <c r="C1278" s="15" t="s">
        <v>138</v>
      </c>
      <c r="D1278" s="15"/>
      <c r="E1278" s="37">
        <f t="shared" si="310"/>
        <v>0</v>
      </c>
      <c r="F1278" s="14"/>
      <c r="G1278" s="14"/>
      <c r="H1278" s="14"/>
      <c r="I1278" s="14"/>
      <c r="J1278" s="30">
        <f t="shared" si="304"/>
        <v>0</v>
      </c>
      <c r="K1278" s="30">
        <f t="shared" si="305"/>
        <v>0</v>
      </c>
      <c r="L1278" s="4" t="s">
        <v>205</v>
      </c>
    </row>
    <row r="1279" spans="1:12" ht="18" x14ac:dyDescent="0.25">
      <c r="A1279" s="5" t="str">
        <f t="shared" si="300"/>
        <v>b</v>
      </c>
      <c r="B1279" s="22" t="s">
        <v>104</v>
      </c>
      <c r="C1279" s="23" t="s">
        <v>105</v>
      </c>
      <c r="D1279" s="23"/>
      <c r="E1279" s="41">
        <f t="shared" si="310"/>
        <v>0</v>
      </c>
      <c r="F1279" s="41">
        <f t="shared" ref="F1279:I1279" si="317">F1280+F1290+F1291+F1292</f>
        <v>0</v>
      </c>
      <c r="G1279" s="41">
        <f t="shared" si="317"/>
        <v>0</v>
      </c>
      <c r="H1279" s="41">
        <f t="shared" si="317"/>
        <v>0</v>
      </c>
      <c r="I1279" s="41">
        <f t="shared" si="317"/>
        <v>0</v>
      </c>
      <c r="J1279" s="33">
        <f t="shared" si="304"/>
        <v>0</v>
      </c>
      <c r="K1279" s="33">
        <f t="shared" si="305"/>
        <v>0</v>
      </c>
      <c r="L1279" s="4" t="s">
        <v>208</v>
      </c>
    </row>
    <row r="1280" spans="1:12" ht="18" x14ac:dyDescent="0.25">
      <c r="A1280" s="5" t="str">
        <f t="shared" si="300"/>
        <v>b</v>
      </c>
      <c r="B1280" s="34" t="s">
        <v>1</v>
      </c>
      <c r="C1280" s="15" t="s">
        <v>128</v>
      </c>
      <c r="D1280" s="15"/>
      <c r="E1280" s="37">
        <f t="shared" si="310"/>
        <v>0</v>
      </c>
      <c r="F1280" s="14">
        <f t="shared" ref="F1280:I1280" si="318">F1281+F1282+F1283+F1284+F1285+F1286+F1287</f>
        <v>0</v>
      </c>
      <c r="G1280" s="14">
        <f t="shared" si="318"/>
        <v>0</v>
      </c>
      <c r="H1280" s="14">
        <f t="shared" si="318"/>
        <v>0</v>
      </c>
      <c r="I1280" s="14">
        <f t="shared" si="318"/>
        <v>0</v>
      </c>
      <c r="J1280" s="30">
        <f t="shared" si="304"/>
        <v>0</v>
      </c>
      <c r="K1280" s="30">
        <f t="shared" si="305"/>
        <v>0</v>
      </c>
      <c r="L1280" s="4" t="s">
        <v>208</v>
      </c>
    </row>
    <row r="1281" spans="1:12" ht="18" x14ac:dyDescent="0.25">
      <c r="A1281" s="5" t="str">
        <f t="shared" si="300"/>
        <v>b</v>
      </c>
      <c r="B1281" s="11" t="s">
        <v>1</v>
      </c>
      <c r="C1281" s="12" t="s">
        <v>129</v>
      </c>
      <c r="D1281" s="12"/>
      <c r="E1281" s="39">
        <f t="shared" si="310"/>
        <v>0</v>
      </c>
      <c r="F1281" s="35"/>
      <c r="G1281" s="35"/>
      <c r="H1281" s="35"/>
      <c r="I1281" s="35"/>
      <c r="J1281" s="30">
        <f t="shared" si="304"/>
        <v>0</v>
      </c>
      <c r="K1281" s="30">
        <f t="shared" si="305"/>
        <v>0</v>
      </c>
      <c r="L1281" s="4" t="s">
        <v>208</v>
      </c>
    </row>
    <row r="1282" spans="1:12" ht="18" x14ac:dyDescent="0.25">
      <c r="A1282" s="5" t="str">
        <f t="shared" si="300"/>
        <v>b</v>
      </c>
      <c r="B1282" s="11" t="s">
        <v>1</v>
      </c>
      <c r="C1282" s="12" t="s">
        <v>130</v>
      </c>
      <c r="D1282" s="12"/>
      <c r="E1282" s="39">
        <f t="shared" si="310"/>
        <v>0</v>
      </c>
      <c r="F1282" s="35"/>
      <c r="G1282" s="35"/>
      <c r="H1282" s="35"/>
      <c r="I1282" s="35"/>
      <c r="J1282" s="30">
        <f t="shared" si="304"/>
        <v>0</v>
      </c>
      <c r="K1282" s="30">
        <f t="shared" si="305"/>
        <v>0</v>
      </c>
      <c r="L1282" s="4" t="s">
        <v>208</v>
      </c>
    </row>
    <row r="1283" spans="1:12" ht="18" x14ac:dyDescent="0.25">
      <c r="A1283" s="5" t="str">
        <f t="shared" si="300"/>
        <v>b</v>
      </c>
      <c r="B1283" s="11" t="s">
        <v>1</v>
      </c>
      <c r="C1283" s="12" t="s">
        <v>131</v>
      </c>
      <c r="D1283" s="12"/>
      <c r="E1283" s="39">
        <f t="shared" si="310"/>
        <v>0</v>
      </c>
      <c r="F1283" s="35"/>
      <c r="G1283" s="35"/>
      <c r="H1283" s="35"/>
      <c r="I1283" s="35"/>
      <c r="J1283" s="30">
        <f t="shared" si="304"/>
        <v>0</v>
      </c>
      <c r="K1283" s="30">
        <f t="shared" si="305"/>
        <v>0</v>
      </c>
      <c r="L1283" s="4" t="s">
        <v>208</v>
      </c>
    </row>
    <row r="1284" spans="1:12" ht="18" x14ac:dyDescent="0.25">
      <c r="A1284" s="5" t="str">
        <f t="shared" si="300"/>
        <v>b</v>
      </c>
      <c r="B1284" s="11" t="s">
        <v>1</v>
      </c>
      <c r="C1284" s="16" t="s">
        <v>132</v>
      </c>
      <c r="D1284" s="16"/>
      <c r="E1284" s="39">
        <f t="shared" si="310"/>
        <v>0</v>
      </c>
      <c r="F1284" s="35"/>
      <c r="G1284" s="35"/>
      <c r="H1284" s="35"/>
      <c r="I1284" s="35"/>
      <c r="J1284" s="30">
        <f t="shared" si="304"/>
        <v>0</v>
      </c>
      <c r="K1284" s="30">
        <f t="shared" si="305"/>
        <v>0</v>
      </c>
      <c r="L1284" s="4" t="s">
        <v>208</v>
      </c>
    </row>
    <row r="1285" spans="1:12" ht="18" x14ac:dyDescent="0.25">
      <c r="A1285" s="5" t="str">
        <f t="shared" ref="A1285:A1306" si="319">IF((E1285+F1285+G1285+I1285+H1285)&gt;0,"a","b")</f>
        <v>b</v>
      </c>
      <c r="B1285" s="11" t="s">
        <v>1</v>
      </c>
      <c r="C1285" s="16" t="s">
        <v>133</v>
      </c>
      <c r="D1285" s="16"/>
      <c r="E1285" s="39">
        <f t="shared" si="310"/>
        <v>0</v>
      </c>
      <c r="F1285" s="35"/>
      <c r="G1285" s="35"/>
      <c r="H1285" s="35"/>
      <c r="I1285" s="35"/>
      <c r="J1285" s="30">
        <f t="shared" si="304"/>
        <v>0</v>
      </c>
      <c r="K1285" s="30">
        <f t="shared" si="305"/>
        <v>0</v>
      </c>
      <c r="L1285" s="4" t="s">
        <v>208</v>
      </c>
    </row>
    <row r="1286" spans="1:12" ht="18" x14ac:dyDescent="0.25">
      <c r="A1286" s="5" t="str">
        <f t="shared" si="319"/>
        <v>b</v>
      </c>
      <c r="B1286" s="11" t="s">
        <v>1</v>
      </c>
      <c r="C1286" s="16" t="s">
        <v>134</v>
      </c>
      <c r="D1286" s="16"/>
      <c r="E1286" s="39">
        <f t="shared" si="310"/>
        <v>0</v>
      </c>
      <c r="F1286" s="35"/>
      <c r="G1286" s="35"/>
      <c r="H1286" s="35"/>
      <c r="I1286" s="35"/>
      <c r="J1286" s="30">
        <f t="shared" si="304"/>
        <v>0</v>
      </c>
      <c r="K1286" s="30">
        <f t="shared" si="305"/>
        <v>0</v>
      </c>
      <c r="L1286" s="4" t="s">
        <v>208</v>
      </c>
    </row>
    <row r="1287" spans="1:12" ht="18" x14ac:dyDescent="0.25">
      <c r="A1287" s="5" t="str">
        <f t="shared" si="319"/>
        <v>b</v>
      </c>
      <c r="B1287" s="11" t="s">
        <v>1</v>
      </c>
      <c r="C1287" s="16" t="s">
        <v>135</v>
      </c>
      <c r="D1287" s="16"/>
      <c r="E1287" s="39">
        <f t="shared" si="310"/>
        <v>0</v>
      </c>
      <c r="F1287" s="35">
        <f t="shared" ref="F1287:I1287" si="320">F1288+F1289</f>
        <v>0</v>
      </c>
      <c r="G1287" s="35">
        <f t="shared" si="320"/>
        <v>0</v>
      </c>
      <c r="H1287" s="35">
        <f t="shared" si="320"/>
        <v>0</v>
      </c>
      <c r="I1287" s="35">
        <f t="shared" si="320"/>
        <v>0</v>
      </c>
      <c r="J1287" s="31">
        <f t="shared" si="304"/>
        <v>0</v>
      </c>
      <c r="K1287" s="31">
        <f t="shared" si="305"/>
        <v>0</v>
      </c>
      <c r="L1287" s="4" t="s">
        <v>208</v>
      </c>
    </row>
    <row r="1288" spans="1:12" x14ac:dyDescent="0.25">
      <c r="A1288" s="5" t="str">
        <f t="shared" si="319"/>
        <v>b</v>
      </c>
      <c r="B1288" s="19"/>
      <c r="C1288" s="21" t="s">
        <v>209</v>
      </c>
      <c r="D1288" s="21"/>
      <c r="E1288" s="40">
        <f t="shared" si="310"/>
        <v>0</v>
      </c>
      <c r="F1288" s="20"/>
      <c r="G1288" s="20"/>
      <c r="H1288" s="20"/>
      <c r="I1288" s="20"/>
      <c r="J1288" s="31">
        <f t="shared" si="304"/>
        <v>0</v>
      </c>
      <c r="K1288" s="31">
        <f t="shared" si="305"/>
        <v>0</v>
      </c>
      <c r="L1288" s="4" t="s">
        <v>208</v>
      </c>
    </row>
    <row r="1289" spans="1:12" ht="15.75" x14ac:dyDescent="0.25">
      <c r="A1289" s="5" t="str">
        <f t="shared" si="319"/>
        <v>b</v>
      </c>
      <c r="B1289" s="19"/>
      <c r="C1289" s="21" t="s">
        <v>210</v>
      </c>
      <c r="D1289" s="21"/>
      <c r="E1289" s="40">
        <f t="shared" si="310"/>
        <v>0</v>
      </c>
      <c r="F1289" s="20"/>
      <c r="G1289" s="20"/>
      <c r="H1289" s="20"/>
      <c r="I1289" s="20"/>
      <c r="J1289" s="33">
        <f t="shared" si="304"/>
        <v>0</v>
      </c>
      <c r="K1289" s="33">
        <f t="shared" si="305"/>
        <v>0</v>
      </c>
      <c r="L1289" s="4" t="s">
        <v>208</v>
      </c>
    </row>
    <row r="1290" spans="1:12" ht="18" x14ac:dyDescent="0.25">
      <c r="A1290" s="5" t="str">
        <f t="shared" si="319"/>
        <v>b</v>
      </c>
      <c r="B1290" s="11" t="s">
        <v>1</v>
      </c>
      <c r="C1290" s="15" t="s">
        <v>136</v>
      </c>
      <c r="D1290" s="15"/>
      <c r="E1290" s="37">
        <f t="shared" si="310"/>
        <v>0</v>
      </c>
      <c r="F1290" s="14"/>
      <c r="G1290" s="14"/>
      <c r="H1290" s="14"/>
      <c r="I1290" s="14"/>
      <c r="J1290" s="33">
        <f t="shared" si="304"/>
        <v>0</v>
      </c>
      <c r="K1290" s="33">
        <f t="shared" si="305"/>
        <v>0</v>
      </c>
      <c r="L1290" s="4" t="s">
        <v>208</v>
      </c>
    </row>
    <row r="1291" spans="1:12" ht="18" x14ac:dyDescent="0.25">
      <c r="A1291" s="5" t="str">
        <f t="shared" si="319"/>
        <v>b</v>
      </c>
      <c r="B1291" s="11" t="s">
        <v>1</v>
      </c>
      <c r="C1291" s="15" t="s">
        <v>137</v>
      </c>
      <c r="D1291" s="15"/>
      <c r="E1291" s="37">
        <f t="shared" si="310"/>
        <v>0</v>
      </c>
      <c r="F1291" s="14"/>
      <c r="G1291" s="14"/>
      <c r="H1291" s="14"/>
      <c r="I1291" s="14"/>
      <c r="J1291" s="33">
        <f t="shared" si="304"/>
        <v>0</v>
      </c>
      <c r="K1291" s="33">
        <f t="shared" si="305"/>
        <v>0</v>
      </c>
      <c r="L1291" s="4" t="s">
        <v>208</v>
      </c>
    </row>
    <row r="1292" spans="1:12" ht="18" x14ac:dyDescent="0.25">
      <c r="A1292" s="5" t="str">
        <f t="shared" si="319"/>
        <v>b</v>
      </c>
      <c r="B1292" s="11" t="s">
        <v>1</v>
      </c>
      <c r="C1292" s="15" t="s">
        <v>138</v>
      </c>
      <c r="D1292" s="15"/>
      <c r="E1292" s="37">
        <f t="shared" si="310"/>
        <v>0</v>
      </c>
      <c r="F1292" s="14"/>
      <c r="G1292" s="14"/>
      <c r="H1292" s="14"/>
      <c r="I1292" s="14"/>
      <c r="J1292" s="30">
        <f t="shared" si="304"/>
        <v>0</v>
      </c>
      <c r="K1292" s="30">
        <f t="shared" si="305"/>
        <v>0</v>
      </c>
      <c r="L1292" s="4" t="s">
        <v>208</v>
      </c>
    </row>
    <row r="1293" spans="1:12" ht="54" x14ac:dyDescent="0.25">
      <c r="A1293" s="5" t="str">
        <f t="shared" si="319"/>
        <v>b</v>
      </c>
      <c r="B1293" s="22" t="s">
        <v>106</v>
      </c>
      <c r="C1293" s="23" t="s">
        <v>107</v>
      </c>
      <c r="D1293" s="23"/>
      <c r="E1293" s="41">
        <f t="shared" si="310"/>
        <v>0</v>
      </c>
      <c r="F1293" s="41">
        <f t="shared" ref="F1293:I1293" si="321">F1294+F1304+F1305+F1306</f>
        <v>0</v>
      </c>
      <c r="G1293" s="41">
        <f t="shared" si="321"/>
        <v>0</v>
      </c>
      <c r="H1293" s="41">
        <f t="shared" si="321"/>
        <v>0</v>
      </c>
      <c r="I1293" s="41">
        <f t="shared" si="321"/>
        <v>0</v>
      </c>
      <c r="J1293" s="33">
        <f t="shared" si="304"/>
        <v>0</v>
      </c>
      <c r="K1293" s="33">
        <f t="shared" si="305"/>
        <v>0</v>
      </c>
      <c r="L1293" s="4" t="s">
        <v>205</v>
      </c>
    </row>
    <row r="1294" spans="1:12" ht="18" x14ac:dyDescent="0.25">
      <c r="A1294" s="5" t="str">
        <f t="shared" si="319"/>
        <v>b</v>
      </c>
      <c r="B1294" s="34" t="s">
        <v>1</v>
      </c>
      <c r="C1294" s="15" t="s">
        <v>128</v>
      </c>
      <c r="D1294" s="15"/>
      <c r="E1294" s="37">
        <f t="shared" si="310"/>
        <v>0</v>
      </c>
      <c r="F1294" s="14">
        <f t="shared" ref="F1294:I1294" si="322">F1295+F1296+F1297+F1298+F1299+F1300+F1301</f>
        <v>0</v>
      </c>
      <c r="G1294" s="14">
        <f t="shared" si="322"/>
        <v>0</v>
      </c>
      <c r="H1294" s="14">
        <f t="shared" si="322"/>
        <v>0</v>
      </c>
      <c r="I1294" s="14">
        <f t="shared" si="322"/>
        <v>0</v>
      </c>
      <c r="J1294" s="30">
        <f t="shared" si="304"/>
        <v>0</v>
      </c>
      <c r="K1294" s="30">
        <f t="shared" si="305"/>
        <v>0</v>
      </c>
      <c r="L1294" s="4" t="s">
        <v>205</v>
      </c>
    </row>
    <row r="1295" spans="1:12" ht="18" x14ac:dyDescent="0.25">
      <c r="A1295" s="5" t="str">
        <f t="shared" si="319"/>
        <v>b</v>
      </c>
      <c r="B1295" s="11" t="s">
        <v>1</v>
      </c>
      <c r="C1295" s="12" t="s">
        <v>129</v>
      </c>
      <c r="D1295" s="12"/>
      <c r="E1295" s="39">
        <f t="shared" si="310"/>
        <v>0</v>
      </c>
      <c r="F1295" s="35"/>
      <c r="G1295" s="35"/>
      <c r="H1295" s="35"/>
      <c r="I1295" s="35"/>
      <c r="J1295" s="30">
        <f t="shared" si="304"/>
        <v>0</v>
      </c>
      <c r="K1295" s="30">
        <f t="shared" si="305"/>
        <v>0</v>
      </c>
      <c r="L1295" s="4" t="s">
        <v>205</v>
      </c>
    </row>
    <row r="1296" spans="1:12" ht="18" x14ac:dyDescent="0.25">
      <c r="A1296" s="5" t="str">
        <f t="shared" si="319"/>
        <v>b</v>
      </c>
      <c r="B1296" s="11" t="s">
        <v>1</v>
      </c>
      <c r="C1296" s="12" t="s">
        <v>130</v>
      </c>
      <c r="D1296" s="12"/>
      <c r="E1296" s="39">
        <f t="shared" si="310"/>
        <v>0</v>
      </c>
      <c r="F1296" s="35"/>
      <c r="G1296" s="35"/>
      <c r="H1296" s="35"/>
      <c r="I1296" s="35"/>
      <c r="J1296" s="30">
        <f t="shared" si="304"/>
        <v>0</v>
      </c>
      <c r="K1296" s="30">
        <f t="shared" si="305"/>
        <v>0</v>
      </c>
      <c r="L1296" s="4" t="s">
        <v>205</v>
      </c>
    </row>
    <row r="1297" spans="1:12" ht="18" x14ac:dyDescent="0.25">
      <c r="A1297" s="5" t="str">
        <f t="shared" si="319"/>
        <v>b</v>
      </c>
      <c r="B1297" s="11" t="s">
        <v>1</v>
      </c>
      <c r="C1297" s="12" t="s">
        <v>131</v>
      </c>
      <c r="D1297" s="12"/>
      <c r="E1297" s="39">
        <f t="shared" si="310"/>
        <v>0</v>
      </c>
      <c r="F1297" s="35"/>
      <c r="G1297" s="35"/>
      <c r="H1297" s="35"/>
      <c r="I1297" s="35"/>
      <c r="J1297" s="30">
        <f t="shared" si="304"/>
        <v>0</v>
      </c>
      <c r="K1297" s="30">
        <f t="shared" si="305"/>
        <v>0</v>
      </c>
      <c r="L1297" s="4" t="s">
        <v>205</v>
      </c>
    </row>
    <row r="1298" spans="1:12" ht="18" x14ac:dyDescent="0.25">
      <c r="A1298" s="5" t="str">
        <f t="shared" si="319"/>
        <v>b</v>
      </c>
      <c r="B1298" s="11" t="s">
        <v>1</v>
      </c>
      <c r="C1298" s="16" t="s">
        <v>132</v>
      </c>
      <c r="D1298" s="16"/>
      <c r="E1298" s="39">
        <f t="shared" si="310"/>
        <v>0</v>
      </c>
      <c r="F1298" s="35"/>
      <c r="G1298" s="35"/>
      <c r="H1298" s="35"/>
      <c r="I1298" s="35"/>
      <c r="J1298" s="30">
        <f t="shared" si="304"/>
        <v>0</v>
      </c>
      <c r="K1298" s="30">
        <f t="shared" si="305"/>
        <v>0</v>
      </c>
      <c r="L1298" s="4" t="s">
        <v>205</v>
      </c>
    </row>
    <row r="1299" spans="1:12" ht="18" x14ac:dyDescent="0.25">
      <c r="A1299" s="5" t="str">
        <f t="shared" si="319"/>
        <v>b</v>
      </c>
      <c r="B1299" s="11" t="s">
        <v>1</v>
      </c>
      <c r="C1299" s="16" t="s">
        <v>133</v>
      </c>
      <c r="D1299" s="16"/>
      <c r="E1299" s="39">
        <f t="shared" si="310"/>
        <v>0</v>
      </c>
      <c r="F1299" s="35"/>
      <c r="G1299" s="35"/>
      <c r="H1299" s="35"/>
      <c r="I1299" s="35"/>
      <c r="J1299" s="30">
        <f t="shared" ref="J1299:J1306" si="323">F1299+G1299</f>
        <v>0</v>
      </c>
      <c r="K1299" s="30">
        <f t="shared" ref="K1299:K1306" si="324">F1299+G1299+H1299</f>
        <v>0</v>
      </c>
      <c r="L1299" s="4" t="s">
        <v>205</v>
      </c>
    </row>
    <row r="1300" spans="1:12" ht="18" x14ac:dyDescent="0.25">
      <c r="A1300" s="5" t="str">
        <f t="shared" si="319"/>
        <v>b</v>
      </c>
      <c r="B1300" s="11" t="s">
        <v>1</v>
      </c>
      <c r="C1300" s="16" t="s">
        <v>134</v>
      </c>
      <c r="D1300" s="16"/>
      <c r="E1300" s="39">
        <f t="shared" si="310"/>
        <v>0</v>
      </c>
      <c r="F1300" s="35"/>
      <c r="G1300" s="35"/>
      <c r="H1300" s="35"/>
      <c r="I1300" s="35"/>
      <c r="J1300" s="30">
        <f t="shared" si="323"/>
        <v>0</v>
      </c>
      <c r="K1300" s="30">
        <f t="shared" si="324"/>
        <v>0</v>
      </c>
      <c r="L1300" s="4" t="s">
        <v>205</v>
      </c>
    </row>
    <row r="1301" spans="1:12" ht="18" x14ac:dyDescent="0.25">
      <c r="A1301" s="5" t="str">
        <f t="shared" si="319"/>
        <v>b</v>
      </c>
      <c r="B1301" s="11" t="s">
        <v>1</v>
      </c>
      <c r="C1301" s="16" t="s">
        <v>135</v>
      </c>
      <c r="D1301" s="16"/>
      <c r="E1301" s="39">
        <f t="shared" si="310"/>
        <v>0</v>
      </c>
      <c r="F1301" s="35">
        <f t="shared" ref="F1301:I1301" si="325">F1302+F1303</f>
        <v>0</v>
      </c>
      <c r="G1301" s="35">
        <f t="shared" si="325"/>
        <v>0</v>
      </c>
      <c r="H1301" s="35">
        <f t="shared" si="325"/>
        <v>0</v>
      </c>
      <c r="I1301" s="35">
        <f t="shared" si="325"/>
        <v>0</v>
      </c>
      <c r="J1301" s="31">
        <f t="shared" si="323"/>
        <v>0</v>
      </c>
      <c r="K1301" s="31">
        <f t="shared" si="324"/>
        <v>0</v>
      </c>
      <c r="L1301" s="4" t="s">
        <v>205</v>
      </c>
    </row>
    <row r="1302" spans="1:12" x14ac:dyDescent="0.25">
      <c r="A1302" s="5" t="str">
        <f t="shared" si="319"/>
        <v>b</v>
      </c>
      <c r="B1302" s="19"/>
      <c r="C1302" s="21" t="s">
        <v>209</v>
      </c>
      <c r="D1302" s="21"/>
      <c r="E1302" s="40">
        <f t="shared" si="310"/>
        <v>0</v>
      </c>
      <c r="F1302" s="20"/>
      <c r="G1302" s="20"/>
      <c r="H1302" s="20"/>
      <c r="I1302" s="20"/>
      <c r="J1302" s="31">
        <f t="shared" si="323"/>
        <v>0</v>
      </c>
      <c r="K1302" s="31">
        <f t="shared" si="324"/>
        <v>0</v>
      </c>
      <c r="L1302" s="4" t="s">
        <v>205</v>
      </c>
    </row>
    <row r="1303" spans="1:12" ht="15.75" x14ac:dyDescent="0.25">
      <c r="A1303" s="5" t="str">
        <f t="shared" si="319"/>
        <v>b</v>
      </c>
      <c r="B1303" s="19"/>
      <c r="C1303" s="21" t="s">
        <v>210</v>
      </c>
      <c r="D1303" s="21"/>
      <c r="E1303" s="40">
        <f t="shared" si="310"/>
        <v>0</v>
      </c>
      <c r="F1303" s="20"/>
      <c r="G1303" s="20"/>
      <c r="H1303" s="20"/>
      <c r="I1303" s="20"/>
      <c r="J1303" s="33">
        <f t="shared" si="323"/>
        <v>0</v>
      </c>
      <c r="K1303" s="33">
        <f t="shared" si="324"/>
        <v>0</v>
      </c>
      <c r="L1303" s="4" t="s">
        <v>205</v>
      </c>
    </row>
    <row r="1304" spans="1:12" ht="18" x14ac:dyDescent="0.25">
      <c r="A1304" s="5" t="str">
        <f t="shared" si="319"/>
        <v>b</v>
      </c>
      <c r="B1304" s="11" t="s">
        <v>1</v>
      </c>
      <c r="C1304" s="15" t="s">
        <v>136</v>
      </c>
      <c r="D1304" s="15"/>
      <c r="E1304" s="37">
        <f t="shared" si="310"/>
        <v>0</v>
      </c>
      <c r="F1304" s="14"/>
      <c r="G1304" s="14"/>
      <c r="H1304" s="14"/>
      <c r="I1304" s="14"/>
      <c r="J1304" s="33">
        <f t="shared" si="323"/>
        <v>0</v>
      </c>
      <c r="K1304" s="33">
        <f t="shared" si="324"/>
        <v>0</v>
      </c>
      <c r="L1304" s="4" t="s">
        <v>205</v>
      </c>
    </row>
    <row r="1305" spans="1:12" ht="18" x14ac:dyDescent="0.25">
      <c r="A1305" s="5" t="str">
        <f t="shared" si="319"/>
        <v>b</v>
      </c>
      <c r="B1305" s="11" t="s">
        <v>1</v>
      </c>
      <c r="C1305" s="15" t="s">
        <v>137</v>
      </c>
      <c r="D1305" s="15"/>
      <c r="E1305" s="37">
        <f t="shared" si="310"/>
        <v>0</v>
      </c>
      <c r="F1305" s="14"/>
      <c r="G1305" s="14"/>
      <c r="H1305" s="14"/>
      <c r="I1305" s="14"/>
      <c r="J1305" s="33">
        <f t="shared" si="323"/>
        <v>0</v>
      </c>
      <c r="K1305" s="33">
        <f t="shared" si="324"/>
        <v>0</v>
      </c>
      <c r="L1305" s="4" t="s">
        <v>205</v>
      </c>
    </row>
    <row r="1306" spans="1:12" ht="18" x14ac:dyDescent="0.25">
      <c r="A1306" s="5" t="str">
        <f t="shared" si="319"/>
        <v>b</v>
      </c>
      <c r="B1306" s="11" t="s">
        <v>1</v>
      </c>
      <c r="C1306" s="15" t="s">
        <v>138</v>
      </c>
      <c r="D1306" s="15"/>
      <c r="E1306" s="37">
        <f t="shared" si="310"/>
        <v>0</v>
      </c>
      <c r="F1306" s="14"/>
      <c r="G1306" s="14"/>
      <c r="H1306" s="14"/>
      <c r="I1306" s="14"/>
      <c r="J1306" s="30">
        <f t="shared" si="323"/>
        <v>0</v>
      </c>
      <c r="K1306" s="30">
        <f t="shared" si="324"/>
        <v>0</v>
      </c>
      <c r="L1306" s="4" t="s">
        <v>205</v>
      </c>
    </row>
  </sheetData>
  <autoFilter ref="A3:M1306"/>
  <mergeCells count="6">
    <mergeCell ref="K2:K3"/>
    <mergeCell ref="B2:B3"/>
    <mergeCell ref="C2:C3"/>
    <mergeCell ref="D2:D3"/>
    <mergeCell ref="E2:I2"/>
    <mergeCell ref="J2:J3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6"/>
  <sheetViews>
    <sheetView showGridLines="0" view="pageBreakPreview" zoomScale="80"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56" sqref="D656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4" width="21.5703125" style="53" customWidth="1"/>
    <col min="5" max="5" width="17.7109375" style="7" customWidth="1"/>
    <col min="6" max="6" width="16.140625" style="7" customWidth="1"/>
    <col min="7" max="7" width="16" style="7" customWidth="1"/>
    <col min="8" max="8" width="17.5703125" style="7" customWidth="1"/>
    <col min="9" max="11" width="18" style="7" customWidth="1"/>
    <col min="12" max="12" width="19.140625" style="4" customWidth="1"/>
    <col min="13" max="13" width="12" style="4" bestFit="1" customWidth="1"/>
    <col min="14" max="16384" width="8.85546875" style="4"/>
  </cols>
  <sheetData>
    <row r="1" spans="1:11" ht="18" customHeight="1" x14ac:dyDescent="0.25">
      <c r="A1" s="1"/>
      <c r="B1" s="2"/>
      <c r="C1" s="3"/>
      <c r="D1" s="42"/>
      <c r="E1" s="17"/>
      <c r="F1" s="3"/>
      <c r="G1" s="3"/>
      <c r="H1" s="3"/>
      <c r="I1" s="3"/>
      <c r="J1" s="68">
        <f>E4</f>
        <v>17300</v>
      </c>
      <c r="K1" s="3"/>
    </row>
    <row r="2" spans="1:11" ht="30" customHeight="1" x14ac:dyDescent="0.25">
      <c r="A2" s="1"/>
      <c r="B2" s="71" t="s">
        <v>6</v>
      </c>
      <c r="C2" s="72" t="s">
        <v>0</v>
      </c>
      <c r="D2" s="79" t="s">
        <v>213</v>
      </c>
      <c r="E2" s="73" t="s">
        <v>85</v>
      </c>
      <c r="F2" s="73"/>
      <c r="G2" s="73"/>
      <c r="H2" s="73"/>
      <c r="I2" s="73"/>
      <c r="J2" s="74" t="s">
        <v>211</v>
      </c>
      <c r="K2" s="74" t="s">
        <v>212</v>
      </c>
    </row>
    <row r="3" spans="1:11" ht="41.25" customHeight="1" x14ac:dyDescent="0.25">
      <c r="A3" s="1"/>
      <c r="B3" s="71"/>
      <c r="C3" s="72"/>
      <c r="D3" s="80"/>
      <c r="E3" s="8" t="s">
        <v>86</v>
      </c>
      <c r="F3" s="8" t="s">
        <v>2</v>
      </c>
      <c r="G3" s="8" t="s">
        <v>3</v>
      </c>
      <c r="H3" s="8" t="s">
        <v>4</v>
      </c>
      <c r="I3" s="8" t="s">
        <v>5</v>
      </c>
      <c r="J3" s="75"/>
      <c r="K3" s="75"/>
    </row>
    <row r="4" spans="1:11" ht="69" hidden="1" customHeight="1" x14ac:dyDescent="0.35">
      <c r="A4" s="5" t="str">
        <f>IF((E4+F4+G4+I4+H4)&gt;0,"a","b")</f>
        <v>a</v>
      </c>
      <c r="B4" s="22" t="s">
        <v>7</v>
      </c>
      <c r="C4" s="23" t="s">
        <v>108</v>
      </c>
      <c r="D4" s="43"/>
      <c r="E4" s="54">
        <f t="shared" ref="E4:I12" si="0">E18+E312+E648+E1222+E1236</f>
        <v>17300</v>
      </c>
      <c r="F4" s="55">
        <f t="shared" si="0"/>
        <v>17300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30">
        <f>F4+G4</f>
        <v>17300</v>
      </c>
      <c r="K4" s="30">
        <f>F4+G4+H4</f>
        <v>17300</v>
      </c>
    </row>
    <row r="5" spans="1:11" ht="18" hidden="1" x14ac:dyDescent="0.35">
      <c r="A5" s="5" t="str">
        <f t="shared" ref="A5:A68" si="1">IF((E5+F5+G5+I5+H5)&gt;0,"a","b")</f>
        <v>b</v>
      </c>
      <c r="B5" s="32" t="s">
        <v>1</v>
      </c>
      <c r="C5" s="25" t="s">
        <v>128</v>
      </c>
      <c r="D5" s="44"/>
      <c r="E5" s="56">
        <f t="shared" si="0"/>
        <v>-90700</v>
      </c>
      <c r="F5" s="57">
        <f t="shared" si="0"/>
        <v>-90700</v>
      </c>
      <c r="G5" s="57">
        <f t="shared" si="0"/>
        <v>0</v>
      </c>
      <c r="H5" s="57">
        <f t="shared" si="0"/>
        <v>0</v>
      </c>
      <c r="I5" s="57">
        <f t="shared" si="0"/>
        <v>0</v>
      </c>
      <c r="J5" s="33">
        <f t="shared" ref="J5:J17" si="2">F5+G5</f>
        <v>-90700</v>
      </c>
      <c r="K5" s="33">
        <f t="shared" ref="K5:K17" si="3">F5+G5+H5</f>
        <v>-90700</v>
      </c>
    </row>
    <row r="6" spans="1:11" ht="18" hidden="1" x14ac:dyDescent="0.35">
      <c r="A6" s="5" t="str">
        <f t="shared" si="1"/>
        <v>b</v>
      </c>
      <c r="B6" s="24" t="s">
        <v>1</v>
      </c>
      <c r="C6" s="26" t="s">
        <v>129</v>
      </c>
      <c r="D6" s="45"/>
      <c r="E6" s="54">
        <f t="shared" si="0"/>
        <v>-2100</v>
      </c>
      <c r="F6" s="55">
        <f t="shared" si="0"/>
        <v>-2100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30">
        <f t="shared" si="2"/>
        <v>-2100</v>
      </c>
      <c r="K6" s="30">
        <f t="shared" si="3"/>
        <v>-2100</v>
      </c>
    </row>
    <row r="7" spans="1:11" ht="18" hidden="1" x14ac:dyDescent="0.35">
      <c r="A7" s="5" t="str">
        <f t="shared" si="1"/>
        <v>b</v>
      </c>
      <c r="B7" s="24" t="s">
        <v>1</v>
      </c>
      <c r="C7" s="26" t="s">
        <v>130</v>
      </c>
      <c r="D7" s="45"/>
      <c r="E7" s="54">
        <f t="shared" si="0"/>
        <v>-180900</v>
      </c>
      <c r="F7" s="55">
        <f t="shared" si="0"/>
        <v>-180900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30">
        <f t="shared" si="2"/>
        <v>-180900</v>
      </c>
      <c r="K7" s="30">
        <f t="shared" si="3"/>
        <v>-180900</v>
      </c>
    </row>
    <row r="8" spans="1:11" ht="18" hidden="1" x14ac:dyDescent="0.35">
      <c r="A8" s="5" t="str">
        <f t="shared" si="1"/>
        <v>b</v>
      </c>
      <c r="B8" s="24" t="s">
        <v>1</v>
      </c>
      <c r="C8" s="26" t="s">
        <v>131</v>
      </c>
      <c r="D8" s="45"/>
      <c r="E8" s="54">
        <f t="shared" si="0"/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30">
        <f t="shared" si="2"/>
        <v>0</v>
      </c>
      <c r="K8" s="30">
        <f t="shared" si="3"/>
        <v>0</v>
      </c>
    </row>
    <row r="9" spans="1:11" ht="18" hidden="1" x14ac:dyDescent="0.35">
      <c r="A9" s="5" t="str">
        <f t="shared" si="1"/>
        <v>b</v>
      </c>
      <c r="B9" s="24" t="s">
        <v>1</v>
      </c>
      <c r="C9" s="27" t="s">
        <v>132</v>
      </c>
      <c r="D9" s="46"/>
      <c r="E9" s="54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 t="shared" si="0"/>
        <v>0</v>
      </c>
      <c r="J9" s="30">
        <f t="shared" si="2"/>
        <v>0</v>
      </c>
      <c r="K9" s="30">
        <f t="shared" si="3"/>
        <v>0</v>
      </c>
    </row>
    <row r="10" spans="1:11" ht="18" hidden="1" x14ac:dyDescent="0.35">
      <c r="A10" s="5" t="str">
        <f t="shared" si="1"/>
        <v>a</v>
      </c>
      <c r="B10" s="24" t="s">
        <v>1</v>
      </c>
      <c r="C10" s="27" t="s">
        <v>133</v>
      </c>
      <c r="D10" s="46"/>
      <c r="E10" s="54">
        <f t="shared" si="0"/>
        <v>56800</v>
      </c>
      <c r="F10" s="55">
        <f t="shared" si="0"/>
        <v>56800</v>
      </c>
      <c r="G10" s="55">
        <f t="shared" si="0"/>
        <v>0</v>
      </c>
      <c r="H10" s="55">
        <f t="shared" si="0"/>
        <v>0</v>
      </c>
      <c r="I10" s="55">
        <f t="shared" si="0"/>
        <v>0</v>
      </c>
      <c r="J10" s="30">
        <f t="shared" si="2"/>
        <v>56800</v>
      </c>
      <c r="K10" s="30">
        <f t="shared" si="3"/>
        <v>56800</v>
      </c>
    </row>
    <row r="11" spans="1:11" ht="18" hidden="1" x14ac:dyDescent="0.35">
      <c r="A11" s="5" t="str">
        <f t="shared" si="1"/>
        <v>a</v>
      </c>
      <c r="B11" s="24" t="s">
        <v>1</v>
      </c>
      <c r="C11" s="27" t="s">
        <v>134</v>
      </c>
      <c r="D11" s="46"/>
      <c r="E11" s="54">
        <f t="shared" si="0"/>
        <v>13500</v>
      </c>
      <c r="F11" s="55">
        <f t="shared" si="0"/>
        <v>13500</v>
      </c>
      <c r="G11" s="55">
        <f t="shared" si="0"/>
        <v>0</v>
      </c>
      <c r="H11" s="55">
        <f t="shared" si="0"/>
        <v>0</v>
      </c>
      <c r="I11" s="55">
        <f t="shared" si="0"/>
        <v>0</v>
      </c>
      <c r="J11" s="30">
        <f t="shared" si="2"/>
        <v>13500</v>
      </c>
      <c r="K11" s="30">
        <f t="shared" si="3"/>
        <v>13500</v>
      </c>
    </row>
    <row r="12" spans="1:11" ht="18" hidden="1" x14ac:dyDescent="0.35">
      <c r="A12" s="5" t="str">
        <f t="shared" si="1"/>
        <v>a</v>
      </c>
      <c r="B12" s="24" t="s">
        <v>1</v>
      </c>
      <c r="C12" s="27" t="s">
        <v>135</v>
      </c>
      <c r="D12" s="46"/>
      <c r="E12" s="54">
        <f t="shared" si="0"/>
        <v>22000</v>
      </c>
      <c r="F12" s="55">
        <f t="shared" si="0"/>
        <v>22000</v>
      </c>
      <c r="G12" s="55">
        <f t="shared" si="0"/>
        <v>0</v>
      </c>
      <c r="H12" s="55">
        <f t="shared" si="0"/>
        <v>0</v>
      </c>
      <c r="I12" s="55">
        <f t="shared" si="0"/>
        <v>0</v>
      </c>
      <c r="J12" s="30">
        <f t="shared" si="2"/>
        <v>22000</v>
      </c>
      <c r="K12" s="30">
        <f t="shared" si="3"/>
        <v>22000</v>
      </c>
    </row>
    <row r="13" spans="1:11" hidden="1" x14ac:dyDescent="0.3">
      <c r="A13" s="5" t="str">
        <f t="shared" si="1"/>
        <v>b</v>
      </c>
      <c r="B13" s="28"/>
      <c r="C13" s="29" t="s">
        <v>209</v>
      </c>
      <c r="D13" s="47"/>
      <c r="E13" s="58"/>
      <c r="F13" s="59"/>
      <c r="G13" s="59"/>
      <c r="H13" s="59"/>
      <c r="I13" s="59"/>
      <c r="J13" s="31">
        <f t="shared" si="2"/>
        <v>0</v>
      </c>
      <c r="K13" s="31">
        <f t="shared" si="3"/>
        <v>0</v>
      </c>
    </row>
    <row r="14" spans="1:11" hidden="1" x14ac:dyDescent="0.3">
      <c r="A14" s="5" t="str">
        <f t="shared" si="1"/>
        <v>b</v>
      </c>
      <c r="B14" s="28"/>
      <c r="C14" s="29" t="s">
        <v>210</v>
      </c>
      <c r="D14" s="47"/>
      <c r="E14" s="58"/>
      <c r="F14" s="59"/>
      <c r="G14" s="59"/>
      <c r="H14" s="59"/>
      <c r="I14" s="59"/>
      <c r="J14" s="31">
        <f t="shared" si="2"/>
        <v>0</v>
      </c>
      <c r="K14" s="31">
        <f t="shared" si="3"/>
        <v>0</v>
      </c>
    </row>
    <row r="15" spans="1:11" ht="18" hidden="1" x14ac:dyDescent="0.35">
      <c r="A15" s="5" t="str">
        <f t="shared" si="1"/>
        <v>a</v>
      </c>
      <c r="B15" s="32" t="s">
        <v>1</v>
      </c>
      <c r="C15" s="25" t="s">
        <v>136</v>
      </c>
      <c r="D15" s="44"/>
      <c r="E15" s="56">
        <f t="shared" ref="E15:I17" si="4">E29+E323+E659+E1233+E1247</f>
        <v>108000</v>
      </c>
      <c r="F15" s="57">
        <f t="shared" si="4"/>
        <v>108000</v>
      </c>
      <c r="G15" s="57">
        <f t="shared" si="4"/>
        <v>0</v>
      </c>
      <c r="H15" s="57">
        <f t="shared" si="4"/>
        <v>0</v>
      </c>
      <c r="I15" s="57">
        <f t="shared" si="4"/>
        <v>0</v>
      </c>
      <c r="J15" s="33">
        <f t="shared" si="2"/>
        <v>108000</v>
      </c>
      <c r="K15" s="33">
        <f t="shared" si="3"/>
        <v>108000</v>
      </c>
    </row>
    <row r="16" spans="1:11" ht="18" hidden="1" x14ac:dyDescent="0.35">
      <c r="A16" s="5" t="str">
        <f t="shared" si="1"/>
        <v>b</v>
      </c>
      <c r="B16" s="32" t="s">
        <v>1</v>
      </c>
      <c r="C16" s="25" t="s">
        <v>137</v>
      </c>
      <c r="D16" s="44"/>
      <c r="E16" s="56">
        <f t="shared" si="4"/>
        <v>0</v>
      </c>
      <c r="F16" s="57">
        <f t="shared" si="4"/>
        <v>0</v>
      </c>
      <c r="G16" s="57">
        <f t="shared" si="4"/>
        <v>0</v>
      </c>
      <c r="H16" s="57">
        <f t="shared" si="4"/>
        <v>0</v>
      </c>
      <c r="I16" s="57">
        <f t="shared" si="4"/>
        <v>0</v>
      </c>
      <c r="J16" s="33">
        <f t="shared" si="2"/>
        <v>0</v>
      </c>
      <c r="K16" s="33">
        <f t="shared" si="3"/>
        <v>0</v>
      </c>
    </row>
    <row r="17" spans="1:13" ht="18" hidden="1" x14ac:dyDescent="0.35">
      <c r="A17" s="5" t="str">
        <f t="shared" si="1"/>
        <v>b</v>
      </c>
      <c r="B17" s="32" t="s">
        <v>1</v>
      </c>
      <c r="C17" s="25" t="s">
        <v>138</v>
      </c>
      <c r="D17" s="44"/>
      <c r="E17" s="56">
        <f t="shared" si="4"/>
        <v>0</v>
      </c>
      <c r="F17" s="57">
        <f t="shared" si="4"/>
        <v>0</v>
      </c>
      <c r="G17" s="57">
        <f t="shared" si="4"/>
        <v>0</v>
      </c>
      <c r="H17" s="57">
        <f t="shared" si="4"/>
        <v>0</v>
      </c>
      <c r="I17" s="57">
        <f t="shared" si="4"/>
        <v>0</v>
      </c>
      <c r="J17" s="33">
        <f t="shared" si="2"/>
        <v>0</v>
      </c>
      <c r="K17" s="33">
        <f t="shared" si="3"/>
        <v>0</v>
      </c>
    </row>
    <row r="18" spans="1:13" ht="36" hidden="1" x14ac:dyDescent="0.35">
      <c r="A18" s="5" t="str">
        <f t="shared" si="1"/>
        <v>b</v>
      </c>
      <c r="B18" s="22" t="s">
        <v>8</v>
      </c>
      <c r="C18" s="23" t="s">
        <v>109</v>
      </c>
      <c r="D18" s="43"/>
      <c r="E18" s="54">
        <f t="shared" ref="E18:I31" si="5">E32+E46+E102+E116+E284+E298</f>
        <v>0</v>
      </c>
      <c r="F18" s="55">
        <f t="shared" si="5"/>
        <v>84000</v>
      </c>
      <c r="G18" s="55">
        <f t="shared" si="5"/>
        <v>-7000</v>
      </c>
      <c r="H18" s="55">
        <f t="shared" si="5"/>
        <v>0</v>
      </c>
      <c r="I18" s="55">
        <f t="shared" si="5"/>
        <v>-77000</v>
      </c>
      <c r="J18" s="30">
        <f>F18+G18</f>
        <v>77000</v>
      </c>
      <c r="K18" s="30">
        <f>F18+G18+H18</f>
        <v>77000</v>
      </c>
      <c r="M18" s="18"/>
    </row>
    <row r="19" spans="1:13" ht="18" hidden="1" x14ac:dyDescent="0.35">
      <c r="A19" s="5" t="str">
        <f t="shared" si="1"/>
        <v>b</v>
      </c>
      <c r="B19" s="32" t="s">
        <v>1</v>
      </c>
      <c r="C19" s="25" t="s">
        <v>128</v>
      </c>
      <c r="D19" s="44"/>
      <c r="E19" s="56">
        <f t="shared" si="5"/>
        <v>-77000</v>
      </c>
      <c r="F19" s="57">
        <f t="shared" si="5"/>
        <v>0</v>
      </c>
      <c r="G19" s="57">
        <f t="shared" si="5"/>
        <v>0</v>
      </c>
      <c r="H19" s="57">
        <f t="shared" si="5"/>
        <v>0</v>
      </c>
      <c r="I19" s="57">
        <f t="shared" si="5"/>
        <v>-77000</v>
      </c>
      <c r="J19" s="33">
        <f t="shared" ref="J19:J82" si="6">F19+G19</f>
        <v>0</v>
      </c>
      <c r="K19" s="33">
        <f t="shared" ref="K19:K82" si="7">F19+G19+H19</f>
        <v>0</v>
      </c>
    </row>
    <row r="20" spans="1:13" ht="18" hidden="1" x14ac:dyDescent="0.35">
      <c r="A20" s="5" t="str">
        <f t="shared" si="1"/>
        <v>b</v>
      </c>
      <c r="B20" s="24" t="s">
        <v>1</v>
      </c>
      <c r="C20" s="26" t="s">
        <v>129</v>
      </c>
      <c r="D20" s="45"/>
      <c r="E20" s="54">
        <f t="shared" si="5"/>
        <v>-2100</v>
      </c>
      <c r="F20" s="55">
        <f t="shared" si="5"/>
        <v>-2100</v>
      </c>
      <c r="G20" s="55">
        <f t="shared" si="5"/>
        <v>0</v>
      </c>
      <c r="H20" s="55">
        <f t="shared" si="5"/>
        <v>0</v>
      </c>
      <c r="I20" s="55">
        <f t="shared" si="5"/>
        <v>0</v>
      </c>
      <c r="J20" s="30">
        <f t="shared" si="6"/>
        <v>-2100</v>
      </c>
      <c r="K20" s="30">
        <f t="shared" si="7"/>
        <v>-2100</v>
      </c>
    </row>
    <row r="21" spans="1:13" ht="18" hidden="1" x14ac:dyDescent="0.35">
      <c r="A21" s="5" t="str">
        <f t="shared" si="1"/>
        <v>b</v>
      </c>
      <c r="B21" s="24" t="s">
        <v>1</v>
      </c>
      <c r="C21" s="26" t="s">
        <v>130</v>
      </c>
      <c r="D21" s="45"/>
      <c r="E21" s="54">
        <f t="shared" si="5"/>
        <v>-119900</v>
      </c>
      <c r="F21" s="55">
        <f t="shared" si="5"/>
        <v>-42900</v>
      </c>
      <c r="G21" s="55">
        <f t="shared" si="5"/>
        <v>0</v>
      </c>
      <c r="H21" s="55">
        <f t="shared" si="5"/>
        <v>0</v>
      </c>
      <c r="I21" s="55">
        <f t="shared" si="5"/>
        <v>-77000</v>
      </c>
      <c r="J21" s="30">
        <f t="shared" si="6"/>
        <v>-42900</v>
      </c>
      <c r="K21" s="30">
        <f t="shared" si="7"/>
        <v>-42900</v>
      </c>
    </row>
    <row r="22" spans="1:13" ht="18" hidden="1" x14ac:dyDescent="0.35">
      <c r="A22" s="5" t="str">
        <f t="shared" si="1"/>
        <v>b</v>
      </c>
      <c r="B22" s="24" t="s">
        <v>1</v>
      </c>
      <c r="C22" s="26" t="s">
        <v>131</v>
      </c>
      <c r="D22" s="45"/>
      <c r="E22" s="54">
        <f t="shared" si="5"/>
        <v>0</v>
      </c>
      <c r="F22" s="55">
        <f t="shared" si="5"/>
        <v>0</v>
      </c>
      <c r="G22" s="55">
        <f t="shared" si="5"/>
        <v>0</v>
      </c>
      <c r="H22" s="55">
        <f t="shared" si="5"/>
        <v>0</v>
      </c>
      <c r="I22" s="55">
        <f t="shared" si="5"/>
        <v>0</v>
      </c>
      <c r="J22" s="30">
        <f t="shared" si="6"/>
        <v>0</v>
      </c>
      <c r="K22" s="30">
        <f t="shared" si="7"/>
        <v>0</v>
      </c>
    </row>
    <row r="23" spans="1:13" ht="18" hidden="1" x14ac:dyDescent="0.35">
      <c r="A23" s="5" t="str">
        <f t="shared" si="1"/>
        <v>b</v>
      </c>
      <c r="B23" s="24" t="s">
        <v>1</v>
      </c>
      <c r="C23" s="27" t="s">
        <v>132</v>
      </c>
      <c r="D23" s="46"/>
      <c r="E23" s="54">
        <f t="shared" si="5"/>
        <v>0</v>
      </c>
      <c r="F23" s="55">
        <f t="shared" si="5"/>
        <v>0</v>
      </c>
      <c r="G23" s="55">
        <f t="shared" si="5"/>
        <v>0</v>
      </c>
      <c r="H23" s="55">
        <f t="shared" si="5"/>
        <v>0</v>
      </c>
      <c r="I23" s="55">
        <f t="shared" si="5"/>
        <v>0</v>
      </c>
      <c r="J23" s="30">
        <f t="shared" si="6"/>
        <v>0</v>
      </c>
      <c r="K23" s="30">
        <f t="shared" si="7"/>
        <v>0</v>
      </c>
    </row>
    <row r="24" spans="1:13" ht="18" hidden="1" x14ac:dyDescent="0.35">
      <c r="A24" s="5" t="str">
        <f t="shared" si="1"/>
        <v>a</v>
      </c>
      <c r="B24" s="24" t="s">
        <v>1</v>
      </c>
      <c r="C24" s="27" t="s">
        <v>133</v>
      </c>
      <c r="D24" s="46"/>
      <c r="E24" s="54">
        <f t="shared" si="5"/>
        <v>39500</v>
      </c>
      <c r="F24" s="55">
        <f t="shared" si="5"/>
        <v>39500</v>
      </c>
      <c r="G24" s="55">
        <f t="shared" si="5"/>
        <v>0</v>
      </c>
      <c r="H24" s="55">
        <f t="shared" si="5"/>
        <v>0</v>
      </c>
      <c r="I24" s="55">
        <f t="shared" si="5"/>
        <v>0</v>
      </c>
      <c r="J24" s="30">
        <f t="shared" si="6"/>
        <v>39500</v>
      </c>
      <c r="K24" s="30">
        <f t="shared" si="7"/>
        <v>39500</v>
      </c>
    </row>
    <row r="25" spans="1:13" ht="18" hidden="1" x14ac:dyDescent="0.35">
      <c r="A25" s="5" t="str">
        <f t="shared" si="1"/>
        <v>a</v>
      </c>
      <c r="B25" s="24" t="s">
        <v>1</v>
      </c>
      <c r="C25" s="27" t="s">
        <v>134</v>
      </c>
      <c r="D25" s="46"/>
      <c r="E25" s="54">
        <f t="shared" si="5"/>
        <v>5500</v>
      </c>
      <c r="F25" s="55">
        <f t="shared" si="5"/>
        <v>5500</v>
      </c>
      <c r="G25" s="55">
        <f t="shared" si="5"/>
        <v>0</v>
      </c>
      <c r="H25" s="55">
        <f t="shared" si="5"/>
        <v>0</v>
      </c>
      <c r="I25" s="55">
        <f t="shared" si="5"/>
        <v>0</v>
      </c>
      <c r="J25" s="30">
        <f t="shared" si="6"/>
        <v>5500</v>
      </c>
      <c r="K25" s="30">
        <f t="shared" si="7"/>
        <v>5500</v>
      </c>
    </row>
    <row r="26" spans="1:13" ht="18" hidden="1" x14ac:dyDescent="0.35">
      <c r="A26" s="5" t="str">
        <f t="shared" si="1"/>
        <v>b</v>
      </c>
      <c r="B26" s="24" t="s">
        <v>1</v>
      </c>
      <c r="C26" s="27" t="s">
        <v>135</v>
      </c>
      <c r="D26" s="46"/>
      <c r="E26" s="54">
        <f t="shared" si="5"/>
        <v>0</v>
      </c>
      <c r="F26" s="55">
        <f t="shared" si="5"/>
        <v>0</v>
      </c>
      <c r="G26" s="55">
        <f t="shared" si="5"/>
        <v>0</v>
      </c>
      <c r="H26" s="55">
        <f t="shared" si="5"/>
        <v>0</v>
      </c>
      <c r="I26" s="55">
        <f t="shared" si="5"/>
        <v>0</v>
      </c>
      <c r="J26" s="30">
        <f t="shared" si="6"/>
        <v>0</v>
      </c>
      <c r="K26" s="30">
        <f t="shared" si="7"/>
        <v>0</v>
      </c>
    </row>
    <row r="27" spans="1:13" hidden="1" x14ac:dyDescent="0.3">
      <c r="A27" s="5" t="str">
        <f t="shared" si="1"/>
        <v>b</v>
      </c>
      <c r="B27" s="28"/>
      <c r="C27" s="29" t="s">
        <v>209</v>
      </c>
      <c r="D27" s="47"/>
      <c r="E27" s="58">
        <f t="shared" si="5"/>
        <v>0</v>
      </c>
      <c r="F27" s="59">
        <f t="shared" si="5"/>
        <v>0</v>
      </c>
      <c r="G27" s="59">
        <f t="shared" si="5"/>
        <v>0</v>
      </c>
      <c r="H27" s="59">
        <f t="shared" si="5"/>
        <v>0</v>
      </c>
      <c r="I27" s="59">
        <f t="shared" si="5"/>
        <v>0</v>
      </c>
      <c r="J27" s="31">
        <f t="shared" si="6"/>
        <v>0</v>
      </c>
      <c r="K27" s="31">
        <f t="shared" si="7"/>
        <v>0</v>
      </c>
    </row>
    <row r="28" spans="1:13" hidden="1" x14ac:dyDescent="0.3">
      <c r="A28" s="5" t="str">
        <f t="shared" si="1"/>
        <v>b</v>
      </c>
      <c r="B28" s="28"/>
      <c r="C28" s="29" t="s">
        <v>210</v>
      </c>
      <c r="D28" s="47"/>
      <c r="E28" s="58">
        <f t="shared" si="5"/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31">
        <f t="shared" si="6"/>
        <v>0</v>
      </c>
      <c r="K28" s="31">
        <f t="shared" si="7"/>
        <v>0</v>
      </c>
    </row>
    <row r="29" spans="1:13" ht="18" hidden="1" x14ac:dyDescent="0.35">
      <c r="A29" s="5" t="str">
        <f t="shared" si="1"/>
        <v>a</v>
      </c>
      <c r="B29" s="32" t="s">
        <v>1</v>
      </c>
      <c r="C29" s="25" t="s">
        <v>136</v>
      </c>
      <c r="D29" s="44"/>
      <c r="E29" s="56">
        <f t="shared" si="5"/>
        <v>77000</v>
      </c>
      <c r="F29" s="57">
        <f t="shared" si="5"/>
        <v>84000</v>
      </c>
      <c r="G29" s="57">
        <f t="shared" si="5"/>
        <v>-7000</v>
      </c>
      <c r="H29" s="57">
        <f t="shared" si="5"/>
        <v>0</v>
      </c>
      <c r="I29" s="57">
        <f t="shared" si="5"/>
        <v>0</v>
      </c>
      <c r="J29" s="33">
        <f t="shared" si="6"/>
        <v>77000</v>
      </c>
      <c r="K29" s="33">
        <f t="shared" si="7"/>
        <v>77000</v>
      </c>
    </row>
    <row r="30" spans="1:13" ht="18" hidden="1" x14ac:dyDescent="0.35">
      <c r="A30" s="5" t="str">
        <f t="shared" si="1"/>
        <v>b</v>
      </c>
      <c r="B30" s="32" t="s">
        <v>1</v>
      </c>
      <c r="C30" s="25" t="s">
        <v>137</v>
      </c>
      <c r="D30" s="44"/>
      <c r="E30" s="56">
        <f t="shared" si="5"/>
        <v>0</v>
      </c>
      <c r="F30" s="57">
        <f t="shared" si="5"/>
        <v>0</v>
      </c>
      <c r="G30" s="57">
        <f t="shared" si="5"/>
        <v>0</v>
      </c>
      <c r="H30" s="57">
        <f t="shared" si="5"/>
        <v>0</v>
      </c>
      <c r="I30" s="57">
        <f t="shared" si="5"/>
        <v>0</v>
      </c>
      <c r="J30" s="33">
        <f t="shared" si="6"/>
        <v>0</v>
      </c>
      <c r="K30" s="33">
        <f t="shared" si="7"/>
        <v>0</v>
      </c>
    </row>
    <row r="31" spans="1:13" ht="18" hidden="1" x14ac:dyDescent="0.35">
      <c r="A31" s="5" t="str">
        <f t="shared" si="1"/>
        <v>b</v>
      </c>
      <c r="B31" s="32" t="s">
        <v>1</v>
      </c>
      <c r="C31" s="25" t="s">
        <v>138</v>
      </c>
      <c r="D31" s="44"/>
      <c r="E31" s="56">
        <f t="shared" si="5"/>
        <v>0</v>
      </c>
      <c r="F31" s="57">
        <f t="shared" si="5"/>
        <v>0</v>
      </c>
      <c r="G31" s="57">
        <f t="shared" si="5"/>
        <v>0</v>
      </c>
      <c r="H31" s="57">
        <f t="shared" si="5"/>
        <v>0</v>
      </c>
      <c r="I31" s="57">
        <f t="shared" si="5"/>
        <v>0</v>
      </c>
      <c r="J31" s="33">
        <f t="shared" si="6"/>
        <v>0</v>
      </c>
      <c r="K31" s="33">
        <f t="shared" si="7"/>
        <v>0</v>
      </c>
    </row>
    <row r="32" spans="1:13" ht="54" hidden="1" x14ac:dyDescent="0.35">
      <c r="A32" s="5" t="str">
        <f t="shared" si="1"/>
        <v>b</v>
      </c>
      <c r="B32" s="22" t="s">
        <v>9</v>
      </c>
      <c r="C32" s="23" t="s">
        <v>139</v>
      </c>
      <c r="D32" s="43"/>
      <c r="E32" s="60">
        <f t="shared" ref="E32:E45" si="8">F32+G32+H32+I32</f>
        <v>0</v>
      </c>
      <c r="F32" s="60">
        <f>F33+F43+F44+F45</f>
        <v>7000</v>
      </c>
      <c r="G32" s="60">
        <f>G33+G43+G44+G45</f>
        <v>-7000</v>
      </c>
      <c r="H32" s="60">
        <f>H33+H43+H44+H45</f>
        <v>0</v>
      </c>
      <c r="I32" s="60">
        <f>I33+I43+I44+I45</f>
        <v>0</v>
      </c>
      <c r="J32" s="30">
        <f t="shared" si="6"/>
        <v>0</v>
      </c>
      <c r="K32" s="30">
        <f t="shared" si="7"/>
        <v>0</v>
      </c>
      <c r="L32" s="4" t="s">
        <v>208</v>
      </c>
    </row>
    <row r="33" spans="1:12" ht="18" hidden="1" x14ac:dyDescent="0.35">
      <c r="A33" s="5" t="str">
        <f t="shared" si="1"/>
        <v>b</v>
      </c>
      <c r="B33" s="34" t="s">
        <v>1</v>
      </c>
      <c r="C33" s="15" t="s">
        <v>128</v>
      </c>
      <c r="D33" s="48"/>
      <c r="E33" s="56">
        <f t="shared" si="8"/>
        <v>0</v>
      </c>
      <c r="F33" s="61">
        <f t="shared" ref="F33:I33" si="9">F34+F35+F36+F37+F38+F39+F40</f>
        <v>0</v>
      </c>
      <c r="G33" s="61">
        <f t="shared" si="9"/>
        <v>0</v>
      </c>
      <c r="H33" s="61">
        <f t="shared" si="9"/>
        <v>0</v>
      </c>
      <c r="I33" s="61">
        <f t="shared" si="9"/>
        <v>0</v>
      </c>
      <c r="J33" s="33">
        <f t="shared" si="6"/>
        <v>0</v>
      </c>
      <c r="K33" s="33">
        <f t="shared" si="7"/>
        <v>0</v>
      </c>
      <c r="L33" s="4" t="s">
        <v>208</v>
      </c>
    </row>
    <row r="34" spans="1:12" ht="18" hidden="1" x14ac:dyDescent="0.35">
      <c r="A34" s="5" t="str">
        <f t="shared" si="1"/>
        <v>b</v>
      </c>
      <c r="B34" s="11" t="s">
        <v>1</v>
      </c>
      <c r="C34" s="12" t="s">
        <v>129</v>
      </c>
      <c r="D34" s="49"/>
      <c r="E34" s="62">
        <f t="shared" si="8"/>
        <v>0</v>
      </c>
      <c r="F34" s="63"/>
      <c r="G34" s="63"/>
      <c r="H34" s="63"/>
      <c r="I34" s="63"/>
      <c r="J34" s="30">
        <f t="shared" si="6"/>
        <v>0</v>
      </c>
      <c r="K34" s="30">
        <f t="shared" si="7"/>
        <v>0</v>
      </c>
      <c r="L34" s="4" t="s">
        <v>208</v>
      </c>
    </row>
    <row r="35" spans="1:12" ht="18" hidden="1" x14ac:dyDescent="0.35">
      <c r="A35" s="5" t="str">
        <f t="shared" si="1"/>
        <v>b</v>
      </c>
      <c r="B35" s="11" t="s">
        <v>1</v>
      </c>
      <c r="C35" s="12" t="s">
        <v>130</v>
      </c>
      <c r="D35" s="49"/>
      <c r="E35" s="62">
        <f t="shared" si="8"/>
        <v>0</v>
      </c>
      <c r="F35" s="63"/>
      <c r="G35" s="63"/>
      <c r="H35" s="63"/>
      <c r="I35" s="63"/>
      <c r="J35" s="30">
        <f t="shared" si="6"/>
        <v>0</v>
      </c>
      <c r="K35" s="30">
        <f t="shared" si="7"/>
        <v>0</v>
      </c>
      <c r="L35" s="4" t="s">
        <v>208</v>
      </c>
    </row>
    <row r="36" spans="1:12" ht="18" hidden="1" x14ac:dyDescent="0.35">
      <c r="A36" s="5" t="str">
        <f t="shared" si="1"/>
        <v>b</v>
      </c>
      <c r="B36" s="11" t="s">
        <v>1</v>
      </c>
      <c r="C36" s="12" t="s">
        <v>131</v>
      </c>
      <c r="D36" s="49"/>
      <c r="E36" s="62">
        <f t="shared" si="8"/>
        <v>0</v>
      </c>
      <c r="F36" s="63"/>
      <c r="G36" s="63"/>
      <c r="H36" s="63"/>
      <c r="I36" s="63"/>
      <c r="J36" s="30">
        <f t="shared" si="6"/>
        <v>0</v>
      </c>
      <c r="K36" s="30">
        <f t="shared" si="7"/>
        <v>0</v>
      </c>
      <c r="L36" s="4" t="s">
        <v>208</v>
      </c>
    </row>
    <row r="37" spans="1:12" ht="18" hidden="1" x14ac:dyDescent="0.35">
      <c r="A37" s="5" t="str">
        <f t="shared" si="1"/>
        <v>b</v>
      </c>
      <c r="B37" s="11" t="s">
        <v>1</v>
      </c>
      <c r="C37" s="16" t="s">
        <v>132</v>
      </c>
      <c r="D37" s="50"/>
      <c r="E37" s="62">
        <f t="shared" si="8"/>
        <v>0</v>
      </c>
      <c r="F37" s="63"/>
      <c r="G37" s="63"/>
      <c r="H37" s="63"/>
      <c r="I37" s="63"/>
      <c r="J37" s="30">
        <f t="shared" si="6"/>
        <v>0</v>
      </c>
      <c r="K37" s="30">
        <f t="shared" si="7"/>
        <v>0</v>
      </c>
      <c r="L37" s="4" t="s">
        <v>208</v>
      </c>
    </row>
    <row r="38" spans="1:12" ht="18" hidden="1" x14ac:dyDescent="0.35">
      <c r="A38" s="5" t="str">
        <f t="shared" si="1"/>
        <v>b</v>
      </c>
      <c r="B38" s="11" t="s">
        <v>1</v>
      </c>
      <c r="C38" s="16" t="s">
        <v>133</v>
      </c>
      <c r="D38" s="50"/>
      <c r="E38" s="62">
        <f t="shared" si="8"/>
        <v>0</v>
      </c>
      <c r="F38" s="63"/>
      <c r="G38" s="63"/>
      <c r="H38" s="63"/>
      <c r="I38" s="63"/>
      <c r="J38" s="30">
        <f t="shared" si="6"/>
        <v>0</v>
      </c>
      <c r="K38" s="30">
        <f t="shared" si="7"/>
        <v>0</v>
      </c>
      <c r="L38" s="4" t="s">
        <v>208</v>
      </c>
    </row>
    <row r="39" spans="1:12" ht="18" hidden="1" x14ac:dyDescent="0.35">
      <c r="A39" s="5" t="str">
        <f t="shared" si="1"/>
        <v>b</v>
      </c>
      <c r="B39" s="11" t="s">
        <v>1</v>
      </c>
      <c r="C39" s="16" t="s">
        <v>134</v>
      </c>
      <c r="D39" s="50"/>
      <c r="E39" s="62">
        <f t="shared" si="8"/>
        <v>0</v>
      </c>
      <c r="F39" s="63"/>
      <c r="G39" s="63"/>
      <c r="H39" s="63"/>
      <c r="I39" s="63"/>
      <c r="J39" s="30">
        <f t="shared" si="6"/>
        <v>0</v>
      </c>
      <c r="K39" s="30">
        <f t="shared" si="7"/>
        <v>0</v>
      </c>
      <c r="L39" s="4" t="s">
        <v>208</v>
      </c>
    </row>
    <row r="40" spans="1:12" ht="18" hidden="1" x14ac:dyDescent="0.35">
      <c r="A40" s="5" t="str">
        <f t="shared" si="1"/>
        <v>b</v>
      </c>
      <c r="B40" s="11" t="s">
        <v>1</v>
      </c>
      <c r="C40" s="16" t="s">
        <v>135</v>
      </c>
      <c r="D40" s="50"/>
      <c r="E40" s="62">
        <f t="shared" si="8"/>
        <v>0</v>
      </c>
      <c r="F40" s="63">
        <f>F41+F42</f>
        <v>0</v>
      </c>
      <c r="G40" s="63">
        <f t="shared" ref="G40:I40" si="10">G41+G42</f>
        <v>0</v>
      </c>
      <c r="H40" s="63">
        <f t="shared" si="10"/>
        <v>0</v>
      </c>
      <c r="I40" s="63">
        <f t="shared" si="10"/>
        <v>0</v>
      </c>
      <c r="J40" s="30">
        <f t="shared" si="6"/>
        <v>0</v>
      </c>
      <c r="K40" s="30">
        <f t="shared" si="7"/>
        <v>0</v>
      </c>
      <c r="L40" s="4" t="s">
        <v>208</v>
      </c>
    </row>
    <row r="41" spans="1:12" hidden="1" x14ac:dyDescent="0.3">
      <c r="A41" s="5" t="str">
        <f t="shared" si="1"/>
        <v>b</v>
      </c>
      <c r="B41" s="19"/>
      <c r="C41" s="21" t="s">
        <v>209</v>
      </c>
      <c r="D41" s="51"/>
      <c r="E41" s="64">
        <f t="shared" si="8"/>
        <v>0</v>
      </c>
      <c r="F41" s="65"/>
      <c r="G41" s="65"/>
      <c r="H41" s="65"/>
      <c r="I41" s="65"/>
      <c r="J41" s="31">
        <f t="shared" si="6"/>
        <v>0</v>
      </c>
      <c r="K41" s="31">
        <f t="shared" si="7"/>
        <v>0</v>
      </c>
    </row>
    <row r="42" spans="1:12" hidden="1" x14ac:dyDescent="0.3">
      <c r="A42" s="5" t="str">
        <f t="shared" si="1"/>
        <v>b</v>
      </c>
      <c r="B42" s="19"/>
      <c r="C42" s="21" t="s">
        <v>210</v>
      </c>
      <c r="D42" s="51"/>
      <c r="E42" s="64">
        <f t="shared" si="8"/>
        <v>0</v>
      </c>
      <c r="F42" s="65"/>
      <c r="G42" s="65"/>
      <c r="H42" s="65"/>
      <c r="I42" s="65"/>
      <c r="J42" s="31">
        <f t="shared" si="6"/>
        <v>0</v>
      </c>
      <c r="K42" s="31">
        <f t="shared" si="7"/>
        <v>0</v>
      </c>
    </row>
    <row r="43" spans="1:12" ht="18" hidden="1" x14ac:dyDescent="0.35">
      <c r="A43" s="5" t="str">
        <f t="shared" si="1"/>
        <v>b</v>
      </c>
      <c r="B43" s="11" t="s">
        <v>1</v>
      </c>
      <c r="C43" s="15" t="s">
        <v>136</v>
      </c>
      <c r="D43" s="48">
        <v>77</v>
      </c>
      <c r="E43" s="56">
        <f t="shared" si="8"/>
        <v>0</v>
      </c>
      <c r="F43" s="61">
        <f>7000</f>
        <v>7000</v>
      </c>
      <c r="G43" s="61">
        <f>-7000</f>
        <v>-7000</v>
      </c>
      <c r="H43" s="61"/>
      <c r="I43" s="61"/>
      <c r="J43" s="33">
        <f t="shared" si="6"/>
        <v>0</v>
      </c>
      <c r="K43" s="33">
        <f t="shared" si="7"/>
        <v>0</v>
      </c>
      <c r="L43" s="4" t="s">
        <v>208</v>
      </c>
    </row>
    <row r="44" spans="1:12" ht="18" hidden="1" x14ac:dyDescent="0.35">
      <c r="A44" s="5" t="str">
        <f t="shared" si="1"/>
        <v>b</v>
      </c>
      <c r="B44" s="11" t="s">
        <v>1</v>
      </c>
      <c r="C44" s="15" t="s">
        <v>137</v>
      </c>
      <c r="D44" s="48"/>
      <c r="E44" s="56">
        <f t="shared" si="8"/>
        <v>0</v>
      </c>
      <c r="F44" s="61"/>
      <c r="G44" s="61"/>
      <c r="H44" s="61"/>
      <c r="I44" s="61"/>
      <c r="J44" s="33">
        <f t="shared" si="6"/>
        <v>0</v>
      </c>
      <c r="K44" s="33">
        <f t="shared" si="7"/>
        <v>0</v>
      </c>
      <c r="L44" s="4" t="s">
        <v>208</v>
      </c>
    </row>
    <row r="45" spans="1:12" ht="18" hidden="1" x14ac:dyDescent="0.35">
      <c r="A45" s="5" t="str">
        <f t="shared" si="1"/>
        <v>b</v>
      </c>
      <c r="B45" s="11" t="s">
        <v>1</v>
      </c>
      <c r="C45" s="15" t="s">
        <v>138</v>
      </c>
      <c r="D45" s="48"/>
      <c r="E45" s="56">
        <f t="shared" si="8"/>
        <v>0</v>
      </c>
      <c r="F45" s="61"/>
      <c r="G45" s="61"/>
      <c r="H45" s="61"/>
      <c r="I45" s="61"/>
      <c r="J45" s="33">
        <f t="shared" si="6"/>
        <v>0</v>
      </c>
      <c r="K45" s="33">
        <f t="shared" si="7"/>
        <v>0</v>
      </c>
      <c r="L45" s="4" t="s">
        <v>208</v>
      </c>
    </row>
    <row r="46" spans="1:12" ht="36" hidden="1" x14ac:dyDescent="0.35">
      <c r="A46" s="5" t="str">
        <f t="shared" si="1"/>
        <v>b</v>
      </c>
      <c r="B46" s="22" t="s">
        <v>10</v>
      </c>
      <c r="C46" s="23" t="s">
        <v>140</v>
      </c>
      <c r="D46" s="43"/>
      <c r="E46" s="54">
        <f>F46+G46+H46+I46</f>
        <v>0</v>
      </c>
      <c r="F46" s="55">
        <f t="shared" ref="F46:I59" si="11">F60+F74+F88</f>
        <v>0</v>
      </c>
      <c r="G46" s="55">
        <f t="shared" si="11"/>
        <v>0</v>
      </c>
      <c r="H46" s="55">
        <f t="shared" si="11"/>
        <v>0</v>
      </c>
      <c r="I46" s="55">
        <f t="shared" si="11"/>
        <v>0</v>
      </c>
      <c r="J46" s="30">
        <f t="shared" si="6"/>
        <v>0</v>
      </c>
      <c r="K46" s="30">
        <f t="shared" si="7"/>
        <v>0</v>
      </c>
      <c r="L46" s="4" t="s">
        <v>203</v>
      </c>
    </row>
    <row r="47" spans="1:12" ht="18" hidden="1" x14ac:dyDescent="0.35">
      <c r="A47" s="5" t="str">
        <f t="shared" si="1"/>
        <v>b</v>
      </c>
      <c r="B47" s="32" t="s">
        <v>1</v>
      </c>
      <c r="C47" s="25" t="s">
        <v>128</v>
      </c>
      <c r="D47" s="44"/>
      <c r="E47" s="56">
        <f t="shared" ref="E47:E110" si="12">F47+G47+H47+I47</f>
        <v>0</v>
      </c>
      <c r="F47" s="57">
        <f t="shared" si="11"/>
        <v>0</v>
      </c>
      <c r="G47" s="57">
        <f t="shared" si="11"/>
        <v>0</v>
      </c>
      <c r="H47" s="57">
        <f t="shared" si="11"/>
        <v>0</v>
      </c>
      <c r="I47" s="57">
        <f t="shared" si="11"/>
        <v>0</v>
      </c>
      <c r="J47" s="33">
        <f t="shared" si="6"/>
        <v>0</v>
      </c>
      <c r="K47" s="33">
        <f t="shared" si="7"/>
        <v>0</v>
      </c>
      <c r="L47" s="4" t="s">
        <v>203</v>
      </c>
    </row>
    <row r="48" spans="1:12" ht="18" hidden="1" x14ac:dyDescent="0.35">
      <c r="A48" s="5" t="str">
        <f t="shared" si="1"/>
        <v>b</v>
      </c>
      <c r="B48" s="24" t="s">
        <v>1</v>
      </c>
      <c r="C48" s="26" t="s">
        <v>129</v>
      </c>
      <c r="D48" s="45"/>
      <c r="E48" s="54">
        <f t="shared" si="12"/>
        <v>-2100</v>
      </c>
      <c r="F48" s="55">
        <f t="shared" si="11"/>
        <v>-2100</v>
      </c>
      <c r="G48" s="55">
        <f t="shared" si="11"/>
        <v>0</v>
      </c>
      <c r="H48" s="55">
        <f t="shared" si="11"/>
        <v>0</v>
      </c>
      <c r="I48" s="55">
        <f t="shared" si="11"/>
        <v>0</v>
      </c>
      <c r="J48" s="30">
        <f t="shared" si="6"/>
        <v>-2100</v>
      </c>
      <c r="K48" s="30">
        <f t="shared" si="7"/>
        <v>-2100</v>
      </c>
      <c r="L48" s="4" t="s">
        <v>203</v>
      </c>
    </row>
    <row r="49" spans="1:12" ht="18" hidden="1" x14ac:dyDescent="0.35">
      <c r="A49" s="5" t="str">
        <f t="shared" si="1"/>
        <v>b</v>
      </c>
      <c r="B49" s="24" t="s">
        <v>1</v>
      </c>
      <c r="C49" s="26" t="s">
        <v>130</v>
      </c>
      <c r="D49" s="45"/>
      <c r="E49" s="54">
        <f t="shared" si="12"/>
        <v>-3400</v>
      </c>
      <c r="F49" s="55">
        <f t="shared" si="11"/>
        <v>-3400</v>
      </c>
      <c r="G49" s="55">
        <f t="shared" si="11"/>
        <v>0</v>
      </c>
      <c r="H49" s="55">
        <f t="shared" si="11"/>
        <v>0</v>
      </c>
      <c r="I49" s="55">
        <f t="shared" si="11"/>
        <v>0</v>
      </c>
      <c r="J49" s="30">
        <f t="shared" si="6"/>
        <v>-3400</v>
      </c>
      <c r="K49" s="30">
        <f t="shared" si="7"/>
        <v>-3400</v>
      </c>
      <c r="L49" s="4" t="s">
        <v>203</v>
      </c>
    </row>
    <row r="50" spans="1:12" ht="18" hidden="1" x14ac:dyDescent="0.35">
      <c r="A50" s="5" t="str">
        <f t="shared" si="1"/>
        <v>b</v>
      </c>
      <c r="B50" s="24" t="s">
        <v>1</v>
      </c>
      <c r="C50" s="26" t="s">
        <v>131</v>
      </c>
      <c r="D50" s="45"/>
      <c r="E50" s="54">
        <f t="shared" si="12"/>
        <v>0</v>
      </c>
      <c r="F50" s="55">
        <f t="shared" si="11"/>
        <v>0</v>
      </c>
      <c r="G50" s="55">
        <f t="shared" si="11"/>
        <v>0</v>
      </c>
      <c r="H50" s="55">
        <f t="shared" si="11"/>
        <v>0</v>
      </c>
      <c r="I50" s="55">
        <f t="shared" si="11"/>
        <v>0</v>
      </c>
      <c r="J50" s="30">
        <f t="shared" si="6"/>
        <v>0</v>
      </c>
      <c r="K50" s="30">
        <f t="shared" si="7"/>
        <v>0</v>
      </c>
      <c r="L50" s="4" t="s">
        <v>203</v>
      </c>
    </row>
    <row r="51" spans="1:12" ht="18" hidden="1" x14ac:dyDescent="0.35">
      <c r="A51" s="5" t="str">
        <f t="shared" si="1"/>
        <v>b</v>
      </c>
      <c r="B51" s="24" t="s">
        <v>1</v>
      </c>
      <c r="C51" s="27" t="s">
        <v>132</v>
      </c>
      <c r="D51" s="46"/>
      <c r="E51" s="54">
        <f t="shared" si="12"/>
        <v>0</v>
      </c>
      <c r="F51" s="55">
        <f t="shared" si="11"/>
        <v>0</v>
      </c>
      <c r="G51" s="55">
        <f t="shared" si="11"/>
        <v>0</v>
      </c>
      <c r="H51" s="55">
        <f t="shared" si="11"/>
        <v>0</v>
      </c>
      <c r="I51" s="55">
        <f t="shared" si="11"/>
        <v>0</v>
      </c>
      <c r="J51" s="30">
        <f t="shared" si="6"/>
        <v>0</v>
      </c>
      <c r="K51" s="30">
        <f t="shared" si="7"/>
        <v>0</v>
      </c>
      <c r="L51" s="4" t="s">
        <v>203</v>
      </c>
    </row>
    <row r="52" spans="1:12" ht="18" hidden="1" x14ac:dyDescent="0.35">
      <c r="A52" s="5" t="str">
        <f t="shared" si="1"/>
        <v>b</v>
      </c>
      <c r="B52" s="24" t="s">
        <v>1</v>
      </c>
      <c r="C52" s="27" t="s">
        <v>133</v>
      </c>
      <c r="D52" s="46"/>
      <c r="E52" s="54">
        <f t="shared" si="12"/>
        <v>0</v>
      </c>
      <c r="F52" s="55">
        <f t="shared" si="11"/>
        <v>0</v>
      </c>
      <c r="G52" s="55">
        <f t="shared" si="11"/>
        <v>0</v>
      </c>
      <c r="H52" s="55">
        <f t="shared" si="11"/>
        <v>0</v>
      </c>
      <c r="I52" s="55">
        <f t="shared" si="11"/>
        <v>0</v>
      </c>
      <c r="J52" s="30">
        <f t="shared" si="6"/>
        <v>0</v>
      </c>
      <c r="K52" s="30">
        <f t="shared" si="7"/>
        <v>0</v>
      </c>
      <c r="L52" s="4" t="s">
        <v>203</v>
      </c>
    </row>
    <row r="53" spans="1:12" ht="18" hidden="1" x14ac:dyDescent="0.35">
      <c r="A53" s="5" t="str">
        <f t="shared" si="1"/>
        <v>a</v>
      </c>
      <c r="B53" s="24" t="s">
        <v>1</v>
      </c>
      <c r="C53" s="27" t="s">
        <v>134</v>
      </c>
      <c r="D53" s="46"/>
      <c r="E53" s="54">
        <f t="shared" si="12"/>
        <v>5500</v>
      </c>
      <c r="F53" s="55">
        <f t="shared" si="11"/>
        <v>5500</v>
      </c>
      <c r="G53" s="55">
        <f t="shared" si="11"/>
        <v>0</v>
      </c>
      <c r="H53" s="55">
        <f t="shared" si="11"/>
        <v>0</v>
      </c>
      <c r="I53" s="55">
        <f t="shared" si="11"/>
        <v>0</v>
      </c>
      <c r="J53" s="30">
        <f t="shared" si="6"/>
        <v>5500</v>
      </c>
      <c r="K53" s="30">
        <f t="shared" si="7"/>
        <v>5500</v>
      </c>
      <c r="L53" s="4" t="s">
        <v>203</v>
      </c>
    </row>
    <row r="54" spans="1:12" ht="18" hidden="1" x14ac:dyDescent="0.35">
      <c r="A54" s="5" t="str">
        <f t="shared" si="1"/>
        <v>b</v>
      </c>
      <c r="B54" s="24" t="s">
        <v>1</v>
      </c>
      <c r="C54" s="27" t="s">
        <v>135</v>
      </c>
      <c r="D54" s="46"/>
      <c r="E54" s="54">
        <f t="shared" si="12"/>
        <v>0</v>
      </c>
      <c r="F54" s="55">
        <f t="shared" si="11"/>
        <v>0</v>
      </c>
      <c r="G54" s="55">
        <f t="shared" si="11"/>
        <v>0</v>
      </c>
      <c r="H54" s="55">
        <f t="shared" si="11"/>
        <v>0</v>
      </c>
      <c r="I54" s="55">
        <f t="shared" si="11"/>
        <v>0</v>
      </c>
      <c r="J54" s="30">
        <f t="shared" si="6"/>
        <v>0</v>
      </c>
      <c r="K54" s="30">
        <f t="shared" si="7"/>
        <v>0</v>
      </c>
      <c r="L54" s="4" t="s">
        <v>203</v>
      </c>
    </row>
    <row r="55" spans="1:12" hidden="1" x14ac:dyDescent="0.3">
      <c r="A55" s="5" t="str">
        <f t="shared" si="1"/>
        <v>b</v>
      </c>
      <c r="B55" s="28"/>
      <c r="C55" s="29" t="s">
        <v>209</v>
      </c>
      <c r="D55" s="47"/>
      <c r="E55" s="58">
        <f t="shared" si="12"/>
        <v>0</v>
      </c>
      <c r="F55" s="59">
        <f t="shared" si="11"/>
        <v>0</v>
      </c>
      <c r="G55" s="59">
        <f t="shared" si="11"/>
        <v>0</v>
      </c>
      <c r="H55" s="59">
        <f t="shared" si="11"/>
        <v>0</v>
      </c>
      <c r="I55" s="59">
        <f t="shared" si="11"/>
        <v>0</v>
      </c>
      <c r="J55" s="31">
        <f t="shared" si="6"/>
        <v>0</v>
      </c>
      <c r="K55" s="31">
        <f t="shared" si="7"/>
        <v>0</v>
      </c>
    </row>
    <row r="56" spans="1:12" hidden="1" x14ac:dyDescent="0.3">
      <c r="A56" s="5" t="str">
        <f t="shared" si="1"/>
        <v>b</v>
      </c>
      <c r="B56" s="28"/>
      <c r="C56" s="29" t="s">
        <v>210</v>
      </c>
      <c r="D56" s="47"/>
      <c r="E56" s="58">
        <f t="shared" si="12"/>
        <v>0</v>
      </c>
      <c r="F56" s="59">
        <f t="shared" si="11"/>
        <v>0</v>
      </c>
      <c r="G56" s="59">
        <f t="shared" si="11"/>
        <v>0</v>
      </c>
      <c r="H56" s="59">
        <f t="shared" si="11"/>
        <v>0</v>
      </c>
      <c r="I56" s="59">
        <f t="shared" si="11"/>
        <v>0</v>
      </c>
      <c r="J56" s="31">
        <f t="shared" si="6"/>
        <v>0</v>
      </c>
      <c r="K56" s="31">
        <f t="shared" si="7"/>
        <v>0</v>
      </c>
    </row>
    <row r="57" spans="1:12" ht="18" hidden="1" x14ac:dyDescent="0.35">
      <c r="A57" s="5" t="str">
        <f t="shared" si="1"/>
        <v>b</v>
      </c>
      <c r="B57" s="32" t="s">
        <v>1</v>
      </c>
      <c r="C57" s="25" t="s">
        <v>136</v>
      </c>
      <c r="D57" s="44"/>
      <c r="E57" s="56">
        <f t="shared" si="12"/>
        <v>0</v>
      </c>
      <c r="F57" s="57">
        <f t="shared" si="11"/>
        <v>0</v>
      </c>
      <c r="G57" s="57">
        <f t="shared" si="11"/>
        <v>0</v>
      </c>
      <c r="H57" s="57">
        <f t="shared" si="11"/>
        <v>0</v>
      </c>
      <c r="I57" s="57">
        <f t="shared" si="11"/>
        <v>0</v>
      </c>
      <c r="J57" s="33">
        <f t="shared" si="6"/>
        <v>0</v>
      </c>
      <c r="K57" s="33">
        <f t="shared" si="7"/>
        <v>0</v>
      </c>
      <c r="L57" s="4" t="s">
        <v>203</v>
      </c>
    </row>
    <row r="58" spans="1:12" ht="18" hidden="1" x14ac:dyDescent="0.35">
      <c r="A58" s="5" t="str">
        <f t="shared" si="1"/>
        <v>b</v>
      </c>
      <c r="B58" s="32" t="s">
        <v>1</v>
      </c>
      <c r="C58" s="25" t="s">
        <v>137</v>
      </c>
      <c r="D58" s="44"/>
      <c r="E58" s="56">
        <f t="shared" si="12"/>
        <v>0</v>
      </c>
      <c r="F58" s="57">
        <f t="shared" si="11"/>
        <v>0</v>
      </c>
      <c r="G58" s="57">
        <f t="shared" si="11"/>
        <v>0</v>
      </c>
      <c r="H58" s="57">
        <f t="shared" si="11"/>
        <v>0</v>
      </c>
      <c r="I58" s="57">
        <f t="shared" si="11"/>
        <v>0</v>
      </c>
      <c r="J58" s="33">
        <f t="shared" si="6"/>
        <v>0</v>
      </c>
      <c r="K58" s="33">
        <f t="shared" si="7"/>
        <v>0</v>
      </c>
      <c r="L58" s="4" t="s">
        <v>203</v>
      </c>
    </row>
    <row r="59" spans="1:12" ht="18" hidden="1" x14ac:dyDescent="0.35">
      <c r="A59" s="5" t="str">
        <f t="shared" si="1"/>
        <v>b</v>
      </c>
      <c r="B59" s="32" t="s">
        <v>1</v>
      </c>
      <c r="C59" s="25" t="s">
        <v>138</v>
      </c>
      <c r="D59" s="44"/>
      <c r="E59" s="56">
        <f t="shared" si="12"/>
        <v>0</v>
      </c>
      <c r="F59" s="57">
        <f t="shared" si="11"/>
        <v>0</v>
      </c>
      <c r="G59" s="57">
        <f t="shared" si="11"/>
        <v>0</v>
      </c>
      <c r="H59" s="57">
        <f t="shared" si="11"/>
        <v>0</v>
      </c>
      <c r="I59" s="57">
        <f t="shared" si="11"/>
        <v>0</v>
      </c>
      <c r="J59" s="33">
        <f t="shared" si="6"/>
        <v>0</v>
      </c>
      <c r="K59" s="33">
        <f t="shared" si="7"/>
        <v>0</v>
      </c>
      <c r="L59" s="4" t="s">
        <v>203</v>
      </c>
    </row>
    <row r="60" spans="1:12" ht="36" hidden="1" x14ac:dyDescent="0.35">
      <c r="A60" s="5" t="str">
        <f t="shared" si="1"/>
        <v>b</v>
      </c>
      <c r="B60" s="22" t="s">
        <v>11</v>
      </c>
      <c r="C60" s="23" t="s">
        <v>141</v>
      </c>
      <c r="D60" s="43"/>
      <c r="E60" s="60">
        <f t="shared" si="12"/>
        <v>0</v>
      </c>
      <c r="F60" s="60">
        <f>F61+F71+F72+F73</f>
        <v>0</v>
      </c>
      <c r="G60" s="60">
        <f>G61+G71+G72+G73</f>
        <v>0</v>
      </c>
      <c r="H60" s="60">
        <f>H61+H71+H72+H73</f>
        <v>0</v>
      </c>
      <c r="I60" s="60">
        <f>I61+I71+I72+I73</f>
        <v>0</v>
      </c>
      <c r="J60" s="30">
        <f t="shared" si="6"/>
        <v>0</v>
      </c>
      <c r="K60" s="30">
        <f t="shared" si="7"/>
        <v>0</v>
      </c>
      <c r="L60" s="4" t="s">
        <v>203</v>
      </c>
    </row>
    <row r="61" spans="1:12" ht="18" hidden="1" x14ac:dyDescent="0.35">
      <c r="A61" s="5" t="str">
        <f t="shared" si="1"/>
        <v>b</v>
      </c>
      <c r="B61" s="34" t="s">
        <v>1</v>
      </c>
      <c r="C61" s="15" t="s">
        <v>128</v>
      </c>
      <c r="D61" s="48"/>
      <c r="E61" s="56">
        <f t="shared" si="12"/>
        <v>0</v>
      </c>
      <c r="F61" s="61">
        <f t="shared" ref="F61:I61" si="13">F62+F63+F64+F65+F66+F67+F68</f>
        <v>0</v>
      </c>
      <c r="G61" s="61">
        <f t="shared" si="13"/>
        <v>0</v>
      </c>
      <c r="H61" s="61">
        <f t="shared" si="13"/>
        <v>0</v>
      </c>
      <c r="I61" s="61">
        <f t="shared" si="13"/>
        <v>0</v>
      </c>
      <c r="J61" s="33">
        <f t="shared" si="6"/>
        <v>0</v>
      </c>
      <c r="K61" s="33">
        <f t="shared" si="7"/>
        <v>0</v>
      </c>
      <c r="L61" s="4" t="s">
        <v>203</v>
      </c>
    </row>
    <row r="62" spans="1:12" ht="18" hidden="1" x14ac:dyDescent="0.35">
      <c r="A62" s="5" t="str">
        <f t="shared" si="1"/>
        <v>b</v>
      </c>
      <c r="B62" s="11" t="s">
        <v>1</v>
      </c>
      <c r="C62" s="12" t="s">
        <v>129</v>
      </c>
      <c r="D62" s="49">
        <v>134</v>
      </c>
      <c r="E62" s="62">
        <f t="shared" si="12"/>
        <v>-2100</v>
      </c>
      <c r="F62" s="63">
        <f>-2100</f>
        <v>-2100</v>
      </c>
      <c r="G62" s="63"/>
      <c r="H62" s="63"/>
      <c r="I62" s="63"/>
      <c r="J62" s="30">
        <f t="shared" si="6"/>
        <v>-2100</v>
      </c>
      <c r="K62" s="30">
        <f t="shared" si="7"/>
        <v>-2100</v>
      </c>
      <c r="L62" s="4" t="s">
        <v>203</v>
      </c>
    </row>
    <row r="63" spans="1:12" ht="18" hidden="1" x14ac:dyDescent="0.35">
      <c r="A63" s="5" t="str">
        <f t="shared" si="1"/>
        <v>b</v>
      </c>
      <c r="B63" s="11" t="s">
        <v>1</v>
      </c>
      <c r="C63" s="12" t="s">
        <v>130</v>
      </c>
      <c r="D63" s="49">
        <v>134</v>
      </c>
      <c r="E63" s="62">
        <f t="shared" si="12"/>
        <v>-3400</v>
      </c>
      <c r="F63" s="63">
        <f>-3400</f>
        <v>-3400</v>
      </c>
      <c r="G63" s="63"/>
      <c r="H63" s="63"/>
      <c r="I63" s="63"/>
      <c r="J63" s="30">
        <f t="shared" si="6"/>
        <v>-3400</v>
      </c>
      <c r="K63" s="30">
        <f t="shared" si="7"/>
        <v>-3400</v>
      </c>
      <c r="L63" s="4" t="s">
        <v>203</v>
      </c>
    </row>
    <row r="64" spans="1:12" ht="18" hidden="1" x14ac:dyDescent="0.35">
      <c r="A64" s="5" t="str">
        <f t="shared" si="1"/>
        <v>b</v>
      </c>
      <c r="B64" s="11" t="s">
        <v>1</v>
      </c>
      <c r="C64" s="12" t="s">
        <v>131</v>
      </c>
      <c r="D64" s="49"/>
      <c r="E64" s="62">
        <f t="shared" si="12"/>
        <v>0</v>
      </c>
      <c r="F64" s="63"/>
      <c r="G64" s="63"/>
      <c r="H64" s="63"/>
      <c r="I64" s="63"/>
      <c r="J64" s="30">
        <f t="shared" si="6"/>
        <v>0</v>
      </c>
      <c r="K64" s="30">
        <f t="shared" si="7"/>
        <v>0</v>
      </c>
      <c r="L64" s="4" t="s">
        <v>203</v>
      </c>
    </row>
    <row r="65" spans="1:12" ht="18" hidden="1" x14ac:dyDescent="0.35">
      <c r="A65" s="5" t="str">
        <f t="shared" si="1"/>
        <v>b</v>
      </c>
      <c r="B65" s="11" t="s">
        <v>1</v>
      </c>
      <c r="C65" s="16" t="s">
        <v>132</v>
      </c>
      <c r="D65" s="50"/>
      <c r="E65" s="62">
        <f t="shared" si="12"/>
        <v>0</v>
      </c>
      <c r="F65" s="63"/>
      <c r="G65" s="63"/>
      <c r="H65" s="63"/>
      <c r="I65" s="63"/>
      <c r="J65" s="30">
        <f t="shared" si="6"/>
        <v>0</v>
      </c>
      <c r="K65" s="30">
        <f t="shared" si="7"/>
        <v>0</v>
      </c>
      <c r="L65" s="4" t="s">
        <v>203</v>
      </c>
    </row>
    <row r="66" spans="1:12" ht="18" hidden="1" x14ac:dyDescent="0.35">
      <c r="A66" s="5" t="str">
        <f t="shared" si="1"/>
        <v>b</v>
      </c>
      <c r="B66" s="11" t="s">
        <v>1</v>
      </c>
      <c r="C66" s="16" t="s">
        <v>133</v>
      </c>
      <c r="D66" s="50"/>
      <c r="E66" s="62">
        <f t="shared" si="12"/>
        <v>0</v>
      </c>
      <c r="F66" s="63"/>
      <c r="G66" s="63"/>
      <c r="H66" s="63"/>
      <c r="I66" s="63"/>
      <c r="J66" s="30">
        <f t="shared" si="6"/>
        <v>0</v>
      </c>
      <c r="K66" s="30">
        <f t="shared" si="7"/>
        <v>0</v>
      </c>
      <c r="L66" s="4" t="s">
        <v>203</v>
      </c>
    </row>
    <row r="67" spans="1:12" ht="18" hidden="1" x14ac:dyDescent="0.35">
      <c r="A67" s="5" t="str">
        <f t="shared" si="1"/>
        <v>a</v>
      </c>
      <c r="B67" s="11" t="s">
        <v>1</v>
      </c>
      <c r="C67" s="16" t="s">
        <v>134</v>
      </c>
      <c r="D67" s="50">
        <v>134</v>
      </c>
      <c r="E67" s="62">
        <f t="shared" si="12"/>
        <v>5500</v>
      </c>
      <c r="F67" s="63">
        <f>5500</f>
        <v>5500</v>
      </c>
      <c r="G67" s="63"/>
      <c r="H67" s="63"/>
      <c r="I67" s="63"/>
      <c r="J67" s="30">
        <f t="shared" si="6"/>
        <v>5500</v>
      </c>
      <c r="K67" s="30">
        <f t="shared" si="7"/>
        <v>5500</v>
      </c>
      <c r="L67" s="4" t="s">
        <v>203</v>
      </c>
    </row>
    <row r="68" spans="1:12" ht="18" hidden="1" x14ac:dyDescent="0.35">
      <c r="A68" s="5" t="str">
        <f t="shared" si="1"/>
        <v>b</v>
      </c>
      <c r="B68" s="11" t="s">
        <v>1</v>
      </c>
      <c r="C68" s="16" t="s">
        <v>135</v>
      </c>
      <c r="D68" s="50"/>
      <c r="E68" s="62">
        <f t="shared" si="12"/>
        <v>0</v>
      </c>
      <c r="F68" s="63">
        <f>F69+F70</f>
        <v>0</v>
      </c>
      <c r="G68" s="63">
        <f t="shared" ref="G68:I68" si="14">G69+G70</f>
        <v>0</v>
      </c>
      <c r="H68" s="63">
        <f t="shared" si="14"/>
        <v>0</v>
      </c>
      <c r="I68" s="63">
        <f t="shared" si="14"/>
        <v>0</v>
      </c>
      <c r="J68" s="30">
        <f t="shared" si="6"/>
        <v>0</v>
      </c>
      <c r="K68" s="30">
        <f t="shared" si="7"/>
        <v>0</v>
      </c>
      <c r="L68" s="4" t="s">
        <v>203</v>
      </c>
    </row>
    <row r="69" spans="1:12" hidden="1" x14ac:dyDescent="0.3">
      <c r="A69" s="5" t="str">
        <f t="shared" ref="A69:A132" si="15">IF((E69+F69+G69+I69+H69)&gt;0,"a","b")</f>
        <v>b</v>
      </c>
      <c r="B69" s="19"/>
      <c r="C69" s="21" t="s">
        <v>209</v>
      </c>
      <c r="D69" s="51"/>
      <c r="E69" s="64">
        <f t="shared" si="12"/>
        <v>0</v>
      </c>
      <c r="F69" s="65"/>
      <c r="G69" s="65"/>
      <c r="H69" s="65"/>
      <c r="I69" s="65"/>
      <c r="J69" s="31">
        <f t="shared" si="6"/>
        <v>0</v>
      </c>
      <c r="K69" s="31">
        <f t="shared" si="7"/>
        <v>0</v>
      </c>
    </row>
    <row r="70" spans="1:12" hidden="1" x14ac:dyDescent="0.3">
      <c r="A70" s="5" t="str">
        <f t="shared" si="15"/>
        <v>b</v>
      </c>
      <c r="B70" s="19"/>
      <c r="C70" s="21" t="s">
        <v>210</v>
      </c>
      <c r="D70" s="51"/>
      <c r="E70" s="64">
        <f t="shared" si="12"/>
        <v>0</v>
      </c>
      <c r="F70" s="65"/>
      <c r="G70" s="65"/>
      <c r="H70" s="65"/>
      <c r="I70" s="65"/>
      <c r="J70" s="31">
        <f t="shared" si="6"/>
        <v>0</v>
      </c>
      <c r="K70" s="31">
        <f t="shared" si="7"/>
        <v>0</v>
      </c>
    </row>
    <row r="71" spans="1:12" ht="18" hidden="1" x14ac:dyDescent="0.35">
      <c r="A71" s="5" t="str">
        <f t="shared" si="15"/>
        <v>b</v>
      </c>
      <c r="B71" s="11" t="s">
        <v>1</v>
      </c>
      <c r="C71" s="15" t="s">
        <v>136</v>
      </c>
      <c r="D71" s="48"/>
      <c r="E71" s="56">
        <f t="shared" si="12"/>
        <v>0</v>
      </c>
      <c r="F71" s="61"/>
      <c r="G71" s="61"/>
      <c r="H71" s="61"/>
      <c r="I71" s="61"/>
      <c r="J71" s="33">
        <f t="shared" si="6"/>
        <v>0</v>
      </c>
      <c r="K71" s="33">
        <f t="shared" si="7"/>
        <v>0</v>
      </c>
      <c r="L71" s="4" t="s">
        <v>203</v>
      </c>
    </row>
    <row r="72" spans="1:12" ht="18" hidden="1" x14ac:dyDescent="0.35">
      <c r="A72" s="5" t="str">
        <f t="shared" si="15"/>
        <v>b</v>
      </c>
      <c r="B72" s="11" t="s">
        <v>1</v>
      </c>
      <c r="C72" s="15" t="s">
        <v>137</v>
      </c>
      <c r="D72" s="48"/>
      <c r="E72" s="56">
        <f t="shared" si="12"/>
        <v>0</v>
      </c>
      <c r="F72" s="61"/>
      <c r="G72" s="61"/>
      <c r="H72" s="61"/>
      <c r="I72" s="61"/>
      <c r="J72" s="33">
        <f t="shared" si="6"/>
        <v>0</v>
      </c>
      <c r="K72" s="33">
        <f t="shared" si="7"/>
        <v>0</v>
      </c>
      <c r="L72" s="4" t="s">
        <v>203</v>
      </c>
    </row>
    <row r="73" spans="1:12" ht="18" hidden="1" x14ac:dyDescent="0.35">
      <c r="A73" s="5" t="str">
        <f t="shared" si="15"/>
        <v>b</v>
      </c>
      <c r="B73" s="11" t="s">
        <v>1</v>
      </c>
      <c r="C73" s="15" t="s">
        <v>138</v>
      </c>
      <c r="D73" s="48"/>
      <c r="E73" s="56">
        <f t="shared" si="12"/>
        <v>0</v>
      </c>
      <c r="F73" s="61"/>
      <c r="G73" s="61"/>
      <c r="H73" s="61"/>
      <c r="I73" s="61"/>
      <c r="J73" s="33">
        <f t="shared" si="6"/>
        <v>0</v>
      </c>
      <c r="K73" s="33">
        <f t="shared" si="7"/>
        <v>0</v>
      </c>
      <c r="L73" s="4" t="s">
        <v>203</v>
      </c>
    </row>
    <row r="74" spans="1:12" ht="36" hidden="1" x14ac:dyDescent="0.35">
      <c r="A74" s="5" t="str">
        <f t="shared" si="15"/>
        <v>b</v>
      </c>
      <c r="B74" s="22" t="s">
        <v>12</v>
      </c>
      <c r="C74" s="23" t="s">
        <v>142</v>
      </c>
      <c r="D74" s="43"/>
      <c r="E74" s="60">
        <f t="shared" si="12"/>
        <v>0</v>
      </c>
      <c r="F74" s="60">
        <f>F75+F85+F86+F87</f>
        <v>0</v>
      </c>
      <c r="G74" s="60">
        <f>G75+G85+G86+G87</f>
        <v>0</v>
      </c>
      <c r="H74" s="60">
        <f>H75+H85+H86+H87</f>
        <v>0</v>
      </c>
      <c r="I74" s="60">
        <f>I75+I85+I86+I87</f>
        <v>0</v>
      </c>
      <c r="J74" s="30">
        <f t="shared" si="6"/>
        <v>0</v>
      </c>
      <c r="K74" s="30">
        <f t="shared" si="7"/>
        <v>0</v>
      </c>
      <c r="L74" s="4" t="s">
        <v>203</v>
      </c>
    </row>
    <row r="75" spans="1:12" ht="18" hidden="1" x14ac:dyDescent="0.35">
      <c r="A75" s="5" t="str">
        <f t="shared" si="15"/>
        <v>b</v>
      </c>
      <c r="B75" s="34" t="s">
        <v>1</v>
      </c>
      <c r="C75" s="15" t="s">
        <v>128</v>
      </c>
      <c r="D75" s="48"/>
      <c r="E75" s="56">
        <f t="shared" si="12"/>
        <v>0</v>
      </c>
      <c r="F75" s="61">
        <f t="shared" ref="F75:I75" si="16">F76+F77+F78+F79+F80+F81+F82</f>
        <v>0</v>
      </c>
      <c r="G75" s="61">
        <f t="shared" si="16"/>
        <v>0</v>
      </c>
      <c r="H75" s="61">
        <f t="shared" si="16"/>
        <v>0</v>
      </c>
      <c r="I75" s="61">
        <f t="shared" si="16"/>
        <v>0</v>
      </c>
      <c r="J75" s="33">
        <f t="shared" si="6"/>
        <v>0</v>
      </c>
      <c r="K75" s="33">
        <f t="shared" si="7"/>
        <v>0</v>
      </c>
      <c r="L75" s="4" t="s">
        <v>203</v>
      </c>
    </row>
    <row r="76" spans="1:12" ht="18" hidden="1" x14ac:dyDescent="0.35">
      <c r="A76" s="5" t="str">
        <f t="shared" si="15"/>
        <v>b</v>
      </c>
      <c r="B76" s="11" t="s">
        <v>1</v>
      </c>
      <c r="C76" s="12" t="s">
        <v>129</v>
      </c>
      <c r="D76" s="49"/>
      <c r="E76" s="62">
        <f t="shared" si="12"/>
        <v>0</v>
      </c>
      <c r="F76" s="63"/>
      <c r="G76" s="63"/>
      <c r="H76" s="63"/>
      <c r="I76" s="63"/>
      <c r="J76" s="30">
        <f t="shared" si="6"/>
        <v>0</v>
      </c>
      <c r="K76" s="30">
        <f t="shared" si="7"/>
        <v>0</v>
      </c>
      <c r="L76" s="4" t="s">
        <v>203</v>
      </c>
    </row>
    <row r="77" spans="1:12" ht="18" hidden="1" x14ac:dyDescent="0.35">
      <c r="A77" s="5" t="str">
        <f t="shared" si="15"/>
        <v>b</v>
      </c>
      <c r="B77" s="11" t="s">
        <v>1</v>
      </c>
      <c r="C77" s="12" t="s">
        <v>130</v>
      </c>
      <c r="D77" s="49"/>
      <c r="E77" s="62">
        <f t="shared" si="12"/>
        <v>0</v>
      </c>
      <c r="F77" s="63"/>
      <c r="G77" s="63"/>
      <c r="H77" s="63"/>
      <c r="I77" s="63"/>
      <c r="J77" s="30">
        <f t="shared" si="6"/>
        <v>0</v>
      </c>
      <c r="K77" s="30">
        <f t="shared" si="7"/>
        <v>0</v>
      </c>
      <c r="L77" s="4" t="s">
        <v>203</v>
      </c>
    </row>
    <row r="78" spans="1:12" ht="18" hidden="1" x14ac:dyDescent="0.35">
      <c r="A78" s="5" t="str">
        <f t="shared" si="15"/>
        <v>b</v>
      </c>
      <c r="B78" s="11" t="s">
        <v>1</v>
      </c>
      <c r="C78" s="12" t="s">
        <v>131</v>
      </c>
      <c r="D78" s="49"/>
      <c r="E78" s="62">
        <f t="shared" si="12"/>
        <v>0</v>
      </c>
      <c r="F78" s="63"/>
      <c r="G78" s="63"/>
      <c r="H78" s="63"/>
      <c r="I78" s="63"/>
      <c r="J78" s="30">
        <f t="shared" si="6"/>
        <v>0</v>
      </c>
      <c r="K78" s="30">
        <f t="shared" si="7"/>
        <v>0</v>
      </c>
      <c r="L78" s="4" t="s">
        <v>203</v>
      </c>
    </row>
    <row r="79" spans="1:12" ht="18" hidden="1" x14ac:dyDescent="0.35">
      <c r="A79" s="5" t="str">
        <f t="shared" si="15"/>
        <v>b</v>
      </c>
      <c r="B79" s="11" t="s">
        <v>1</v>
      </c>
      <c r="C79" s="16" t="s">
        <v>132</v>
      </c>
      <c r="D79" s="50"/>
      <c r="E79" s="62">
        <f t="shared" si="12"/>
        <v>0</v>
      </c>
      <c r="F79" s="63"/>
      <c r="G79" s="63"/>
      <c r="H79" s="63"/>
      <c r="I79" s="63"/>
      <c r="J79" s="30">
        <f t="shared" si="6"/>
        <v>0</v>
      </c>
      <c r="K79" s="30">
        <f t="shared" si="7"/>
        <v>0</v>
      </c>
      <c r="L79" s="4" t="s">
        <v>203</v>
      </c>
    </row>
    <row r="80" spans="1:12" ht="18" hidden="1" x14ac:dyDescent="0.35">
      <c r="A80" s="5" t="str">
        <f t="shared" si="15"/>
        <v>b</v>
      </c>
      <c r="B80" s="11" t="s">
        <v>1</v>
      </c>
      <c r="C80" s="16" t="s">
        <v>133</v>
      </c>
      <c r="D80" s="50"/>
      <c r="E80" s="62">
        <f t="shared" si="12"/>
        <v>0</v>
      </c>
      <c r="F80" s="63"/>
      <c r="G80" s="63"/>
      <c r="H80" s="63"/>
      <c r="I80" s="63"/>
      <c r="J80" s="30">
        <f t="shared" si="6"/>
        <v>0</v>
      </c>
      <c r="K80" s="30">
        <f t="shared" si="7"/>
        <v>0</v>
      </c>
      <c r="L80" s="4" t="s">
        <v>203</v>
      </c>
    </row>
    <row r="81" spans="1:12" ht="18" hidden="1" x14ac:dyDescent="0.35">
      <c r="A81" s="5" t="str">
        <f t="shared" si="15"/>
        <v>b</v>
      </c>
      <c r="B81" s="11" t="s">
        <v>1</v>
      </c>
      <c r="C81" s="16" t="s">
        <v>134</v>
      </c>
      <c r="D81" s="50"/>
      <c r="E81" s="62">
        <f t="shared" si="12"/>
        <v>0</v>
      </c>
      <c r="F81" s="63"/>
      <c r="G81" s="63"/>
      <c r="H81" s="63"/>
      <c r="I81" s="63"/>
      <c r="J81" s="30">
        <f t="shared" si="6"/>
        <v>0</v>
      </c>
      <c r="K81" s="30">
        <f t="shared" si="7"/>
        <v>0</v>
      </c>
      <c r="L81" s="4" t="s">
        <v>203</v>
      </c>
    </row>
    <row r="82" spans="1:12" ht="18" hidden="1" x14ac:dyDescent="0.35">
      <c r="A82" s="5" t="str">
        <f t="shared" si="15"/>
        <v>b</v>
      </c>
      <c r="B82" s="11" t="s">
        <v>1</v>
      </c>
      <c r="C82" s="16" t="s">
        <v>135</v>
      </c>
      <c r="D82" s="50"/>
      <c r="E82" s="62">
        <f t="shared" si="12"/>
        <v>0</v>
      </c>
      <c r="F82" s="63">
        <f>F83+F84</f>
        <v>0</v>
      </c>
      <c r="G82" s="63">
        <f t="shared" ref="G82:I82" si="17">G83+G84</f>
        <v>0</v>
      </c>
      <c r="H82" s="63">
        <f t="shared" si="17"/>
        <v>0</v>
      </c>
      <c r="I82" s="63">
        <f t="shared" si="17"/>
        <v>0</v>
      </c>
      <c r="J82" s="30">
        <f t="shared" si="6"/>
        <v>0</v>
      </c>
      <c r="K82" s="30">
        <f t="shared" si="7"/>
        <v>0</v>
      </c>
      <c r="L82" s="4" t="s">
        <v>203</v>
      </c>
    </row>
    <row r="83" spans="1:12" hidden="1" x14ac:dyDescent="0.3">
      <c r="A83" s="5" t="str">
        <f t="shared" si="15"/>
        <v>b</v>
      </c>
      <c r="B83" s="19"/>
      <c r="C83" s="21" t="s">
        <v>209</v>
      </c>
      <c r="D83" s="51"/>
      <c r="E83" s="64">
        <f t="shared" si="12"/>
        <v>0</v>
      </c>
      <c r="F83" s="65"/>
      <c r="G83" s="65"/>
      <c r="H83" s="65"/>
      <c r="I83" s="65"/>
      <c r="J83" s="31">
        <f t="shared" ref="J83:J146" si="18">F83+G83</f>
        <v>0</v>
      </c>
      <c r="K83" s="31">
        <f t="shared" ref="K83:K146" si="19">F83+G83+H83</f>
        <v>0</v>
      </c>
    </row>
    <row r="84" spans="1:12" hidden="1" x14ac:dyDescent="0.3">
      <c r="A84" s="5" t="str">
        <f t="shared" si="15"/>
        <v>b</v>
      </c>
      <c r="B84" s="19"/>
      <c r="C84" s="21" t="s">
        <v>210</v>
      </c>
      <c r="D84" s="51"/>
      <c r="E84" s="64">
        <f t="shared" si="12"/>
        <v>0</v>
      </c>
      <c r="F84" s="65"/>
      <c r="G84" s="65"/>
      <c r="H84" s="65"/>
      <c r="I84" s="65"/>
      <c r="J84" s="31">
        <f t="shared" si="18"/>
        <v>0</v>
      </c>
      <c r="K84" s="31">
        <f t="shared" si="19"/>
        <v>0</v>
      </c>
    </row>
    <row r="85" spans="1:12" ht="18" hidden="1" x14ac:dyDescent="0.35">
      <c r="A85" s="5" t="str">
        <f t="shared" si="15"/>
        <v>b</v>
      </c>
      <c r="B85" s="11" t="s">
        <v>1</v>
      </c>
      <c r="C85" s="15" t="s">
        <v>136</v>
      </c>
      <c r="D85" s="48"/>
      <c r="E85" s="56">
        <f t="shared" si="12"/>
        <v>0</v>
      </c>
      <c r="F85" s="61"/>
      <c r="G85" s="61"/>
      <c r="H85" s="61"/>
      <c r="I85" s="61"/>
      <c r="J85" s="33">
        <f t="shared" si="18"/>
        <v>0</v>
      </c>
      <c r="K85" s="33">
        <f t="shared" si="19"/>
        <v>0</v>
      </c>
      <c r="L85" s="4" t="s">
        <v>203</v>
      </c>
    </row>
    <row r="86" spans="1:12" ht="18" hidden="1" x14ac:dyDescent="0.35">
      <c r="A86" s="5" t="str">
        <f t="shared" si="15"/>
        <v>b</v>
      </c>
      <c r="B86" s="11" t="s">
        <v>1</v>
      </c>
      <c r="C86" s="15" t="s">
        <v>137</v>
      </c>
      <c r="D86" s="48"/>
      <c r="E86" s="56">
        <f t="shared" si="12"/>
        <v>0</v>
      </c>
      <c r="F86" s="61"/>
      <c r="G86" s="61"/>
      <c r="H86" s="61"/>
      <c r="I86" s="61"/>
      <c r="J86" s="33">
        <f t="shared" si="18"/>
        <v>0</v>
      </c>
      <c r="K86" s="33">
        <f t="shared" si="19"/>
        <v>0</v>
      </c>
      <c r="L86" s="4" t="s">
        <v>203</v>
      </c>
    </row>
    <row r="87" spans="1:12" ht="18" hidden="1" x14ac:dyDescent="0.35">
      <c r="A87" s="5" t="str">
        <f t="shared" si="15"/>
        <v>b</v>
      </c>
      <c r="B87" s="11" t="s">
        <v>1</v>
      </c>
      <c r="C87" s="15" t="s">
        <v>138</v>
      </c>
      <c r="D87" s="48"/>
      <c r="E87" s="56">
        <f t="shared" si="12"/>
        <v>0</v>
      </c>
      <c r="F87" s="61"/>
      <c r="G87" s="61"/>
      <c r="H87" s="61"/>
      <c r="I87" s="61"/>
      <c r="J87" s="33">
        <f t="shared" si="18"/>
        <v>0</v>
      </c>
      <c r="K87" s="33">
        <f t="shared" si="19"/>
        <v>0</v>
      </c>
      <c r="L87" s="4" t="s">
        <v>203</v>
      </c>
    </row>
    <row r="88" spans="1:12" ht="36" hidden="1" x14ac:dyDescent="0.35">
      <c r="A88" s="5" t="str">
        <f t="shared" si="15"/>
        <v>b</v>
      </c>
      <c r="B88" s="22" t="s">
        <v>13</v>
      </c>
      <c r="C88" s="23" t="s">
        <v>143</v>
      </c>
      <c r="D88" s="43"/>
      <c r="E88" s="60">
        <f t="shared" si="12"/>
        <v>0</v>
      </c>
      <c r="F88" s="60">
        <f>F89+F99+F100+F101</f>
        <v>0</v>
      </c>
      <c r="G88" s="60">
        <f>G89+G99+G100+G101</f>
        <v>0</v>
      </c>
      <c r="H88" s="60">
        <f>H89+H99+H100+H101</f>
        <v>0</v>
      </c>
      <c r="I88" s="60">
        <f>I89+I99+I100+I101</f>
        <v>0</v>
      </c>
      <c r="J88" s="30">
        <f t="shared" si="18"/>
        <v>0</v>
      </c>
      <c r="K88" s="30">
        <f t="shared" si="19"/>
        <v>0</v>
      </c>
      <c r="L88" s="4" t="s">
        <v>203</v>
      </c>
    </row>
    <row r="89" spans="1:12" ht="18" hidden="1" x14ac:dyDescent="0.35">
      <c r="A89" s="5" t="str">
        <f t="shared" si="15"/>
        <v>b</v>
      </c>
      <c r="B89" s="34" t="s">
        <v>1</v>
      </c>
      <c r="C89" s="15" t="s">
        <v>128</v>
      </c>
      <c r="D89" s="48"/>
      <c r="E89" s="56">
        <f t="shared" si="12"/>
        <v>0</v>
      </c>
      <c r="F89" s="61">
        <f t="shared" ref="F89:I89" si="20">F90+F91+F92+F93+F94+F95+F96</f>
        <v>0</v>
      </c>
      <c r="G89" s="61">
        <f t="shared" si="20"/>
        <v>0</v>
      </c>
      <c r="H89" s="61">
        <f t="shared" si="20"/>
        <v>0</v>
      </c>
      <c r="I89" s="61">
        <f t="shared" si="20"/>
        <v>0</v>
      </c>
      <c r="J89" s="33">
        <f t="shared" si="18"/>
        <v>0</v>
      </c>
      <c r="K89" s="33">
        <f t="shared" si="19"/>
        <v>0</v>
      </c>
      <c r="L89" s="4" t="s">
        <v>203</v>
      </c>
    </row>
    <row r="90" spans="1:12" ht="18" hidden="1" x14ac:dyDescent="0.35">
      <c r="A90" s="5" t="str">
        <f t="shared" si="15"/>
        <v>b</v>
      </c>
      <c r="B90" s="11" t="s">
        <v>1</v>
      </c>
      <c r="C90" s="12" t="s">
        <v>129</v>
      </c>
      <c r="D90" s="49"/>
      <c r="E90" s="62">
        <f t="shared" si="12"/>
        <v>0</v>
      </c>
      <c r="F90" s="63"/>
      <c r="G90" s="63"/>
      <c r="H90" s="63"/>
      <c r="I90" s="63"/>
      <c r="J90" s="30">
        <f t="shared" si="18"/>
        <v>0</v>
      </c>
      <c r="K90" s="30">
        <f t="shared" si="19"/>
        <v>0</v>
      </c>
      <c r="L90" s="4" t="s">
        <v>203</v>
      </c>
    </row>
    <row r="91" spans="1:12" ht="18" hidden="1" x14ac:dyDescent="0.35">
      <c r="A91" s="5" t="str">
        <f t="shared" si="15"/>
        <v>b</v>
      </c>
      <c r="B91" s="11" t="s">
        <v>1</v>
      </c>
      <c r="C91" s="12" t="s">
        <v>130</v>
      </c>
      <c r="D91" s="49"/>
      <c r="E91" s="62">
        <f t="shared" si="12"/>
        <v>0</v>
      </c>
      <c r="F91" s="63"/>
      <c r="G91" s="63"/>
      <c r="H91" s="63"/>
      <c r="I91" s="63"/>
      <c r="J91" s="30">
        <f t="shared" si="18"/>
        <v>0</v>
      </c>
      <c r="K91" s="30">
        <f t="shared" si="19"/>
        <v>0</v>
      </c>
      <c r="L91" s="4" t="s">
        <v>203</v>
      </c>
    </row>
    <row r="92" spans="1:12" ht="18" hidden="1" x14ac:dyDescent="0.35">
      <c r="A92" s="5" t="str">
        <f t="shared" si="15"/>
        <v>b</v>
      </c>
      <c r="B92" s="11" t="s">
        <v>1</v>
      </c>
      <c r="C92" s="12" t="s">
        <v>131</v>
      </c>
      <c r="D92" s="49"/>
      <c r="E92" s="62">
        <f t="shared" si="12"/>
        <v>0</v>
      </c>
      <c r="F92" s="63"/>
      <c r="G92" s="63"/>
      <c r="H92" s="63"/>
      <c r="I92" s="63"/>
      <c r="J92" s="30">
        <f t="shared" si="18"/>
        <v>0</v>
      </c>
      <c r="K92" s="30">
        <f t="shared" si="19"/>
        <v>0</v>
      </c>
      <c r="L92" s="4" t="s">
        <v>203</v>
      </c>
    </row>
    <row r="93" spans="1:12" ht="18" hidden="1" x14ac:dyDescent="0.35">
      <c r="A93" s="5" t="str">
        <f t="shared" si="15"/>
        <v>b</v>
      </c>
      <c r="B93" s="11" t="s">
        <v>1</v>
      </c>
      <c r="C93" s="16" t="s">
        <v>132</v>
      </c>
      <c r="D93" s="50"/>
      <c r="E93" s="62">
        <f t="shared" si="12"/>
        <v>0</v>
      </c>
      <c r="F93" s="63"/>
      <c r="G93" s="63"/>
      <c r="H93" s="63"/>
      <c r="I93" s="63"/>
      <c r="J93" s="30">
        <f t="shared" si="18"/>
        <v>0</v>
      </c>
      <c r="K93" s="30">
        <f t="shared" si="19"/>
        <v>0</v>
      </c>
      <c r="L93" s="4" t="s">
        <v>203</v>
      </c>
    </row>
    <row r="94" spans="1:12" ht="18" hidden="1" x14ac:dyDescent="0.35">
      <c r="A94" s="5" t="str">
        <f t="shared" si="15"/>
        <v>b</v>
      </c>
      <c r="B94" s="11" t="s">
        <v>1</v>
      </c>
      <c r="C94" s="16" t="s">
        <v>133</v>
      </c>
      <c r="D94" s="50"/>
      <c r="E94" s="62">
        <f t="shared" si="12"/>
        <v>0</v>
      </c>
      <c r="F94" s="63"/>
      <c r="G94" s="63"/>
      <c r="H94" s="63"/>
      <c r="I94" s="63"/>
      <c r="J94" s="30">
        <f t="shared" si="18"/>
        <v>0</v>
      </c>
      <c r="K94" s="30">
        <f t="shared" si="19"/>
        <v>0</v>
      </c>
      <c r="L94" s="4" t="s">
        <v>203</v>
      </c>
    </row>
    <row r="95" spans="1:12" ht="18" hidden="1" x14ac:dyDescent="0.35">
      <c r="A95" s="5" t="str">
        <f t="shared" si="15"/>
        <v>b</v>
      </c>
      <c r="B95" s="11" t="s">
        <v>1</v>
      </c>
      <c r="C95" s="16" t="s">
        <v>134</v>
      </c>
      <c r="D95" s="50"/>
      <c r="E95" s="62">
        <f t="shared" si="12"/>
        <v>0</v>
      </c>
      <c r="F95" s="63"/>
      <c r="G95" s="63"/>
      <c r="H95" s="63"/>
      <c r="I95" s="63"/>
      <c r="J95" s="30">
        <f t="shared" si="18"/>
        <v>0</v>
      </c>
      <c r="K95" s="30">
        <f t="shared" si="19"/>
        <v>0</v>
      </c>
      <c r="L95" s="4" t="s">
        <v>203</v>
      </c>
    </row>
    <row r="96" spans="1:12" ht="18" hidden="1" x14ac:dyDescent="0.35">
      <c r="A96" s="5" t="str">
        <f t="shared" si="15"/>
        <v>b</v>
      </c>
      <c r="B96" s="11" t="s">
        <v>1</v>
      </c>
      <c r="C96" s="16" t="s">
        <v>135</v>
      </c>
      <c r="D96" s="50"/>
      <c r="E96" s="62">
        <f t="shared" si="12"/>
        <v>0</v>
      </c>
      <c r="F96" s="63">
        <f>F97+F98</f>
        <v>0</v>
      </c>
      <c r="G96" s="63">
        <f t="shared" ref="G96:I96" si="21">G97+G98</f>
        <v>0</v>
      </c>
      <c r="H96" s="63">
        <f t="shared" si="21"/>
        <v>0</v>
      </c>
      <c r="I96" s="63">
        <f t="shared" si="21"/>
        <v>0</v>
      </c>
      <c r="J96" s="30">
        <f t="shared" si="18"/>
        <v>0</v>
      </c>
      <c r="K96" s="30">
        <f t="shared" si="19"/>
        <v>0</v>
      </c>
      <c r="L96" s="4" t="s">
        <v>203</v>
      </c>
    </row>
    <row r="97" spans="1:12" hidden="1" x14ac:dyDescent="0.3">
      <c r="A97" s="5" t="str">
        <f t="shared" si="15"/>
        <v>b</v>
      </c>
      <c r="B97" s="19"/>
      <c r="C97" s="21" t="s">
        <v>209</v>
      </c>
      <c r="D97" s="51"/>
      <c r="E97" s="64">
        <f t="shared" si="12"/>
        <v>0</v>
      </c>
      <c r="F97" s="65"/>
      <c r="G97" s="65"/>
      <c r="H97" s="65"/>
      <c r="I97" s="65"/>
      <c r="J97" s="31">
        <f t="shared" si="18"/>
        <v>0</v>
      </c>
      <c r="K97" s="31">
        <f t="shared" si="19"/>
        <v>0</v>
      </c>
    </row>
    <row r="98" spans="1:12" hidden="1" x14ac:dyDescent="0.3">
      <c r="A98" s="5" t="str">
        <f t="shared" si="15"/>
        <v>b</v>
      </c>
      <c r="B98" s="19"/>
      <c r="C98" s="21" t="s">
        <v>210</v>
      </c>
      <c r="D98" s="51"/>
      <c r="E98" s="64">
        <f t="shared" si="12"/>
        <v>0</v>
      </c>
      <c r="F98" s="65"/>
      <c r="G98" s="65"/>
      <c r="H98" s="65"/>
      <c r="I98" s="65"/>
      <c r="J98" s="31">
        <f t="shared" si="18"/>
        <v>0</v>
      </c>
      <c r="K98" s="31">
        <f t="shared" si="19"/>
        <v>0</v>
      </c>
    </row>
    <row r="99" spans="1:12" ht="18" hidden="1" x14ac:dyDescent="0.35">
      <c r="A99" s="5" t="str">
        <f t="shared" si="15"/>
        <v>b</v>
      </c>
      <c r="B99" s="11" t="s">
        <v>1</v>
      </c>
      <c r="C99" s="15" t="s">
        <v>136</v>
      </c>
      <c r="D99" s="48"/>
      <c r="E99" s="56">
        <f t="shared" si="12"/>
        <v>0</v>
      </c>
      <c r="F99" s="61"/>
      <c r="G99" s="61"/>
      <c r="H99" s="61"/>
      <c r="I99" s="61"/>
      <c r="J99" s="33">
        <f t="shared" si="18"/>
        <v>0</v>
      </c>
      <c r="K99" s="33">
        <f t="shared" si="19"/>
        <v>0</v>
      </c>
      <c r="L99" s="4" t="s">
        <v>203</v>
      </c>
    </row>
    <row r="100" spans="1:12" ht="18" hidden="1" x14ac:dyDescent="0.35">
      <c r="A100" s="5" t="str">
        <f t="shared" si="15"/>
        <v>b</v>
      </c>
      <c r="B100" s="11" t="s">
        <v>1</v>
      </c>
      <c r="C100" s="15" t="s">
        <v>137</v>
      </c>
      <c r="D100" s="48"/>
      <c r="E100" s="56">
        <f t="shared" si="12"/>
        <v>0</v>
      </c>
      <c r="F100" s="61"/>
      <c r="G100" s="61"/>
      <c r="H100" s="61"/>
      <c r="I100" s="61"/>
      <c r="J100" s="33">
        <f t="shared" si="18"/>
        <v>0</v>
      </c>
      <c r="K100" s="33">
        <f t="shared" si="19"/>
        <v>0</v>
      </c>
      <c r="L100" s="4" t="s">
        <v>203</v>
      </c>
    </row>
    <row r="101" spans="1:12" ht="18" hidden="1" x14ac:dyDescent="0.35">
      <c r="A101" s="5" t="str">
        <f t="shared" si="15"/>
        <v>b</v>
      </c>
      <c r="B101" s="11" t="s">
        <v>1</v>
      </c>
      <c r="C101" s="15" t="s">
        <v>138</v>
      </c>
      <c r="D101" s="48"/>
      <c r="E101" s="56">
        <f t="shared" si="12"/>
        <v>0</v>
      </c>
      <c r="F101" s="61"/>
      <c r="G101" s="61"/>
      <c r="H101" s="61"/>
      <c r="I101" s="61"/>
      <c r="J101" s="33">
        <f t="shared" si="18"/>
        <v>0</v>
      </c>
      <c r="K101" s="33">
        <f t="shared" si="19"/>
        <v>0</v>
      </c>
      <c r="L101" s="4" t="s">
        <v>203</v>
      </c>
    </row>
    <row r="102" spans="1:12" ht="54" hidden="1" x14ac:dyDescent="0.35">
      <c r="A102" s="5" t="str">
        <f t="shared" si="15"/>
        <v>b</v>
      </c>
      <c r="B102" s="22" t="s">
        <v>14</v>
      </c>
      <c r="C102" s="23" t="s">
        <v>144</v>
      </c>
      <c r="D102" s="43"/>
      <c r="E102" s="60">
        <f t="shared" si="12"/>
        <v>0</v>
      </c>
      <c r="F102" s="60">
        <f>F103+F113+F114+F115</f>
        <v>0</v>
      </c>
      <c r="G102" s="60">
        <f>G103+G113+G114+G115</f>
        <v>0</v>
      </c>
      <c r="H102" s="60">
        <f>H103+H113+H114+H115</f>
        <v>0</v>
      </c>
      <c r="I102" s="60">
        <f>I103+I113+I114+I115</f>
        <v>0</v>
      </c>
      <c r="J102" s="30">
        <f t="shared" si="18"/>
        <v>0</v>
      </c>
      <c r="K102" s="30">
        <f t="shared" si="19"/>
        <v>0</v>
      </c>
      <c r="L102" s="4" t="s">
        <v>204</v>
      </c>
    </row>
    <row r="103" spans="1:12" ht="18" hidden="1" x14ac:dyDescent="0.35">
      <c r="A103" s="5" t="str">
        <f t="shared" si="15"/>
        <v>b</v>
      </c>
      <c r="B103" s="34" t="s">
        <v>1</v>
      </c>
      <c r="C103" s="15" t="s">
        <v>128</v>
      </c>
      <c r="D103" s="48"/>
      <c r="E103" s="56">
        <f t="shared" si="12"/>
        <v>0</v>
      </c>
      <c r="F103" s="61">
        <f t="shared" ref="F103:I103" si="22">F104+F105+F106+F107+F108+F109+F110</f>
        <v>0</v>
      </c>
      <c r="G103" s="61">
        <f t="shared" si="22"/>
        <v>0</v>
      </c>
      <c r="H103" s="61">
        <f t="shared" si="22"/>
        <v>0</v>
      </c>
      <c r="I103" s="61">
        <f t="shared" si="22"/>
        <v>0</v>
      </c>
      <c r="J103" s="33">
        <f t="shared" si="18"/>
        <v>0</v>
      </c>
      <c r="K103" s="33">
        <f t="shared" si="19"/>
        <v>0</v>
      </c>
      <c r="L103" s="4" t="s">
        <v>204</v>
      </c>
    </row>
    <row r="104" spans="1:12" ht="18" hidden="1" x14ac:dyDescent="0.35">
      <c r="A104" s="5" t="str">
        <f t="shared" si="15"/>
        <v>b</v>
      </c>
      <c r="B104" s="11" t="s">
        <v>1</v>
      </c>
      <c r="C104" s="12" t="s">
        <v>129</v>
      </c>
      <c r="D104" s="49"/>
      <c r="E104" s="62">
        <f t="shared" si="12"/>
        <v>0</v>
      </c>
      <c r="F104" s="63"/>
      <c r="G104" s="63"/>
      <c r="H104" s="63"/>
      <c r="I104" s="63"/>
      <c r="J104" s="30">
        <f t="shared" si="18"/>
        <v>0</v>
      </c>
      <c r="K104" s="30">
        <f t="shared" si="19"/>
        <v>0</v>
      </c>
      <c r="L104" s="4" t="s">
        <v>204</v>
      </c>
    </row>
    <row r="105" spans="1:12" ht="18" hidden="1" x14ac:dyDescent="0.35">
      <c r="A105" s="5" t="str">
        <f t="shared" si="15"/>
        <v>b</v>
      </c>
      <c r="B105" s="11" t="s">
        <v>1</v>
      </c>
      <c r="C105" s="12" t="s">
        <v>130</v>
      </c>
      <c r="D105" s="49"/>
      <c r="E105" s="62">
        <f t="shared" si="12"/>
        <v>0</v>
      </c>
      <c r="F105" s="63"/>
      <c r="G105" s="63"/>
      <c r="H105" s="63"/>
      <c r="I105" s="63"/>
      <c r="J105" s="30">
        <f t="shared" si="18"/>
        <v>0</v>
      </c>
      <c r="K105" s="30">
        <f t="shared" si="19"/>
        <v>0</v>
      </c>
      <c r="L105" s="4" t="s">
        <v>204</v>
      </c>
    </row>
    <row r="106" spans="1:12" ht="18" hidden="1" x14ac:dyDescent="0.35">
      <c r="A106" s="5" t="str">
        <f t="shared" si="15"/>
        <v>b</v>
      </c>
      <c r="B106" s="11" t="s">
        <v>1</v>
      </c>
      <c r="C106" s="12" t="s">
        <v>131</v>
      </c>
      <c r="D106" s="49"/>
      <c r="E106" s="62">
        <f t="shared" si="12"/>
        <v>0</v>
      </c>
      <c r="F106" s="63"/>
      <c r="G106" s="63"/>
      <c r="H106" s="63"/>
      <c r="I106" s="63"/>
      <c r="J106" s="30">
        <f t="shared" si="18"/>
        <v>0</v>
      </c>
      <c r="K106" s="30">
        <f t="shared" si="19"/>
        <v>0</v>
      </c>
      <c r="L106" s="4" t="s">
        <v>204</v>
      </c>
    </row>
    <row r="107" spans="1:12" ht="18" hidden="1" x14ac:dyDescent="0.35">
      <c r="A107" s="5" t="str">
        <f t="shared" si="15"/>
        <v>b</v>
      </c>
      <c r="B107" s="11" t="s">
        <v>1</v>
      </c>
      <c r="C107" s="16" t="s">
        <v>132</v>
      </c>
      <c r="D107" s="50"/>
      <c r="E107" s="62">
        <f t="shared" si="12"/>
        <v>0</v>
      </c>
      <c r="F107" s="63"/>
      <c r="G107" s="63"/>
      <c r="H107" s="63"/>
      <c r="I107" s="63"/>
      <c r="J107" s="30">
        <f t="shared" si="18"/>
        <v>0</v>
      </c>
      <c r="K107" s="30">
        <f t="shared" si="19"/>
        <v>0</v>
      </c>
      <c r="L107" s="4" t="s">
        <v>204</v>
      </c>
    </row>
    <row r="108" spans="1:12" ht="18" hidden="1" x14ac:dyDescent="0.35">
      <c r="A108" s="5" t="str">
        <f t="shared" si="15"/>
        <v>b</v>
      </c>
      <c r="B108" s="11" t="s">
        <v>1</v>
      </c>
      <c r="C108" s="16" t="s">
        <v>133</v>
      </c>
      <c r="D108" s="50"/>
      <c r="E108" s="62">
        <f t="shared" si="12"/>
        <v>0</v>
      </c>
      <c r="F108" s="63"/>
      <c r="G108" s="63"/>
      <c r="H108" s="63"/>
      <c r="I108" s="63"/>
      <c r="J108" s="30">
        <f t="shared" si="18"/>
        <v>0</v>
      </c>
      <c r="K108" s="30">
        <f t="shared" si="19"/>
        <v>0</v>
      </c>
      <c r="L108" s="4" t="s">
        <v>204</v>
      </c>
    </row>
    <row r="109" spans="1:12" ht="18" hidden="1" x14ac:dyDescent="0.35">
      <c r="A109" s="5" t="str">
        <f t="shared" si="15"/>
        <v>b</v>
      </c>
      <c r="B109" s="11" t="s">
        <v>1</v>
      </c>
      <c r="C109" s="16" t="s">
        <v>134</v>
      </c>
      <c r="D109" s="50"/>
      <c r="E109" s="62">
        <f t="shared" si="12"/>
        <v>0</v>
      </c>
      <c r="F109" s="63"/>
      <c r="G109" s="63"/>
      <c r="H109" s="63"/>
      <c r="I109" s="63"/>
      <c r="J109" s="30">
        <f t="shared" si="18"/>
        <v>0</v>
      </c>
      <c r="K109" s="30">
        <f t="shared" si="19"/>
        <v>0</v>
      </c>
      <c r="L109" s="4" t="s">
        <v>204</v>
      </c>
    </row>
    <row r="110" spans="1:12" ht="18" hidden="1" x14ac:dyDescent="0.35">
      <c r="A110" s="5" t="str">
        <f t="shared" si="15"/>
        <v>b</v>
      </c>
      <c r="B110" s="11" t="s">
        <v>1</v>
      </c>
      <c r="C110" s="16" t="s">
        <v>135</v>
      </c>
      <c r="D110" s="50"/>
      <c r="E110" s="62">
        <f t="shared" si="12"/>
        <v>0</v>
      </c>
      <c r="F110" s="63">
        <f>F111+F112</f>
        <v>0</v>
      </c>
      <c r="G110" s="63">
        <f t="shared" ref="G110:I110" si="23">G111+G112</f>
        <v>0</v>
      </c>
      <c r="H110" s="63">
        <f t="shared" si="23"/>
        <v>0</v>
      </c>
      <c r="I110" s="63">
        <f t="shared" si="23"/>
        <v>0</v>
      </c>
      <c r="J110" s="30">
        <f t="shared" si="18"/>
        <v>0</v>
      </c>
      <c r="K110" s="30">
        <f t="shared" si="19"/>
        <v>0</v>
      </c>
      <c r="L110" s="4" t="s">
        <v>204</v>
      </c>
    </row>
    <row r="111" spans="1:12" hidden="1" x14ac:dyDescent="0.3">
      <c r="A111" s="5" t="str">
        <f t="shared" si="15"/>
        <v>b</v>
      </c>
      <c r="B111" s="19"/>
      <c r="C111" s="21" t="s">
        <v>209</v>
      </c>
      <c r="D111" s="51"/>
      <c r="E111" s="64">
        <f t="shared" ref="E111:E115" si="24">F111+G111+H111+I111</f>
        <v>0</v>
      </c>
      <c r="F111" s="65"/>
      <c r="G111" s="65"/>
      <c r="H111" s="65"/>
      <c r="I111" s="65"/>
      <c r="J111" s="31">
        <f t="shared" si="18"/>
        <v>0</v>
      </c>
      <c r="K111" s="31">
        <f t="shared" si="19"/>
        <v>0</v>
      </c>
    </row>
    <row r="112" spans="1:12" hidden="1" x14ac:dyDescent="0.3">
      <c r="A112" s="5" t="str">
        <f t="shared" si="15"/>
        <v>b</v>
      </c>
      <c r="B112" s="19"/>
      <c r="C112" s="21" t="s">
        <v>210</v>
      </c>
      <c r="D112" s="51"/>
      <c r="E112" s="64">
        <f t="shared" si="24"/>
        <v>0</v>
      </c>
      <c r="F112" s="65"/>
      <c r="G112" s="65"/>
      <c r="H112" s="65"/>
      <c r="I112" s="65"/>
      <c r="J112" s="31">
        <f t="shared" si="18"/>
        <v>0</v>
      </c>
      <c r="K112" s="31">
        <f t="shared" si="19"/>
        <v>0</v>
      </c>
    </row>
    <row r="113" spans="1:12" ht="18" hidden="1" x14ac:dyDescent="0.35">
      <c r="A113" s="5" t="str">
        <f t="shared" si="15"/>
        <v>b</v>
      </c>
      <c r="B113" s="11" t="s">
        <v>1</v>
      </c>
      <c r="C113" s="15" t="s">
        <v>136</v>
      </c>
      <c r="D113" s="48"/>
      <c r="E113" s="56">
        <f t="shared" si="24"/>
        <v>0</v>
      </c>
      <c r="F113" s="61"/>
      <c r="G113" s="61"/>
      <c r="H113" s="61"/>
      <c r="I113" s="61"/>
      <c r="J113" s="33">
        <f t="shared" si="18"/>
        <v>0</v>
      </c>
      <c r="K113" s="33">
        <f t="shared" si="19"/>
        <v>0</v>
      </c>
      <c r="L113" s="4" t="s">
        <v>204</v>
      </c>
    </row>
    <row r="114" spans="1:12" ht="18" hidden="1" x14ac:dyDescent="0.35">
      <c r="A114" s="5" t="str">
        <f t="shared" si="15"/>
        <v>b</v>
      </c>
      <c r="B114" s="11" t="s">
        <v>1</v>
      </c>
      <c r="C114" s="15" t="s">
        <v>137</v>
      </c>
      <c r="D114" s="48"/>
      <c r="E114" s="56">
        <f t="shared" si="24"/>
        <v>0</v>
      </c>
      <c r="F114" s="61"/>
      <c r="G114" s="61"/>
      <c r="H114" s="61"/>
      <c r="I114" s="61"/>
      <c r="J114" s="33">
        <f t="shared" si="18"/>
        <v>0</v>
      </c>
      <c r="K114" s="33">
        <f t="shared" si="19"/>
        <v>0</v>
      </c>
      <c r="L114" s="4" t="s">
        <v>204</v>
      </c>
    </row>
    <row r="115" spans="1:12" ht="18" hidden="1" x14ac:dyDescent="0.35">
      <c r="A115" s="5" t="str">
        <f t="shared" si="15"/>
        <v>b</v>
      </c>
      <c r="B115" s="11" t="s">
        <v>1</v>
      </c>
      <c r="C115" s="15" t="s">
        <v>138</v>
      </c>
      <c r="D115" s="48"/>
      <c r="E115" s="56">
        <f t="shared" si="24"/>
        <v>0</v>
      </c>
      <c r="F115" s="61"/>
      <c r="G115" s="61"/>
      <c r="H115" s="61"/>
      <c r="I115" s="61"/>
      <c r="J115" s="33">
        <f t="shared" si="18"/>
        <v>0</v>
      </c>
      <c r="K115" s="33">
        <f t="shared" si="19"/>
        <v>0</v>
      </c>
      <c r="L115" s="4" t="s">
        <v>204</v>
      </c>
    </row>
    <row r="116" spans="1:12" ht="36" hidden="1" x14ac:dyDescent="0.35">
      <c r="A116" s="5" t="str">
        <f t="shared" si="15"/>
        <v>b</v>
      </c>
      <c r="B116" s="22" t="s">
        <v>15</v>
      </c>
      <c r="C116" s="23" t="s">
        <v>112</v>
      </c>
      <c r="D116" s="43"/>
      <c r="E116" s="54">
        <f t="shared" ref="E116:I116" si="25">E117+E127+E128+E129</f>
        <v>0</v>
      </c>
      <c r="F116" s="55">
        <f t="shared" si="25"/>
        <v>0</v>
      </c>
      <c r="G116" s="55">
        <f t="shared" si="25"/>
        <v>0</v>
      </c>
      <c r="H116" s="55">
        <f t="shared" si="25"/>
        <v>0</v>
      </c>
      <c r="I116" s="55">
        <f t="shared" si="25"/>
        <v>0</v>
      </c>
      <c r="J116" s="30">
        <f t="shared" si="18"/>
        <v>0</v>
      </c>
      <c r="K116" s="30">
        <f t="shared" si="19"/>
        <v>0</v>
      </c>
      <c r="L116" s="4" t="s">
        <v>205</v>
      </c>
    </row>
    <row r="117" spans="1:12" ht="18" hidden="1" x14ac:dyDescent="0.35">
      <c r="A117" s="5" t="str">
        <f t="shared" si="15"/>
        <v>b</v>
      </c>
      <c r="B117" s="32" t="s">
        <v>1</v>
      </c>
      <c r="C117" s="25" t="s">
        <v>128</v>
      </c>
      <c r="D117" s="44"/>
      <c r="E117" s="56">
        <f t="shared" ref="E117:I117" si="26">E118+E119+E120+E121+E122+E123+E124</f>
        <v>0</v>
      </c>
      <c r="F117" s="57">
        <f t="shared" si="26"/>
        <v>0</v>
      </c>
      <c r="G117" s="57">
        <f t="shared" si="26"/>
        <v>0</v>
      </c>
      <c r="H117" s="57">
        <f t="shared" si="26"/>
        <v>0</v>
      </c>
      <c r="I117" s="57">
        <f t="shared" si="26"/>
        <v>0</v>
      </c>
      <c r="J117" s="33">
        <f t="shared" si="18"/>
        <v>0</v>
      </c>
      <c r="K117" s="33">
        <f t="shared" si="19"/>
        <v>0</v>
      </c>
      <c r="L117" s="4" t="s">
        <v>205</v>
      </c>
    </row>
    <row r="118" spans="1:12" ht="18" hidden="1" x14ac:dyDescent="0.35">
      <c r="A118" s="5" t="str">
        <f t="shared" si="15"/>
        <v>b</v>
      </c>
      <c r="B118" s="24" t="s">
        <v>1</v>
      </c>
      <c r="C118" s="26" t="s">
        <v>129</v>
      </c>
      <c r="D118" s="45"/>
      <c r="E118" s="54">
        <f t="shared" ref="E118:I129" si="27">E132+E146+E160+E174+E188+E202+E216+E230+E244+E258+E272</f>
        <v>0</v>
      </c>
      <c r="F118" s="55">
        <f t="shared" si="27"/>
        <v>0</v>
      </c>
      <c r="G118" s="55">
        <f t="shared" si="27"/>
        <v>0</v>
      </c>
      <c r="H118" s="55">
        <f t="shared" si="27"/>
        <v>0</v>
      </c>
      <c r="I118" s="55">
        <f t="shared" si="27"/>
        <v>0</v>
      </c>
      <c r="J118" s="30">
        <f t="shared" si="18"/>
        <v>0</v>
      </c>
      <c r="K118" s="30">
        <f t="shared" si="19"/>
        <v>0</v>
      </c>
      <c r="L118" s="4" t="s">
        <v>205</v>
      </c>
    </row>
    <row r="119" spans="1:12" ht="18" hidden="1" x14ac:dyDescent="0.35">
      <c r="A119" s="5" t="str">
        <f t="shared" si="15"/>
        <v>b</v>
      </c>
      <c r="B119" s="24" t="s">
        <v>1</v>
      </c>
      <c r="C119" s="26" t="s">
        <v>130</v>
      </c>
      <c r="D119" s="45"/>
      <c r="E119" s="54">
        <f t="shared" si="27"/>
        <v>-39500</v>
      </c>
      <c r="F119" s="55">
        <f t="shared" si="27"/>
        <v>-39500</v>
      </c>
      <c r="G119" s="55">
        <f t="shared" si="27"/>
        <v>0</v>
      </c>
      <c r="H119" s="55">
        <f t="shared" si="27"/>
        <v>0</v>
      </c>
      <c r="I119" s="55">
        <f t="shared" si="27"/>
        <v>0</v>
      </c>
      <c r="J119" s="30">
        <f t="shared" si="18"/>
        <v>-39500</v>
      </c>
      <c r="K119" s="30">
        <f t="shared" si="19"/>
        <v>-39500</v>
      </c>
      <c r="L119" s="4" t="s">
        <v>205</v>
      </c>
    </row>
    <row r="120" spans="1:12" ht="18" hidden="1" x14ac:dyDescent="0.35">
      <c r="A120" s="5" t="str">
        <f t="shared" si="15"/>
        <v>b</v>
      </c>
      <c r="B120" s="24" t="s">
        <v>1</v>
      </c>
      <c r="C120" s="26" t="s">
        <v>131</v>
      </c>
      <c r="D120" s="45"/>
      <c r="E120" s="54">
        <f t="shared" si="27"/>
        <v>0</v>
      </c>
      <c r="F120" s="55">
        <f t="shared" si="27"/>
        <v>0</v>
      </c>
      <c r="G120" s="55">
        <f t="shared" si="27"/>
        <v>0</v>
      </c>
      <c r="H120" s="55">
        <f t="shared" si="27"/>
        <v>0</v>
      </c>
      <c r="I120" s="55">
        <f t="shared" si="27"/>
        <v>0</v>
      </c>
      <c r="J120" s="30">
        <f t="shared" si="18"/>
        <v>0</v>
      </c>
      <c r="K120" s="30">
        <f t="shared" si="19"/>
        <v>0</v>
      </c>
      <c r="L120" s="4" t="s">
        <v>205</v>
      </c>
    </row>
    <row r="121" spans="1:12" ht="18" hidden="1" x14ac:dyDescent="0.35">
      <c r="A121" s="5" t="str">
        <f t="shared" si="15"/>
        <v>b</v>
      </c>
      <c r="B121" s="24" t="s">
        <v>1</v>
      </c>
      <c r="C121" s="27" t="s">
        <v>132</v>
      </c>
      <c r="D121" s="46"/>
      <c r="E121" s="54">
        <f t="shared" si="27"/>
        <v>0</v>
      </c>
      <c r="F121" s="55">
        <f t="shared" si="27"/>
        <v>0</v>
      </c>
      <c r="G121" s="55">
        <f t="shared" si="27"/>
        <v>0</v>
      </c>
      <c r="H121" s="55">
        <f t="shared" si="27"/>
        <v>0</v>
      </c>
      <c r="I121" s="55">
        <f t="shared" si="27"/>
        <v>0</v>
      </c>
      <c r="J121" s="30">
        <f t="shared" si="18"/>
        <v>0</v>
      </c>
      <c r="K121" s="30">
        <f t="shared" si="19"/>
        <v>0</v>
      </c>
      <c r="L121" s="4" t="s">
        <v>205</v>
      </c>
    </row>
    <row r="122" spans="1:12" ht="18" hidden="1" x14ac:dyDescent="0.35">
      <c r="A122" s="5" t="str">
        <f t="shared" si="15"/>
        <v>a</v>
      </c>
      <c r="B122" s="24" t="s">
        <v>1</v>
      </c>
      <c r="C122" s="27" t="s">
        <v>133</v>
      </c>
      <c r="D122" s="46"/>
      <c r="E122" s="54">
        <f t="shared" si="27"/>
        <v>39500</v>
      </c>
      <c r="F122" s="55">
        <f t="shared" si="27"/>
        <v>39500</v>
      </c>
      <c r="G122" s="55">
        <f t="shared" si="27"/>
        <v>0</v>
      </c>
      <c r="H122" s="55">
        <f t="shared" si="27"/>
        <v>0</v>
      </c>
      <c r="I122" s="55">
        <f t="shared" si="27"/>
        <v>0</v>
      </c>
      <c r="J122" s="30">
        <f t="shared" si="18"/>
        <v>39500</v>
      </c>
      <c r="K122" s="30">
        <f t="shared" si="19"/>
        <v>39500</v>
      </c>
      <c r="L122" s="4" t="s">
        <v>205</v>
      </c>
    </row>
    <row r="123" spans="1:12" ht="18" hidden="1" x14ac:dyDescent="0.35">
      <c r="A123" s="5" t="str">
        <f t="shared" si="15"/>
        <v>b</v>
      </c>
      <c r="B123" s="24" t="s">
        <v>1</v>
      </c>
      <c r="C123" s="27" t="s">
        <v>134</v>
      </c>
      <c r="D123" s="46"/>
      <c r="E123" s="54">
        <f t="shared" si="27"/>
        <v>0</v>
      </c>
      <c r="F123" s="55">
        <f t="shared" si="27"/>
        <v>0</v>
      </c>
      <c r="G123" s="55">
        <f t="shared" si="27"/>
        <v>0</v>
      </c>
      <c r="H123" s="55">
        <f t="shared" si="27"/>
        <v>0</v>
      </c>
      <c r="I123" s="55">
        <f t="shared" si="27"/>
        <v>0</v>
      </c>
      <c r="J123" s="30">
        <f t="shared" si="18"/>
        <v>0</v>
      </c>
      <c r="K123" s="30">
        <f t="shared" si="19"/>
        <v>0</v>
      </c>
      <c r="L123" s="4" t="s">
        <v>205</v>
      </c>
    </row>
    <row r="124" spans="1:12" ht="18" hidden="1" x14ac:dyDescent="0.35">
      <c r="A124" s="5" t="str">
        <f t="shared" si="15"/>
        <v>b</v>
      </c>
      <c r="B124" s="24" t="s">
        <v>1</v>
      </c>
      <c r="C124" s="27" t="s">
        <v>135</v>
      </c>
      <c r="D124" s="46"/>
      <c r="E124" s="54">
        <f t="shared" si="27"/>
        <v>0</v>
      </c>
      <c r="F124" s="55">
        <f t="shared" si="27"/>
        <v>0</v>
      </c>
      <c r="G124" s="55">
        <f t="shared" si="27"/>
        <v>0</v>
      </c>
      <c r="H124" s="55">
        <f t="shared" si="27"/>
        <v>0</v>
      </c>
      <c r="I124" s="55">
        <f t="shared" si="27"/>
        <v>0</v>
      </c>
      <c r="J124" s="30">
        <f t="shared" si="18"/>
        <v>0</v>
      </c>
      <c r="K124" s="30">
        <f t="shared" si="19"/>
        <v>0</v>
      </c>
      <c r="L124" s="4" t="s">
        <v>205</v>
      </c>
    </row>
    <row r="125" spans="1:12" hidden="1" x14ac:dyDescent="0.3">
      <c r="A125" s="5" t="str">
        <f t="shared" si="15"/>
        <v>b</v>
      </c>
      <c r="B125" s="28"/>
      <c r="C125" s="29" t="s">
        <v>209</v>
      </c>
      <c r="D125" s="47"/>
      <c r="E125" s="58">
        <f t="shared" si="27"/>
        <v>0</v>
      </c>
      <c r="F125" s="59">
        <f t="shared" si="27"/>
        <v>0</v>
      </c>
      <c r="G125" s="59">
        <f t="shared" si="27"/>
        <v>0</v>
      </c>
      <c r="H125" s="59">
        <f t="shared" si="27"/>
        <v>0</v>
      </c>
      <c r="I125" s="59">
        <f t="shared" si="27"/>
        <v>0</v>
      </c>
      <c r="J125" s="31">
        <f t="shared" si="18"/>
        <v>0</v>
      </c>
      <c r="K125" s="31">
        <f t="shared" si="19"/>
        <v>0</v>
      </c>
    </row>
    <row r="126" spans="1:12" hidden="1" x14ac:dyDescent="0.3">
      <c r="A126" s="5" t="str">
        <f t="shared" si="15"/>
        <v>b</v>
      </c>
      <c r="B126" s="28"/>
      <c r="C126" s="29" t="s">
        <v>210</v>
      </c>
      <c r="D126" s="47"/>
      <c r="E126" s="58">
        <f t="shared" si="27"/>
        <v>0</v>
      </c>
      <c r="F126" s="59">
        <f t="shared" si="27"/>
        <v>0</v>
      </c>
      <c r="G126" s="59">
        <f t="shared" si="27"/>
        <v>0</v>
      </c>
      <c r="H126" s="59">
        <f t="shared" si="27"/>
        <v>0</v>
      </c>
      <c r="I126" s="59">
        <f t="shared" si="27"/>
        <v>0</v>
      </c>
      <c r="J126" s="31">
        <f t="shared" si="18"/>
        <v>0</v>
      </c>
      <c r="K126" s="31">
        <f t="shared" si="19"/>
        <v>0</v>
      </c>
    </row>
    <row r="127" spans="1:12" ht="18" hidden="1" x14ac:dyDescent="0.35">
      <c r="A127" s="5" t="str">
        <f t="shared" si="15"/>
        <v>b</v>
      </c>
      <c r="B127" s="32" t="s">
        <v>1</v>
      </c>
      <c r="C127" s="25" t="s">
        <v>136</v>
      </c>
      <c r="D127" s="44"/>
      <c r="E127" s="56">
        <f t="shared" si="27"/>
        <v>0</v>
      </c>
      <c r="F127" s="57">
        <f t="shared" si="27"/>
        <v>0</v>
      </c>
      <c r="G127" s="57">
        <f t="shared" si="27"/>
        <v>0</v>
      </c>
      <c r="H127" s="57">
        <f t="shared" si="27"/>
        <v>0</v>
      </c>
      <c r="I127" s="57">
        <f t="shared" si="27"/>
        <v>0</v>
      </c>
      <c r="J127" s="33">
        <f t="shared" si="18"/>
        <v>0</v>
      </c>
      <c r="K127" s="33">
        <f t="shared" si="19"/>
        <v>0</v>
      </c>
      <c r="L127" s="4" t="s">
        <v>205</v>
      </c>
    </row>
    <row r="128" spans="1:12" ht="18" hidden="1" x14ac:dyDescent="0.35">
      <c r="A128" s="5" t="str">
        <f t="shared" si="15"/>
        <v>b</v>
      </c>
      <c r="B128" s="32" t="s">
        <v>1</v>
      </c>
      <c r="C128" s="25" t="s">
        <v>137</v>
      </c>
      <c r="D128" s="44"/>
      <c r="E128" s="56">
        <f t="shared" si="27"/>
        <v>0</v>
      </c>
      <c r="F128" s="57">
        <f t="shared" si="27"/>
        <v>0</v>
      </c>
      <c r="G128" s="57">
        <f t="shared" si="27"/>
        <v>0</v>
      </c>
      <c r="H128" s="57">
        <f t="shared" si="27"/>
        <v>0</v>
      </c>
      <c r="I128" s="57">
        <f t="shared" si="27"/>
        <v>0</v>
      </c>
      <c r="J128" s="33">
        <f t="shared" si="18"/>
        <v>0</v>
      </c>
      <c r="K128" s="33">
        <f t="shared" si="19"/>
        <v>0</v>
      </c>
      <c r="L128" s="4" t="s">
        <v>205</v>
      </c>
    </row>
    <row r="129" spans="1:12" ht="18" hidden="1" x14ac:dyDescent="0.35">
      <c r="A129" s="5" t="str">
        <f t="shared" si="15"/>
        <v>b</v>
      </c>
      <c r="B129" s="32" t="s">
        <v>1</v>
      </c>
      <c r="C129" s="25" t="s">
        <v>138</v>
      </c>
      <c r="D129" s="44"/>
      <c r="E129" s="56">
        <f t="shared" si="27"/>
        <v>0</v>
      </c>
      <c r="F129" s="57">
        <f t="shared" si="27"/>
        <v>0</v>
      </c>
      <c r="G129" s="57">
        <f t="shared" si="27"/>
        <v>0</v>
      </c>
      <c r="H129" s="57">
        <f t="shared" si="27"/>
        <v>0</v>
      </c>
      <c r="I129" s="57">
        <f t="shared" si="27"/>
        <v>0</v>
      </c>
      <c r="J129" s="33">
        <f t="shared" si="18"/>
        <v>0</v>
      </c>
      <c r="K129" s="33">
        <f t="shared" si="19"/>
        <v>0</v>
      </c>
      <c r="L129" s="4" t="s">
        <v>205</v>
      </c>
    </row>
    <row r="130" spans="1:12" ht="36" hidden="1" x14ac:dyDescent="0.35">
      <c r="A130" s="5" t="str">
        <f t="shared" si="15"/>
        <v>b</v>
      </c>
      <c r="B130" s="22" t="s">
        <v>16</v>
      </c>
      <c r="C130" s="23" t="s">
        <v>145</v>
      </c>
      <c r="D130" s="43"/>
      <c r="E130" s="60">
        <f t="shared" ref="E130:E193" si="28">F130+G130+H130+I130</f>
        <v>-12300</v>
      </c>
      <c r="F130" s="60">
        <f t="shared" ref="F130:I130" si="29">F131+F141+F142+F143</f>
        <v>-12300</v>
      </c>
      <c r="G130" s="60">
        <f t="shared" si="29"/>
        <v>0</v>
      </c>
      <c r="H130" s="60">
        <f t="shared" si="29"/>
        <v>0</v>
      </c>
      <c r="I130" s="60">
        <f t="shared" si="29"/>
        <v>0</v>
      </c>
      <c r="J130" s="30">
        <f t="shared" si="18"/>
        <v>-12300</v>
      </c>
      <c r="K130" s="30">
        <f t="shared" si="19"/>
        <v>-12300</v>
      </c>
      <c r="L130" s="4" t="s">
        <v>205</v>
      </c>
    </row>
    <row r="131" spans="1:12" ht="18" hidden="1" x14ac:dyDescent="0.35">
      <c r="A131" s="5" t="str">
        <f t="shared" si="15"/>
        <v>b</v>
      </c>
      <c r="B131" s="34" t="s">
        <v>1</v>
      </c>
      <c r="C131" s="15" t="s">
        <v>128</v>
      </c>
      <c r="D131" s="48"/>
      <c r="E131" s="56">
        <f t="shared" si="28"/>
        <v>-12300</v>
      </c>
      <c r="F131" s="61">
        <f t="shared" ref="F131:I131" si="30">F132+F133+F134+F135+F136+F137+F138</f>
        <v>-12300</v>
      </c>
      <c r="G131" s="61">
        <f t="shared" si="30"/>
        <v>0</v>
      </c>
      <c r="H131" s="61">
        <f t="shared" si="30"/>
        <v>0</v>
      </c>
      <c r="I131" s="61">
        <f t="shared" si="30"/>
        <v>0</v>
      </c>
      <c r="J131" s="33">
        <f t="shared" si="18"/>
        <v>-12300</v>
      </c>
      <c r="K131" s="33">
        <f t="shared" si="19"/>
        <v>-12300</v>
      </c>
      <c r="L131" s="4" t="s">
        <v>205</v>
      </c>
    </row>
    <row r="132" spans="1:12" ht="18" hidden="1" x14ac:dyDescent="0.35">
      <c r="A132" s="5" t="str">
        <f t="shared" si="15"/>
        <v>b</v>
      </c>
      <c r="B132" s="11" t="s">
        <v>1</v>
      </c>
      <c r="C132" s="12" t="s">
        <v>129</v>
      </c>
      <c r="D132" s="49"/>
      <c r="E132" s="62">
        <f t="shared" si="28"/>
        <v>0</v>
      </c>
      <c r="F132" s="63"/>
      <c r="G132" s="63"/>
      <c r="H132" s="63"/>
      <c r="I132" s="63"/>
      <c r="J132" s="30">
        <f t="shared" si="18"/>
        <v>0</v>
      </c>
      <c r="K132" s="30">
        <f t="shared" si="19"/>
        <v>0</v>
      </c>
      <c r="L132" s="4" t="s">
        <v>205</v>
      </c>
    </row>
    <row r="133" spans="1:12" ht="18" hidden="1" x14ac:dyDescent="0.35">
      <c r="A133" s="5" t="str">
        <f t="shared" ref="A133:A196" si="31">IF((E133+F133+G133+I133+H133)&gt;0,"a","b")</f>
        <v>b</v>
      </c>
      <c r="B133" s="11" t="s">
        <v>1</v>
      </c>
      <c r="C133" s="12" t="s">
        <v>130</v>
      </c>
      <c r="D133" s="49">
        <v>55.167000000000002</v>
      </c>
      <c r="E133" s="62">
        <f t="shared" si="28"/>
        <v>-51300</v>
      </c>
      <c r="F133" s="63">
        <f>-39500-11800</f>
        <v>-51300</v>
      </c>
      <c r="G133" s="63"/>
      <c r="H133" s="63"/>
      <c r="I133" s="63"/>
      <c r="J133" s="30">
        <f t="shared" si="18"/>
        <v>-51300</v>
      </c>
      <c r="K133" s="30">
        <f t="shared" si="19"/>
        <v>-51300</v>
      </c>
      <c r="L133" s="4" t="s">
        <v>205</v>
      </c>
    </row>
    <row r="134" spans="1:12" ht="18" hidden="1" x14ac:dyDescent="0.35">
      <c r="A134" s="5" t="str">
        <f t="shared" si="31"/>
        <v>b</v>
      </c>
      <c r="B134" s="11" t="s">
        <v>1</v>
      </c>
      <c r="C134" s="12" t="s">
        <v>131</v>
      </c>
      <c r="D134" s="49"/>
      <c r="E134" s="62">
        <f t="shared" si="28"/>
        <v>0</v>
      </c>
      <c r="F134" s="63"/>
      <c r="G134" s="63"/>
      <c r="H134" s="63"/>
      <c r="I134" s="63"/>
      <c r="J134" s="30">
        <f t="shared" si="18"/>
        <v>0</v>
      </c>
      <c r="K134" s="30">
        <f t="shared" si="19"/>
        <v>0</v>
      </c>
      <c r="L134" s="4" t="s">
        <v>205</v>
      </c>
    </row>
    <row r="135" spans="1:12" ht="18" hidden="1" x14ac:dyDescent="0.35">
      <c r="A135" s="5" t="str">
        <f t="shared" si="31"/>
        <v>b</v>
      </c>
      <c r="B135" s="11" t="s">
        <v>1</v>
      </c>
      <c r="C135" s="16" t="s">
        <v>132</v>
      </c>
      <c r="D135" s="50"/>
      <c r="E135" s="62">
        <f t="shared" si="28"/>
        <v>0</v>
      </c>
      <c r="F135" s="63"/>
      <c r="G135" s="63"/>
      <c r="H135" s="63"/>
      <c r="I135" s="63"/>
      <c r="J135" s="30">
        <f t="shared" si="18"/>
        <v>0</v>
      </c>
      <c r="K135" s="30">
        <f t="shared" si="19"/>
        <v>0</v>
      </c>
      <c r="L135" s="4" t="s">
        <v>205</v>
      </c>
    </row>
    <row r="136" spans="1:12" ht="18" hidden="1" x14ac:dyDescent="0.35">
      <c r="A136" s="5" t="str">
        <f t="shared" si="31"/>
        <v>a</v>
      </c>
      <c r="B136" s="11" t="s">
        <v>1</v>
      </c>
      <c r="C136" s="16" t="s">
        <v>133</v>
      </c>
      <c r="D136" s="50">
        <v>55</v>
      </c>
      <c r="E136" s="62">
        <f t="shared" si="28"/>
        <v>39500</v>
      </c>
      <c r="F136" s="63">
        <f>39500</f>
        <v>39500</v>
      </c>
      <c r="G136" s="63"/>
      <c r="H136" s="63"/>
      <c r="I136" s="63"/>
      <c r="J136" s="30">
        <f t="shared" si="18"/>
        <v>39500</v>
      </c>
      <c r="K136" s="30">
        <f t="shared" si="19"/>
        <v>39500</v>
      </c>
      <c r="L136" s="4" t="s">
        <v>205</v>
      </c>
    </row>
    <row r="137" spans="1:12" ht="18" hidden="1" x14ac:dyDescent="0.35">
      <c r="A137" s="5" t="str">
        <f t="shared" si="31"/>
        <v>b</v>
      </c>
      <c r="B137" s="11" t="s">
        <v>1</v>
      </c>
      <c r="C137" s="16" t="s">
        <v>134</v>
      </c>
      <c r="D137" s="50"/>
      <c r="E137" s="62">
        <f t="shared" si="28"/>
        <v>0</v>
      </c>
      <c r="F137" s="63"/>
      <c r="G137" s="63"/>
      <c r="H137" s="63"/>
      <c r="I137" s="63"/>
      <c r="J137" s="30">
        <f t="shared" si="18"/>
        <v>0</v>
      </c>
      <c r="K137" s="30">
        <f t="shared" si="19"/>
        <v>0</v>
      </c>
      <c r="L137" s="4" t="s">
        <v>205</v>
      </c>
    </row>
    <row r="138" spans="1:12" ht="18" hidden="1" x14ac:dyDescent="0.35">
      <c r="A138" s="5" t="str">
        <f t="shared" si="31"/>
        <v>b</v>
      </c>
      <c r="B138" s="11" t="s">
        <v>1</v>
      </c>
      <c r="C138" s="16" t="s">
        <v>135</v>
      </c>
      <c r="D138" s="50"/>
      <c r="E138" s="62">
        <f t="shared" si="28"/>
        <v>-500</v>
      </c>
      <c r="F138" s="63">
        <f t="shared" ref="F138:I138" si="32">F139+F140</f>
        <v>-500</v>
      </c>
      <c r="G138" s="63">
        <f t="shared" si="32"/>
        <v>0</v>
      </c>
      <c r="H138" s="63">
        <f t="shared" si="32"/>
        <v>0</v>
      </c>
      <c r="I138" s="63">
        <f t="shared" si="32"/>
        <v>0</v>
      </c>
      <c r="J138" s="30">
        <f t="shared" si="18"/>
        <v>-500</v>
      </c>
      <c r="K138" s="30">
        <f t="shared" si="19"/>
        <v>-500</v>
      </c>
      <c r="L138" s="4" t="s">
        <v>205</v>
      </c>
    </row>
    <row r="139" spans="1:12" hidden="1" x14ac:dyDescent="0.3">
      <c r="A139" s="5" t="str">
        <f t="shared" si="31"/>
        <v>b</v>
      </c>
      <c r="B139" s="19"/>
      <c r="C139" s="21" t="s">
        <v>209</v>
      </c>
      <c r="D139" s="51">
        <v>167</v>
      </c>
      <c r="E139" s="64">
        <f t="shared" si="28"/>
        <v>-500</v>
      </c>
      <c r="F139" s="65">
        <f>-500</f>
        <v>-500</v>
      </c>
      <c r="G139" s="65"/>
      <c r="H139" s="65"/>
      <c r="I139" s="65"/>
      <c r="J139" s="31">
        <f t="shared" si="18"/>
        <v>-500</v>
      </c>
      <c r="K139" s="31">
        <f t="shared" si="19"/>
        <v>-500</v>
      </c>
    </row>
    <row r="140" spans="1:12" hidden="1" x14ac:dyDescent="0.3">
      <c r="A140" s="5" t="str">
        <f t="shared" si="31"/>
        <v>b</v>
      </c>
      <c r="B140" s="19"/>
      <c r="C140" s="21" t="s">
        <v>210</v>
      </c>
      <c r="D140" s="51"/>
      <c r="E140" s="64">
        <f t="shared" si="28"/>
        <v>0</v>
      </c>
      <c r="F140" s="65"/>
      <c r="G140" s="65"/>
      <c r="H140" s="65"/>
      <c r="I140" s="65"/>
      <c r="J140" s="31">
        <f t="shared" si="18"/>
        <v>0</v>
      </c>
      <c r="K140" s="31">
        <f t="shared" si="19"/>
        <v>0</v>
      </c>
    </row>
    <row r="141" spans="1:12" ht="18" hidden="1" x14ac:dyDescent="0.35">
      <c r="A141" s="5" t="str">
        <f t="shared" si="31"/>
        <v>b</v>
      </c>
      <c r="B141" s="11" t="s">
        <v>1</v>
      </c>
      <c r="C141" s="15" t="s">
        <v>136</v>
      </c>
      <c r="D141" s="48"/>
      <c r="E141" s="56">
        <f t="shared" si="28"/>
        <v>0</v>
      </c>
      <c r="F141" s="61"/>
      <c r="G141" s="61"/>
      <c r="H141" s="61"/>
      <c r="I141" s="61"/>
      <c r="J141" s="33">
        <f t="shared" si="18"/>
        <v>0</v>
      </c>
      <c r="K141" s="33">
        <f t="shared" si="19"/>
        <v>0</v>
      </c>
      <c r="L141" s="4" t="s">
        <v>205</v>
      </c>
    </row>
    <row r="142" spans="1:12" ht="18" hidden="1" x14ac:dyDescent="0.35">
      <c r="A142" s="5" t="str">
        <f t="shared" si="31"/>
        <v>b</v>
      </c>
      <c r="B142" s="11" t="s">
        <v>1</v>
      </c>
      <c r="C142" s="15" t="s">
        <v>137</v>
      </c>
      <c r="D142" s="48"/>
      <c r="E142" s="56">
        <f t="shared" si="28"/>
        <v>0</v>
      </c>
      <c r="F142" s="61"/>
      <c r="G142" s="61"/>
      <c r="H142" s="61"/>
      <c r="I142" s="61"/>
      <c r="J142" s="33">
        <f t="shared" si="18"/>
        <v>0</v>
      </c>
      <c r="K142" s="33">
        <f t="shared" si="19"/>
        <v>0</v>
      </c>
      <c r="L142" s="4" t="s">
        <v>205</v>
      </c>
    </row>
    <row r="143" spans="1:12" ht="18" hidden="1" x14ac:dyDescent="0.35">
      <c r="A143" s="5" t="str">
        <f t="shared" si="31"/>
        <v>b</v>
      </c>
      <c r="B143" s="11" t="s">
        <v>1</v>
      </c>
      <c r="C143" s="15" t="s">
        <v>138</v>
      </c>
      <c r="D143" s="48"/>
      <c r="E143" s="56">
        <f t="shared" si="28"/>
        <v>0</v>
      </c>
      <c r="F143" s="61"/>
      <c r="G143" s="61"/>
      <c r="H143" s="61"/>
      <c r="I143" s="61"/>
      <c r="J143" s="33">
        <f t="shared" si="18"/>
        <v>0</v>
      </c>
      <c r="K143" s="33">
        <f t="shared" si="19"/>
        <v>0</v>
      </c>
      <c r="L143" s="4" t="s">
        <v>205</v>
      </c>
    </row>
    <row r="144" spans="1:12" ht="36" hidden="1" x14ac:dyDescent="0.35">
      <c r="A144" s="5" t="str">
        <f t="shared" si="31"/>
        <v>b</v>
      </c>
      <c r="B144" s="22" t="s">
        <v>17</v>
      </c>
      <c r="C144" s="23" t="s">
        <v>179</v>
      </c>
      <c r="D144" s="43"/>
      <c r="E144" s="60">
        <f t="shared" si="28"/>
        <v>0</v>
      </c>
      <c r="F144" s="60">
        <f t="shared" ref="F144:I144" si="33">F145+F155+F156+F157</f>
        <v>0</v>
      </c>
      <c r="G144" s="60">
        <f t="shared" si="33"/>
        <v>0</v>
      </c>
      <c r="H144" s="60">
        <f t="shared" si="33"/>
        <v>0</v>
      </c>
      <c r="I144" s="60">
        <f t="shared" si="33"/>
        <v>0</v>
      </c>
      <c r="J144" s="30">
        <f t="shared" si="18"/>
        <v>0</v>
      </c>
      <c r="K144" s="30">
        <f t="shared" si="19"/>
        <v>0</v>
      </c>
      <c r="L144" s="4" t="s">
        <v>205</v>
      </c>
    </row>
    <row r="145" spans="1:12" ht="18" hidden="1" x14ac:dyDescent="0.35">
      <c r="A145" s="5" t="str">
        <f t="shared" si="31"/>
        <v>b</v>
      </c>
      <c r="B145" s="34" t="s">
        <v>1</v>
      </c>
      <c r="C145" s="15" t="s">
        <v>128</v>
      </c>
      <c r="D145" s="48"/>
      <c r="E145" s="56">
        <f t="shared" si="28"/>
        <v>0</v>
      </c>
      <c r="F145" s="61">
        <f t="shared" ref="F145:I145" si="34">F146+F147+F148+F149+F150+F151+F152</f>
        <v>0</v>
      </c>
      <c r="G145" s="61">
        <f t="shared" si="34"/>
        <v>0</v>
      </c>
      <c r="H145" s="61">
        <f t="shared" si="34"/>
        <v>0</v>
      </c>
      <c r="I145" s="61">
        <f t="shared" si="34"/>
        <v>0</v>
      </c>
      <c r="J145" s="33">
        <f t="shared" si="18"/>
        <v>0</v>
      </c>
      <c r="K145" s="33">
        <f t="shared" si="19"/>
        <v>0</v>
      </c>
      <c r="L145" s="4" t="s">
        <v>205</v>
      </c>
    </row>
    <row r="146" spans="1:12" ht="18" hidden="1" x14ac:dyDescent="0.35">
      <c r="A146" s="5" t="str">
        <f t="shared" si="31"/>
        <v>b</v>
      </c>
      <c r="B146" s="11" t="s">
        <v>1</v>
      </c>
      <c r="C146" s="12" t="s">
        <v>129</v>
      </c>
      <c r="D146" s="49"/>
      <c r="E146" s="62">
        <f t="shared" si="28"/>
        <v>0</v>
      </c>
      <c r="F146" s="63"/>
      <c r="G146" s="63"/>
      <c r="H146" s="63"/>
      <c r="I146" s="63"/>
      <c r="J146" s="30">
        <f t="shared" si="18"/>
        <v>0</v>
      </c>
      <c r="K146" s="30">
        <f t="shared" si="19"/>
        <v>0</v>
      </c>
      <c r="L146" s="4" t="s">
        <v>205</v>
      </c>
    </row>
    <row r="147" spans="1:12" ht="18" hidden="1" x14ac:dyDescent="0.35">
      <c r="A147" s="5" t="str">
        <f t="shared" si="31"/>
        <v>b</v>
      </c>
      <c r="B147" s="11" t="s">
        <v>1</v>
      </c>
      <c r="C147" s="12" t="s">
        <v>130</v>
      </c>
      <c r="D147" s="49"/>
      <c r="E147" s="62">
        <f t="shared" si="28"/>
        <v>0</v>
      </c>
      <c r="F147" s="63"/>
      <c r="G147" s="63"/>
      <c r="H147" s="63"/>
      <c r="I147" s="63"/>
      <c r="J147" s="30">
        <f t="shared" ref="J147:J210" si="35">F147+G147</f>
        <v>0</v>
      </c>
      <c r="K147" s="30">
        <f t="shared" ref="K147:K210" si="36">F147+G147+H147</f>
        <v>0</v>
      </c>
      <c r="L147" s="4" t="s">
        <v>205</v>
      </c>
    </row>
    <row r="148" spans="1:12" ht="18" hidden="1" x14ac:dyDescent="0.35">
      <c r="A148" s="5" t="str">
        <f t="shared" si="31"/>
        <v>b</v>
      </c>
      <c r="B148" s="11" t="s">
        <v>1</v>
      </c>
      <c r="C148" s="12" t="s">
        <v>131</v>
      </c>
      <c r="D148" s="49"/>
      <c r="E148" s="62">
        <f t="shared" si="28"/>
        <v>0</v>
      </c>
      <c r="F148" s="63"/>
      <c r="G148" s="63"/>
      <c r="H148" s="63"/>
      <c r="I148" s="63"/>
      <c r="J148" s="30">
        <f t="shared" si="35"/>
        <v>0</v>
      </c>
      <c r="K148" s="30">
        <f t="shared" si="36"/>
        <v>0</v>
      </c>
      <c r="L148" s="4" t="s">
        <v>205</v>
      </c>
    </row>
    <row r="149" spans="1:12" ht="18" hidden="1" x14ac:dyDescent="0.35">
      <c r="A149" s="5" t="str">
        <f t="shared" si="31"/>
        <v>b</v>
      </c>
      <c r="B149" s="11" t="s">
        <v>1</v>
      </c>
      <c r="C149" s="16" t="s">
        <v>132</v>
      </c>
      <c r="D149" s="50"/>
      <c r="E149" s="62">
        <f t="shared" si="28"/>
        <v>0</v>
      </c>
      <c r="F149" s="63"/>
      <c r="G149" s="63"/>
      <c r="H149" s="63"/>
      <c r="I149" s="63"/>
      <c r="J149" s="30">
        <f t="shared" si="35"/>
        <v>0</v>
      </c>
      <c r="K149" s="30">
        <f t="shared" si="36"/>
        <v>0</v>
      </c>
      <c r="L149" s="4" t="s">
        <v>205</v>
      </c>
    </row>
    <row r="150" spans="1:12" ht="18" hidden="1" x14ac:dyDescent="0.35">
      <c r="A150" s="5" t="str">
        <f t="shared" si="31"/>
        <v>b</v>
      </c>
      <c r="B150" s="11" t="s">
        <v>1</v>
      </c>
      <c r="C150" s="16" t="s">
        <v>133</v>
      </c>
      <c r="D150" s="50"/>
      <c r="E150" s="62">
        <f t="shared" si="28"/>
        <v>0</v>
      </c>
      <c r="F150" s="63"/>
      <c r="G150" s="63"/>
      <c r="H150" s="63"/>
      <c r="I150" s="63"/>
      <c r="J150" s="30">
        <f t="shared" si="35"/>
        <v>0</v>
      </c>
      <c r="K150" s="30">
        <f t="shared" si="36"/>
        <v>0</v>
      </c>
      <c r="L150" s="4" t="s">
        <v>205</v>
      </c>
    </row>
    <row r="151" spans="1:12" ht="18" hidden="1" x14ac:dyDescent="0.35">
      <c r="A151" s="5" t="str">
        <f t="shared" si="31"/>
        <v>b</v>
      </c>
      <c r="B151" s="11" t="s">
        <v>1</v>
      </c>
      <c r="C151" s="16" t="s">
        <v>134</v>
      </c>
      <c r="D151" s="50"/>
      <c r="E151" s="62">
        <f t="shared" si="28"/>
        <v>0</v>
      </c>
      <c r="F151" s="63"/>
      <c r="G151" s="63"/>
      <c r="H151" s="63"/>
      <c r="I151" s="63"/>
      <c r="J151" s="30">
        <f t="shared" si="35"/>
        <v>0</v>
      </c>
      <c r="K151" s="30">
        <f t="shared" si="36"/>
        <v>0</v>
      </c>
      <c r="L151" s="4" t="s">
        <v>205</v>
      </c>
    </row>
    <row r="152" spans="1:12" ht="18" hidden="1" x14ac:dyDescent="0.35">
      <c r="A152" s="5" t="str">
        <f t="shared" si="31"/>
        <v>b</v>
      </c>
      <c r="B152" s="11" t="s">
        <v>1</v>
      </c>
      <c r="C152" s="16" t="s">
        <v>135</v>
      </c>
      <c r="D152" s="50"/>
      <c r="E152" s="62">
        <f t="shared" si="28"/>
        <v>0</v>
      </c>
      <c r="F152" s="63">
        <f t="shared" ref="F152:I152" si="37">F153+F154</f>
        <v>0</v>
      </c>
      <c r="G152" s="63">
        <f t="shared" si="37"/>
        <v>0</v>
      </c>
      <c r="H152" s="63">
        <f t="shared" si="37"/>
        <v>0</v>
      </c>
      <c r="I152" s="63">
        <f t="shared" si="37"/>
        <v>0</v>
      </c>
      <c r="J152" s="30">
        <f t="shared" si="35"/>
        <v>0</v>
      </c>
      <c r="K152" s="30">
        <f t="shared" si="36"/>
        <v>0</v>
      </c>
      <c r="L152" s="4" t="s">
        <v>205</v>
      </c>
    </row>
    <row r="153" spans="1:12" hidden="1" x14ac:dyDescent="0.3">
      <c r="A153" s="5" t="str">
        <f t="shared" si="31"/>
        <v>b</v>
      </c>
      <c r="B153" s="19"/>
      <c r="C153" s="21" t="s">
        <v>209</v>
      </c>
      <c r="D153" s="51"/>
      <c r="E153" s="64">
        <f t="shared" si="28"/>
        <v>0</v>
      </c>
      <c r="F153" s="65"/>
      <c r="G153" s="65"/>
      <c r="H153" s="65"/>
      <c r="I153" s="65"/>
      <c r="J153" s="31">
        <f t="shared" si="35"/>
        <v>0</v>
      </c>
      <c r="K153" s="31">
        <f t="shared" si="36"/>
        <v>0</v>
      </c>
    </row>
    <row r="154" spans="1:12" hidden="1" x14ac:dyDescent="0.3">
      <c r="A154" s="5" t="str">
        <f t="shared" si="31"/>
        <v>b</v>
      </c>
      <c r="B154" s="19"/>
      <c r="C154" s="21" t="s">
        <v>210</v>
      </c>
      <c r="D154" s="51"/>
      <c r="E154" s="64">
        <f t="shared" si="28"/>
        <v>0</v>
      </c>
      <c r="F154" s="65"/>
      <c r="G154" s="65"/>
      <c r="H154" s="65"/>
      <c r="I154" s="65"/>
      <c r="J154" s="31">
        <f t="shared" si="35"/>
        <v>0</v>
      </c>
      <c r="K154" s="31">
        <f t="shared" si="36"/>
        <v>0</v>
      </c>
    </row>
    <row r="155" spans="1:12" ht="18" hidden="1" x14ac:dyDescent="0.35">
      <c r="A155" s="5" t="str">
        <f t="shared" si="31"/>
        <v>b</v>
      </c>
      <c r="B155" s="11" t="s">
        <v>1</v>
      </c>
      <c r="C155" s="15" t="s">
        <v>136</v>
      </c>
      <c r="D155" s="48"/>
      <c r="E155" s="56">
        <f t="shared" si="28"/>
        <v>0</v>
      </c>
      <c r="F155" s="61"/>
      <c r="G155" s="61"/>
      <c r="H155" s="61"/>
      <c r="I155" s="61"/>
      <c r="J155" s="33">
        <f t="shared" si="35"/>
        <v>0</v>
      </c>
      <c r="K155" s="33">
        <f t="shared" si="36"/>
        <v>0</v>
      </c>
      <c r="L155" s="4" t="s">
        <v>205</v>
      </c>
    </row>
    <row r="156" spans="1:12" ht="18" hidden="1" x14ac:dyDescent="0.35">
      <c r="A156" s="5" t="str">
        <f t="shared" si="31"/>
        <v>b</v>
      </c>
      <c r="B156" s="11" t="s">
        <v>1</v>
      </c>
      <c r="C156" s="15" t="s">
        <v>137</v>
      </c>
      <c r="D156" s="48"/>
      <c r="E156" s="56">
        <f t="shared" si="28"/>
        <v>0</v>
      </c>
      <c r="F156" s="61"/>
      <c r="G156" s="61"/>
      <c r="H156" s="61"/>
      <c r="I156" s="61"/>
      <c r="J156" s="33">
        <f t="shared" si="35"/>
        <v>0</v>
      </c>
      <c r="K156" s="33">
        <f t="shared" si="36"/>
        <v>0</v>
      </c>
      <c r="L156" s="4" t="s">
        <v>205</v>
      </c>
    </row>
    <row r="157" spans="1:12" ht="18" hidden="1" x14ac:dyDescent="0.35">
      <c r="A157" s="5" t="str">
        <f t="shared" si="31"/>
        <v>b</v>
      </c>
      <c r="B157" s="11" t="s">
        <v>1</v>
      </c>
      <c r="C157" s="15" t="s">
        <v>138</v>
      </c>
      <c r="D157" s="48"/>
      <c r="E157" s="56">
        <f t="shared" si="28"/>
        <v>0</v>
      </c>
      <c r="F157" s="61"/>
      <c r="G157" s="61"/>
      <c r="H157" s="61"/>
      <c r="I157" s="61"/>
      <c r="J157" s="33">
        <f t="shared" si="35"/>
        <v>0</v>
      </c>
      <c r="K157" s="33">
        <f t="shared" si="36"/>
        <v>0</v>
      </c>
      <c r="L157" s="4" t="s">
        <v>205</v>
      </c>
    </row>
    <row r="158" spans="1:12" ht="36" hidden="1" x14ac:dyDescent="0.35">
      <c r="A158" s="5" t="str">
        <f t="shared" si="31"/>
        <v>a</v>
      </c>
      <c r="B158" s="22" t="s">
        <v>18</v>
      </c>
      <c r="C158" s="23" t="s">
        <v>178</v>
      </c>
      <c r="D158" s="43"/>
      <c r="E158" s="60">
        <f t="shared" si="28"/>
        <v>3500</v>
      </c>
      <c r="F158" s="60">
        <f t="shared" ref="F158:I158" si="38">F159+F169+F170+F171</f>
        <v>3500</v>
      </c>
      <c r="G158" s="60">
        <f t="shared" si="38"/>
        <v>0</v>
      </c>
      <c r="H158" s="60">
        <f t="shared" si="38"/>
        <v>0</v>
      </c>
      <c r="I158" s="60">
        <f t="shared" si="38"/>
        <v>0</v>
      </c>
      <c r="J158" s="30">
        <f t="shared" si="35"/>
        <v>3500</v>
      </c>
      <c r="K158" s="30">
        <f t="shared" si="36"/>
        <v>3500</v>
      </c>
      <c r="L158" s="4" t="s">
        <v>205</v>
      </c>
    </row>
    <row r="159" spans="1:12" ht="18" hidden="1" x14ac:dyDescent="0.35">
      <c r="A159" s="5" t="str">
        <f t="shared" si="31"/>
        <v>a</v>
      </c>
      <c r="B159" s="34" t="s">
        <v>1</v>
      </c>
      <c r="C159" s="15" t="s">
        <v>128</v>
      </c>
      <c r="D159" s="48"/>
      <c r="E159" s="56">
        <f t="shared" si="28"/>
        <v>3500</v>
      </c>
      <c r="F159" s="61">
        <f t="shared" ref="F159:I159" si="39">F160+F161+F162+F163+F164+F165+F166</f>
        <v>3500</v>
      </c>
      <c r="G159" s="61">
        <f t="shared" si="39"/>
        <v>0</v>
      </c>
      <c r="H159" s="61">
        <f t="shared" si="39"/>
        <v>0</v>
      </c>
      <c r="I159" s="61">
        <f t="shared" si="39"/>
        <v>0</v>
      </c>
      <c r="J159" s="33">
        <f t="shared" si="35"/>
        <v>3500</v>
      </c>
      <c r="K159" s="33">
        <f t="shared" si="36"/>
        <v>3500</v>
      </c>
      <c r="L159" s="4" t="s">
        <v>205</v>
      </c>
    </row>
    <row r="160" spans="1:12" ht="18" hidden="1" x14ac:dyDescent="0.35">
      <c r="A160" s="5" t="str">
        <f t="shared" si="31"/>
        <v>b</v>
      </c>
      <c r="B160" s="11" t="s">
        <v>1</v>
      </c>
      <c r="C160" s="12" t="s">
        <v>129</v>
      </c>
      <c r="D160" s="49"/>
      <c r="E160" s="62">
        <f t="shared" si="28"/>
        <v>0</v>
      </c>
      <c r="F160" s="63"/>
      <c r="G160" s="63"/>
      <c r="H160" s="63"/>
      <c r="I160" s="63"/>
      <c r="J160" s="30">
        <f t="shared" si="35"/>
        <v>0</v>
      </c>
      <c r="K160" s="30">
        <f t="shared" si="36"/>
        <v>0</v>
      </c>
      <c r="L160" s="4" t="s">
        <v>205</v>
      </c>
    </row>
    <row r="161" spans="1:12" ht="18" hidden="1" x14ac:dyDescent="0.35">
      <c r="A161" s="5" t="str">
        <f t="shared" si="31"/>
        <v>a</v>
      </c>
      <c r="B161" s="11" t="s">
        <v>1</v>
      </c>
      <c r="C161" s="12" t="s">
        <v>130</v>
      </c>
      <c r="D161" s="49">
        <v>167</v>
      </c>
      <c r="E161" s="62">
        <f t="shared" si="28"/>
        <v>3500</v>
      </c>
      <c r="F161" s="63">
        <v>3500</v>
      </c>
      <c r="G161" s="63"/>
      <c r="H161" s="63"/>
      <c r="I161" s="63"/>
      <c r="J161" s="30">
        <f t="shared" si="35"/>
        <v>3500</v>
      </c>
      <c r="K161" s="30">
        <f t="shared" si="36"/>
        <v>3500</v>
      </c>
      <c r="L161" s="4" t="s">
        <v>205</v>
      </c>
    </row>
    <row r="162" spans="1:12" ht="18" hidden="1" x14ac:dyDescent="0.35">
      <c r="A162" s="5" t="str">
        <f t="shared" si="31"/>
        <v>b</v>
      </c>
      <c r="B162" s="11" t="s">
        <v>1</v>
      </c>
      <c r="C162" s="12" t="s">
        <v>131</v>
      </c>
      <c r="D162" s="49"/>
      <c r="E162" s="62">
        <f t="shared" si="28"/>
        <v>0</v>
      </c>
      <c r="F162" s="63"/>
      <c r="G162" s="63"/>
      <c r="H162" s="63"/>
      <c r="I162" s="63"/>
      <c r="J162" s="30">
        <f t="shared" si="35"/>
        <v>0</v>
      </c>
      <c r="K162" s="30">
        <f t="shared" si="36"/>
        <v>0</v>
      </c>
      <c r="L162" s="4" t="s">
        <v>205</v>
      </c>
    </row>
    <row r="163" spans="1:12" ht="18" hidden="1" x14ac:dyDescent="0.35">
      <c r="A163" s="5" t="str">
        <f t="shared" si="31"/>
        <v>b</v>
      </c>
      <c r="B163" s="11" t="s">
        <v>1</v>
      </c>
      <c r="C163" s="16" t="s">
        <v>132</v>
      </c>
      <c r="D163" s="50"/>
      <c r="E163" s="62">
        <f t="shared" si="28"/>
        <v>0</v>
      </c>
      <c r="F163" s="63"/>
      <c r="G163" s="63"/>
      <c r="H163" s="63"/>
      <c r="I163" s="63"/>
      <c r="J163" s="30">
        <f t="shared" si="35"/>
        <v>0</v>
      </c>
      <c r="K163" s="30">
        <f t="shared" si="36"/>
        <v>0</v>
      </c>
      <c r="L163" s="4" t="s">
        <v>205</v>
      </c>
    </row>
    <row r="164" spans="1:12" ht="18" hidden="1" x14ac:dyDescent="0.35">
      <c r="A164" s="5" t="str">
        <f t="shared" si="31"/>
        <v>b</v>
      </c>
      <c r="B164" s="11" t="s">
        <v>1</v>
      </c>
      <c r="C164" s="16" t="s">
        <v>133</v>
      </c>
      <c r="D164" s="50"/>
      <c r="E164" s="62">
        <f t="shared" si="28"/>
        <v>0</v>
      </c>
      <c r="F164" s="63"/>
      <c r="G164" s="63"/>
      <c r="H164" s="63"/>
      <c r="I164" s="63"/>
      <c r="J164" s="30">
        <f t="shared" si="35"/>
        <v>0</v>
      </c>
      <c r="K164" s="30">
        <f t="shared" si="36"/>
        <v>0</v>
      </c>
      <c r="L164" s="4" t="s">
        <v>205</v>
      </c>
    </row>
    <row r="165" spans="1:12" ht="18" hidden="1" x14ac:dyDescent="0.35">
      <c r="A165" s="5" t="str">
        <f t="shared" si="31"/>
        <v>b</v>
      </c>
      <c r="B165" s="11" t="s">
        <v>1</v>
      </c>
      <c r="C165" s="16" t="s">
        <v>134</v>
      </c>
      <c r="D165" s="50"/>
      <c r="E165" s="62">
        <f t="shared" si="28"/>
        <v>0</v>
      </c>
      <c r="F165" s="63"/>
      <c r="G165" s="63"/>
      <c r="H165" s="63"/>
      <c r="I165" s="63"/>
      <c r="J165" s="30">
        <f t="shared" si="35"/>
        <v>0</v>
      </c>
      <c r="K165" s="30">
        <f t="shared" si="36"/>
        <v>0</v>
      </c>
      <c r="L165" s="4" t="s">
        <v>205</v>
      </c>
    </row>
    <row r="166" spans="1:12" ht="18" hidden="1" x14ac:dyDescent="0.35">
      <c r="A166" s="5" t="str">
        <f t="shared" si="31"/>
        <v>b</v>
      </c>
      <c r="B166" s="11" t="s">
        <v>1</v>
      </c>
      <c r="C166" s="16" t="s">
        <v>135</v>
      </c>
      <c r="D166" s="50"/>
      <c r="E166" s="62">
        <f t="shared" si="28"/>
        <v>0</v>
      </c>
      <c r="F166" s="63">
        <f t="shared" ref="F166:I166" si="40">F167+F168</f>
        <v>0</v>
      </c>
      <c r="G166" s="63">
        <f t="shared" si="40"/>
        <v>0</v>
      </c>
      <c r="H166" s="63">
        <f t="shared" si="40"/>
        <v>0</v>
      </c>
      <c r="I166" s="63">
        <f t="shared" si="40"/>
        <v>0</v>
      </c>
      <c r="J166" s="30">
        <f t="shared" si="35"/>
        <v>0</v>
      </c>
      <c r="K166" s="30">
        <f t="shared" si="36"/>
        <v>0</v>
      </c>
      <c r="L166" s="4" t="s">
        <v>205</v>
      </c>
    </row>
    <row r="167" spans="1:12" hidden="1" x14ac:dyDescent="0.3">
      <c r="A167" s="5" t="str">
        <f t="shared" si="31"/>
        <v>b</v>
      </c>
      <c r="B167" s="19"/>
      <c r="C167" s="21" t="s">
        <v>209</v>
      </c>
      <c r="D167" s="51"/>
      <c r="E167" s="64">
        <f t="shared" si="28"/>
        <v>0</v>
      </c>
      <c r="F167" s="65"/>
      <c r="G167" s="65"/>
      <c r="H167" s="65"/>
      <c r="I167" s="65"/>
      <c r="J167" s="31">
        <f t="shared" si="35"/>
        <v>0</v>
      </c>
      <c r="K167" s="31">
        <f t="shared" si="36"/>
        <v>0</v>
      </c>
    </row>
    <row r="168" spans="1:12" hidden="1" x14ac:dyDescent="0.3">
      <c r="A168" s="5" t="str">
        <f t="shared" si="31"/>
        <v>b</v>
      </c>
      <c r="B168" s="19"/>
      <c r="C168" s="21" t="s">
        <v>210</v>
      </c>
      <c r="D168" s="51"/>
      <c r="E168" s="64">
        <f t="shared" si="28"/>
        <v>0</v>
      </c>
      <c r="F168" s="65"/>
      <c r="G168" s="65"/>
      <c r="H168" s="65"/>
      <c r="I168" s="65"/>
      <c r="J168" s="31">
        <f t="shared" si="35"/>
        <v>0</v>
      </c>
      <c r="K168" s="31">
        <f t="shared" si="36"/>
        <v>0</v>
      </c>
    </row>
    <row r="169" spans="1:12" ht="18" hidden="1" x14ac:dyDescent="0.35">
      <c r="A169" s="5" t="str">
        <f t="shared" si="31"/>
        <v>b</v>
      </c>
      <c r="B169" s="11" t="s">
        <v>1</v>
      </c>
      <c r="C169" s="15" t="s">
        <v>136</v>
      </c>
      <c r="D169" s="48"/>
      <c r="E169" s="56">
        <f t="shared" si="28"/>
        <v>0</v>
      </c>
      <c r="F169" s="61"/>
      <c r="G169" s="61"/>
      <c r="H169" s="61"/>
      <c r="I169" s="61"/>
      <c r="J169" s="33">
        <f t="shared" si="35"/>
        <v>0</v>
      </c>
      <c r="K169" s="33">
        <f t="shared" si="36"/>
        <v>0</v>
      </c>
      <c r="L169" s="4" t="s">
        <v>205</v>
      </c>
    </row>
    <row r="170" spans="1:12" ht="18" hidden="1" x14ac:dyDescent="0.35">
      <c r="A170" s="5" t="str">
        <f t="shared" si="31"/>
        <v>b</v>
      </c>
      <c r="B170" s="11" t="s">
        <v>1</v>
      </c>
      <c r="C170" s="15" t="s">
        <v>137</v>
      </c>
      <c r="D170" s="48"/>
      <c r="E170" s="56">
        <f t="shared" si="28"/>
        <v>0</v>
      </c>
      <c r="F170" s="61"/>
      <c r="G170" s="61"/>
      <c r="H170" s="61"/>
      <c r="I170" s="61"/>
      <c r="J170" s="33">
        <f t="shared" si="35"/>
        <v>0</v>
      </c>
      <c r="K170" s="33">
        <f t="shared" si="36"/>
        <v>0</v>
      </c>
      <c r="L170" s="4" t="s">
        <v>205</v>
      </c>
    </row>
    <row r="171" spans="1:12" ht="18" hidden="1" x14ac:dyDescent="0.35">
      <c r="A171" s="5" t="str">
        <f t="shared" si="31"/>
        <v>b</v>
      </c>
      <c r="B171" s="11" t="s">
        <v>1</v>
      </c>
      <c r="C171" s="15" t="s">
        <v>138</v>
      </c>
      <c r="D171" s="48"/>
      <c r="E171" s="56">
        <f t="shared" si="28"/>
        <v>0</v>
      </c>
      <c r="F171" s="61"/>
      <c r="G171" s="61"/>
      <c r="H171" s="61"/>
      <c r="I171" s="61"/>
      <c r="J171" s="33">
        <f t="shared" si="35"/>
        <v>0</v>
      </c>
      <c r="K171" s="33">
        <f t="shared" si="36"/>
        <v>0</v>
      </c>
      <c r="L171" s="4" t="s">
        <v>205</v>
      </c>
    </row>
    <row r="172" spans="1:12" ht="36" hidden="1" x14ac:dyDescent="0.35">
      <c r="A172" s="5" t="str">
        <f t="shared" si="31"/>
        <v>b</v>
      </c>
      <c r="B172" s="22" t="s">
        <v>19</v>
      </c>
      <c r="C172" s="23" t="s">
        <v>177</v>
      </c>
      <c r="D172" s="43"/>
      <c r="E172" s="60">
        <f t="shared" si="28"/>
        <v>0</v>
      </c>
      <c r="F172" s="60">
        <f t="shared" ref="F172:I172" si="41">F173+F183+F184+F185</f>
        <v>0</v>
      </c>
      <c r="G172" s="60">
        <f t="shared" si="41"/>
        <v>0</v>
      </c>
      <c r="H172" s="60">
        <f t="shared" si="41"/>
        <v>0</v>
      </c>
      <c r="I172" s="60">
        <f t="shared" si="41"/>
        <v>0</v>
      </c>
      <c r="J172" s="30">
        <f t="shared" si="35"/>
        <v>0</v>
      </c>
      <c r="K172" s="30">
        <f t="shared" si="36"/>
        <v>0</v>
      </c>
      <c r="L172" s="4" t="s">
        <v>205</v>
      </c>
    </row>
    <row r="173" spans="1:12" ht="18" hidden="1" x14ac:dyDescent="0.35">
      <c r="A173" s="5" t="str">
        <f t="shared" si="31"/>
        <v>b</v>
      </c>
      <c r="B173" s="34" t="s">
        <v>1</v>
      </c>
      <c r="C173" s="15" t="s">
        <v>128</v>
      </c>
      <c r="D173" s="48"/>
      <c r="E173" s="56">
        <f t="shared" si="28"/>
        <v>0</v>
      </c>
      <c r="F173" s="61">
        <f t="shared" ref="F173:I173" si="42">F174+F175+F176+F177+F178+F179+F180</f>
        <v>0</v>
      </c>
      <c r="G173" s="61">
        <f t="shared" si="42"/>
        <v>0</v>
      </c>
      <c r="H173" s="61">
        <f t="shared" si="42"/>
        <v>0</v>
      </c>
      <c r="I173" s="61">
        <f t="shared" si="42"/>
        <v>0</v>
      </c>
      <c r="J173" s="33">
        <f t="shared" si="35"/>
        <v>0</v>
      </c>
      <c r="K173" s="33">
        <f t="shared" si="36"/>
        <v>0</v>
      </c>
      <c r="L173" s="4" t="s">
        <v>205</v>
      </c>
    </row>
    <row r="174" spans="1:12" ht="18" hidden="1" x14ac:dyDescent="0.35">
      <c r="A174" s="5" t="str">
        <f t="shared" si="31"/>
        <v>b</v>
      </c>
      <c r="B174" s="11" t="s">
        <v>1</v>
      </c>
      <c r="C174" s="12" t="s">
        <v>129</v>
      </c>
      <c r="D174" s="49"/>
      <c r="E174" s="62">
        <f t="shared" si="28"/>
        <v>0</v>
      </c>
      <c r="F174" s="63"/>
      <c r="G174" s="63"/>
      <c r="H174" s="63"/>
      <c r="I174" s="63"/>
      <c r="J174" s="30">
        <f t="shared" si="35"/>
        <v>0</v>
      </c>
      <c r="K174" s="30">
        <f t="shared" si="36"/>
        <v>0</v>
      </c>
      <c r="L174" s="4" t="s">
        <v>205</v>
      </c>
    </row>
    <row r="175" spans="1:12" ht="18" hidden="1" x14ac:dyDescent="0.35">
      <c r="A175" s="5" t="str">
        <f t="shared" si="31"/>
        <v>b</v>
      </c>
      <c r="B175" s="11" t="s">
        <v>1</v>
      </c>
      <c r="C175" s="12" t="s">
        <v>130</v>
      </c>
      <c r="D175" s="49"/>
      <c r="E175" s="62">
        <f t="shared" si="28"/>
        <v>0</v>
      </c>
      <c r="F175" s="63"/>
      <c r="G175" s="63"/>
      <c r="H175" s="63"/>
      <c r="I175" s="63"/>
      <c r="J175" s="30">
        <f t="shared" si="35"/>
        <v>0</v>
      </c>
      <c r="K175" s="30">
        <f t="shared" si="36"/>
        <v>0</v>
      </c>
      <c r="L175" s="4" t="s">
        <v>205</v>
      </c>
    </row>
    <row r="176" spans="1:12" ht="18" hidden="1" x14ac:dyDescent="0.35">
      <c r="A176" s="5" t="str">
        <f t="shared" si="31"/>
        <v>b</v>
      </c>
      <c r="B176" s="11" t="s">
        <v>1</v>
      </c>
      <c r="C176" s="12" t="s">
        <v>131</v>
      </c>
      <c r="D176" s="49"/>
      <c r="E176" s="62">
        <f t="shared" si="28"/>
        <v>0</v>
      </c>
      <c r="F176" s="63"/>
      <c r="G176" s="63"/>
      <c r="H176" s="63"/>
      <c r="I176" s="63"/>
      <c r="J176" s="30">
        <f t="shared" si="35"/>
        <v>0</v>
      </c>
      <c r="K176" s="30">
        <f t="shared" si="36"/>
        <v>0</v>
      </c>
      <c r="L176" s="4" t="s">
        <v>205</v>
      </c>
    </row>
    <row r="177" spans="1:12" ht="18" hidden="1" x14ac:dyDescent="0.35">
      <c r="A177" s="5" t="str">
        <f t="shared" si="31"/>
        <v>b</v>
      </c>
      <c r="B177" s="11" t="s">
        <v>1</v>
      </c>
      <c r="C177" s="16" t="s">
        <v>132</v>
      </c>
      <c r="D177" s="50"/>
      <c r="E177" s="62">
        <f t="shared" si="28"/>
        <v>0</v>
      </c>
      <c r="F177" s="63"/>
      <c r="G177" s="63"/>
      <c r="H177" s="63"/>
      <c r="I177" s="63"/>
      <c r="J177" s="30">
        <f t="shared" si="35"/>
        <v>0</v>
      </c>
      <c r="K177" s="30">
        <f t="shared" si="36"/>
        <v>0</v>
      </c>
      <c r="L177" s="4" t="s">
        <v>205</v>
      </c>
    </row>
    <row r="178" spans="1:12" ht="18" hidden="1" x14ac:dyDescent="0.35">
      <c r="A178" s="5" t="str">
        <f t="shared" si="31"/>
        <v>b</v>
      </c>
      <c r="B178" s="11" t="s">
        <v>1</v>
      </c>
      <c r="C178" s="16" t="s">
        <v>133</v>
      </c>
      <c r="D178" s="50"/>
      <c r="E178" s="62">
        <f t="shared" si="28"/>
        <v>0</v>
      </c>
      <c r="F178" s="63"/>
      <c r="G178" s="63"/>
      <c r="H178" s="63"/>
      <c r="I178" s="63"/>
      <c r="J178" s="30">
        <f t="shared" si="35"/>
        <v>0</v>
      </c>
      <c r="K178" s="30">
        <f t="shared" si="36"/>
        <v>0</v>
      </c>
      <c r="L178" s="4" t="s">
        <v>205</v>
      </c>
    </row>
    <row r="179" spans="1:12" ht="18" hidden="1" x14ac:dyDescent="0.35">
      <c r="A179" s="5" t="str">
        <f t="shared" si="31"/>
        <v>b</v>
      </c>
      <c r="B179" s="11" t="s">
        <v>1</v>
      </c>
      <c r="C179" s="16" t="s">
        <v>134</v>
      </c>
      <c r="D179" s="50"/>
      <c r="E179" s="62">
        <f t="shared" si="28"/>
        <v>0</v>
      </c>
      <c r="F179" s="63"/>
      <c r="G179" s="63"/>
      <c r="H179" s="63"/>
      <c r="I179" s="63"/>
      <c r="J179" s="30">
        <f t="shared" si="35"/>
        <v>0</v>
      </c>
      <c r="K179" s="30">
        <f t="shared" si="36"/>
        <v>0</v>
      </c>
      <c r="L179" s="4" t="s">
        <v>205</v>
      </c>
    </row>
    <row r="180" spans="1:12" ht="18" hidden="1" x14ac:dyDescent="0.35">
      <c r="A180" s="5" t="str">
        <f t="shared" si="31"/>
        <v>b</v>
      </c>
      <c r="B180" s="11" t="s">
        <v>1</v>
      </c>
      <c r="C180" s="16" t="s">
        <v>135</v>
      </c>
      <c r="D180" s="50"/>
      <c r="E180" s="62">
        <f t="shared" si="28"/>
        <v>0</v>
      </c>
      <c r="F180" s="63">
        <f t="shared" ref="F180:I180" si="43">F181+F182</f>
        <v>0</v>
      </c>
      <c r="G180" s="63">
        <f t="shared" si="43"/>
        <v>0</v>
      </c>
      <c r="H180" s="63">
        <f t="shared" si="43"/>
        <v>0</v>
      </c>
      <c r="I180" s="63">
        <f t="shared" si="43"/>
        <v>0</v>
      </c>
      <c r="J180" s="30">
        <f t="shared" si="35"/>
        <v>0</v>
      </c>
      <c r="K180" s="30">
        <f t="shared" si="36"/>
        <v>0</v>
      </c>
      <c r="L180" s="4" t="s">
        <v>205</v>
      </c>
    </row>
    <row r="181" spans="1:12" hidden="1" x14ac:dyDescent="0.3">
      <c r="A181" s="5" t="str">
        <f t="shared" si="31"/>
        <v>b</v>
      </c>
      <c r="B181" s="19"/>
      <c r="C181" s="21" t="s">
        <v>209</v>
      </c>
      <c r="D181" s="51"/>
      <c r="E181" s="64">
        <f t="shared" si="28"/>
        <v>0</v>
      </c>
      <c r="F181" s="65"/>
      <c r="G181" s="65"/>
      <c r="H181" s="65"/>
      <c r="I181" s="65"/>
      <c r="J181" s="31">
        <f t="shared" si="35"/>
        <v>0</v>
      </c>
      <c r="K181" s="31">
        <f t="shared" si="36"/>
        <v>0</v>
      </c>
    </row>
    <row r="182" spans="1:12" hidden="1" x14ac:dyDescent="0.3">
      <c r="A182" s="5" t="str">
        <f t="shared" si="31"/>
        <v>b</v>
      </c>
      <c r="B182" s="19"/>
      <c r="C182" s="21" t="s">
        <v>210</v>
      </c>
      <c r="D182" s="51"/>
      <c r="E182" s="64">
        <f t="shared" si="28"/>
        <v>0</v>
      </c>
      <c r="F182" s="65"/>
      <c r="G182" s="65"/>
      <c r="H182" s="65"/>
      <c r="I182" s="65"/>
      <c r="J182" s="31">
        <f t="shared" si="35"/>
        <v>0</v>
      </c>
      <c r="K182" s="31">
        <f t="shared" si="36"/>
        <v>0</v>
      </c>
    </row>
    <row r="183" spans="1:12" ht="18" hidden="1" x14ac:dyDescent="0.35">
      <c r="A183" s="5" t="str">
        <f t="shared" si="31"/>
        <v>b</v>
      </c>
      <c r="B183" s="11" t="s">
        <v>1</v>
      </c>
      <c r="C183" s="15" t="s">
        <v>136</v>
      </c>
      <c r="D183" s="48"/>
      <c r="E183" s="56">
        <f t="shared" si="28"/>
        <v>0</v>
      </c>
      <c r="F183" s="61"/>
      <c r="G183" s="61"/>
      <c r="H183" s="61"/>
      <c r="I183" s="61"/>
      <c r="J183" s="33">
        <f t="shared" si="35"/>
        <v>0</v>
      </c>
      <c r="K183" s="33">
        <f t="shared" si="36"/>
        <v>0</v>
      </c>
      <c r="L183" s="4" t="s">
        <v>205</v>
      </c>
    </row>
    <row r="184" spans="1:12" ht="18" hidden="1" x14ac:dyDescent="0.35">
      <c r="A184" s="5" t="str">
        <f t="shared" si="31"/>
        <v>b</v>
      </c>
      <c r="B184" s="11" t="s">
        <v>1</v>
      </c>
      <c r="C184" s="15" t="s">
        <v>137</v>
      </c>
      <c r="D184" s="48"/>
      <c r="E184" s="56">
        <f t="shared" si="28"/>
        <v>0</v>
      </c>
      <c r="F184" s="61"/>
      <c r="G184" s="61"/>
      <c r="H184" s="61"/>
      <c r="I184" s="61"/>
      <c r="J184" s="33">
        <f t="shared" si="35"/>
        <v>0</v>
      </c>
      <c r="K184" s="33">
        <f t="shared" si="36"/>
        <v>0</v>
      </c>
      <c r="L184" s="4" t="s">
        <v>205</v>
      </c>
    </row>
    <row r="185" spans="1:12" ht="18" hidden="1" x14ac:dyDescent="0.35">
      <c r="A185" s="5" t="str">
        <f t="shared" si="31"/>
        <v>b</v>
      </c>
      <c r="B185" s="11" t="s">
        <v>1</v>
      </c>
      <c r="C185" s="15" t="s">
        <v>138</v>
      </c>
      <c r="D185" s="48"/>
      <c r="E185" s="56">
        <f t="shared" si="28"/>
        <v>0</v>
      </c>
      <c r="F185" s="61"/>
      <c r="G185" s="61"/>
      <c r="H185" s="61"/>
      <c r="I185" s="61"/>
      <c r="J185" s="33">
        <f t="shared" si="35"/>
        <v>0</v>
      </c>
      <c r="K185" s="33">
        <f t="shared" si="36"/>
        <v>0</v>
      </c>
      <c r="L185" s="4" t="s">
        <v>205</v>
      </c>
    </row>
    <row r="186" spans="1:12" ht="36" hidden="1" x14ac:dyDescent="0.35">
      <c r="A186" s="5" t="str">
        <f t="shared" si="31"/>
        <v>b</v>
      </c>
      <c r="B186" s="22" t="s">
        <v>20</v>
      </c>
      <c r="C186" s="23" t="s">
        <v>176</v>
      </c>
      <c r="D186" s="43"/>
      <c r="E186" s="60">
        <f t="shared" si="28"/>
        <v>0</v>
      </c>
      <c r="F186" s="60">
        <f t="shared" ref="F186:I186" si="44">F187+F197+F198+F199</f>
        <v>0</v>
      </c>
      <c r="G186" s="60">
        <f t="shared" si="44"/>
        <v>0</v>
      </c>
      <c r="H186" s="60">
        <f t="shared" si="44"/>
        <v>0</v>
      </c>
      <c r="I186" s="60">
        <f t="shared" si="44"/>
        <v>0</v>
      </c>
      <c r="J186" s="30">
        <f t="shared" si="35"/>
        <v>0</v>
      </c>
      <c r="K186" s="30">
        <f t="shared" si="36"/>
        <v>0</v>
      </c>
      <c r="L186" s="4" t="s">
        <v>205</v>
      </c>
    </row>
    <row r="187" spans="1:12" ht="18" hidden="1" x14ac:dyDescent="0.35">
      <c r="A187" s="5" t="str">
        <f t="shared" si="31"/>
        <v>b</v>
      </c>
      <c r="B187" s="34" t="s">
        <v>1</v>
      </c>
      <c r="C187" s="15" t="s">
        <v>128</v>
      </c>
      <c r="D187" s="48"/>
      <c r="E187" s="56">
        <f t="shared" si="28"/>
        <v>0</v>
      </c>
      <c r="F187" s="61">
        <f t="shared" ref="F187:I187" si="45">F188+F189+F190+F191+F192+F193+F194</f>
        <v>0</v>
      </c>
      <c r="G187" s="61">
        <f t="shared" si="45"/>
        <v>0</v>
      </c>
      <c r="H187" s="61">
        <f t="shared" si="45"/>
        <v>0</v>
      </c>
      <c r="I187" s="61">
        <f t="shared" si="45"/>
        <v>0</v>
      </c>
      <c r="J187" s="33">
        <f t="shared" si="35"/>
        <v>0</v>
      </c>
      <c r="K187" s="33">
        <f t="shared" si="36"/>
        <v>0</v>
      </c>
      <c r="L187" s="4" t="s">
        <v>205</v>
      </c>
    </row>
    <row r="188" spans="1:12" ht="18" hidden="1" x14ac:dyDescent="0.35">
      <c r="A188" s="5" t="str">
        <f t="shared" si="31"/>
        <v>b</v>
      </c>
      <c r="B188" s="11" t="s">
        <v>1</v>
      </c>
      <c r="C188" s="12" t="s">
        <v>129</v>
      </c>
      <c r="D188" s="49"/>
      <c r="E188" s="62">
        <f t="shared" si="28"/>
        <v>0</v>
      </c>
      <c r="F188" s="63"/>
      <c r="G188" s="63"/>
      <c r="H188" s="63"/>
      <c r="I188" s="63"/>
      <c r="J188" s="30">
        <f t="shared" si="35"/>
        <v>0</v>
      </c>
      <c r="K188" s="30">
        <f t="shared" si="36"/>
        <v>0</v>
      </c>
      <c r="L188" s="4" t="s">
        <v>205</v>
      </c>
    </row>
    <row r="189" spans="1:12" ht="18" hidden="1" x14ac:dyDescent="0.35">
      <c r="A189" s="5" t="str">
        <f t="shared" si="31"/>
        <v>b</v>
      </c>
      <c r="B189" s="11" t="s">
        <v>1</v>
      </c>
      <c r="C189" s="12" t="s">
        <v>130</v>
      </c>
      <c r="D189" s="49"/>
      <c r="E189" s="62">
        <f t="shared" si="28"/>
        <v>0</v>
      </c>
      <c r="F189" s="63"/>
      <c r="G189" s="63"/>
      <c r="H189" s="63"/>
      <c r="I189" s="63"/>
      <c r="J189" s="30">
        <f t="shared" si="35"/>
        <v>0</v>
      </c>
      <c r="K189" s="30">
        <f t="shared" si="36"/>
        <v>0</v>
      </c>
      <c r="L189" s="4" t="s">
        <v>205</v>
      </c>
    </row>
    <row r="190" spans="1:12" ht="18" hidden="1" x14ac:dyDescent="0.35">
      <c r="A190" s="5" t="str">
        <f t="shared" si="31"/>
        <v>b</v>
      </c>
      <c r="B190" s="11" t="s">
        <v>1</v>
      </c>
      <c r="C190" s="12" t="s">
        <v>131</v>
      </c>
      <c r="D190" s="49"/>
      <c r="E190" s="62">
        <f t="shared" si="28"/>
        <v>0</v>
      </c>
      <c r="F190" s="63"/>
      <c r="G190" s="63"/>
      <c r="H190" s="63"/>
      <c r="I190" s="63"/>
      <c r="J190" s="30">
        <f t="shared" si="35"/>
        <v>0</v>
      </c>
      <c r="K190" s="30">
        <f t="shared" si="36"/>
        <v>0</v>
      </c>
      <c r="L190" s="4" t="s">
        <v>205</v>
      </c>
    </row>
    <row r="191" spans="1:12" ht="18" hidden="1" x14ac:dyDescent="0.35">
      <c r="A191" s="5" t="str">
        <f t="shared" si="31"/>
        <v>b</v>
      </c>
      <c r="B191" s="11" t="s">
        <v>1</v>
      </c>
      <c r="C191" s="16" t="s">
        <v>132</v>
      </c>
      <c r="D191" s="50"/>
      <c r="E191" s="62">
        <f t="shared" si="28"/>
        <v>0</v>
      </c>
      <c r="F191" s="63"/>
      <c r="G191" s="63"/>
      <c r="H191" s="63"/>
      <c r="I191" s="63"/>
      <c r="J191" s="30">
        <f t="shared" si="35"/>
        <v>0</v>
      </c>
      <c r="K191" s="30">
        <f t="shared" si="36"/>
        <v>0</v>
      </c>
      <c r="L191" s="4" t="s">
        <v>205</v>
      </c>
    </row>
    <row r="192" spans="1:12" ht="18" hidden="1" x14ac:dyDescent="0.35">
      <c r="A192" s="5" t="str">
        <f t="shared" si="31"/>
        <v>b</v>
      </c>
      <c r="B192" s="11" t="s">
        <v>1</v>
      </c>
      <c r="C192" s="16" t="s">
        <v>133</v>
      </c>
      <c r="D192" s="50"/>
      <c r="E192" s="62">
        <f t="shared" si="28"/>
        <v>0</v>
      </c>
      <c r="F192" s="63"/>
      <c r="G192" s="63"/>
      <c r="H192" s="63"/>
      <c r="I192" s="63"/>
      <c r="J192" s="30">
        <f t="shared" si="35"/>
        <v>0</v>
      </c>
      <c r="K192" s="30">
        <f t="shared" si="36"/>
        <v>0</v>
      </c>
      <c r="L192" s="4" t="s">
        <v>205</v>
      </c>
    </row>
    <row r="193" spans="1:12" ht="18" hidden="1" x14ac:dyDescent="0.35">
      <c r="A193" s="5" t="str">
        <f t="shared" si="31"/>
        <v>b</v>
      </c>
      <c r="B193" s="11" t="s">
        <v>1</v>
      </c>
      <c r="C193" s="16" t="s">
        <v>134</v>
      </c>
      <c r="D193" s="50"/>
      <c r="E193" s="62">
        <f t="shared" si="28"/>
        <v>0</v>
      </c>
      <c r="F193" s="63"/>
      <c r="G193" s="63"/>
      <c r="H193" s="63"/>
      <c r="I193" s="63"/>
      <c r="J193" s="30">
        <f t="shared" si="35"/>
        <v>0</v>
      </c>
      <c r="K193" s="30">
        <f t="shared" si="36"/>
        <v>0</v>
      </c>
      <c r="L193" s="4" t="s">
        <v>205</v>
      </c>
    </row>
    <row r="194" spans="1:12" ht="18" hidden="1" x14ac:dyDescent="0.35">
      <c r="A194" s="5" t="str">
        <f t="shared" si="31"/>
        <v>b</v>
      </c>
      <c r="B194" s="11" t="s">
        <v>1</v>
      </c>
      <c r="C194" s="16" t="s">
        <v>135</v>
      </c>
      <c r="D194" s="50"/>
      <c r="E194" s="62">
        <f t="shared" ref="E194:E257" si="46">F194+G194+H194+I194</f>
        <v>0</v>
      </c>
      <c r="F194" s="63">
        <f t="shared" ref="F194:I194" si="47">F195+F196</f>
        <v>0</v>
      </c>
      <c r="G194" s="63">
        <f t="shared" si="47"/>
        <v>0</v>
      </c>
      <c r="H194" s="63">
        <f t="shared" si="47"/>
        <v>0</v>
      </c>
      <c r="I194" s="63">
        <f t="shared" si="47"/>
        <v>0</v>
      </c>
      <c r="J194" s="30">
        <f t="shared" si="35"/>
        <v>0</v>
      </c>
      <c r="K194" s="30">
        <f t="shared" si="36"/>
        <v>0</v>
      </c>
      <c r="L194" s="4" t="s">
        <v>205</v>
      </c>
    </row>
    <row r="195" spans="1:12" hidden="1" x14ac:dyDescent="0.3">
      <c r="A195" s="5" t="str">
        <f t="shared" si="31"/>
        <v>b</v>
      </c>
      <c r="B195" s="19"/>
      <c r="C195" s="21" t="s">
        <v>209</v>
      </c>
      <c r="D195" s="51"/>
      <c r="E195" s="64">
        <f t="shared" si="46"/>
        <v>0</v>
      </c>
      <c r="F195" s="65"/>
      <c r="G195" s="65"/>
      <c r="H195" s="65"/>
      <c r="I195" s="65"/>
      <c r="J195" s="31">
        <f t="shared" si="35"/>
        <v>0</v>
      </c>
      <c r="K195" s="31">
        <f t="shared" si="36"/>
        <v>0</v>
      </c>
    </row>
    <row r="196" spans="1:12" hidden="1" x14ac:dyDescent="0.3">
      <c r="A196" s="5" t="str">
        <f t="shared" si="31"/>
        <v>b</v>
      </c>
      <c r="B196" s="19"/>
      <c r="C196" s="21" t="s">
        <v>210</v>
      </c>
      <c r="D196" s="51"/>
      <c r="E196" s="64">
        <f t="shared" si="46"/>
        <v>0</v>
      </c>
      <c r="F196" s="65"/>
      <c r="G196" s="65"/>
      <c r="H196" s="65"/>
      <c r="I196" s="65"/>
      <c r="J196" s="31">
        <f t="shared" si="35"/>
        <v>0</v>
      </c>
      <c r="K196" s="31">
        <f t="shared" si="36"/>
        <v>0</v>
      </c>
    </row>
    <row r="197" spans="1:12" ht="18" hidden="1" x14ac:dyDescent="0.35">
      <c r="A197" s="5" t="str">
        <f t="shared" ref="A197:A260" si="48">IF((E197+F197+G197+I197+H197)&gt;0,"a","b")</f>
        <v>b</v>
      </c>
      <c r="B197" s="11" t="s">
        <v>1</v>
      </c>
      <c r="C197" s="15" t="s">
        <v>136</v>
      </c>
      <c r="D197" s="48"/>
      <c r="E197" s="56">
        <f t="shared" si="46"/>
        <v>0</v>
      </c>
      <c r="F197" s="61"/>
      <c r="G197" s="61"/>
      <c r="H197" s="61"/>
      <c r="I197" s="61"/>
      <c r="J197" s="33">
        <f t="shared" si="35"/>
        <v>0</v>
      </c>
      <c r="K197" s="33">
        <f t="shared" si="36"/>
        <v>0</v>
      </c>
      <c r="L197" s="4" t="s">
        <v>205</v>
      </c>
    </row>
    <row r="198" spans="1:12" ht="18" hidden="1" x14ac:dyDescent="0.35">
      <c r="A198" s="5" t="str">
        <f t="shared" si="48"/>
        <v>b</v>
      </c>
      <c r="B198" s="11" t="s">
        <v>1</v>
      </c>
      <c r="C198" s="15" t="s">
        <v>137</v>
      </c>
      <c r="D198" s="48"/>
      <c r="E198" s="56">
        <f t="shared" si="46"/>
        <v>0</v>
      </c>
      <c r="F198" s="61"/>
      <c r="G198" s="61"/>
      <c r="H198" s="61"/>
      <c r="I198" s="61"/>
      <c r="J198" s="33">
        <f t="shared" si="35"/>
        <v>0</v>
      </c>
      <c r="K198" s="33">
        <f t="shared" si="36"/>
        <v>0</v>
      </c>
      <c r="L198" s="4" t="s">
        <v>205</v>
      </c>
    </row>
    <row r="199" spans="1:12" ht="18" hidden="1" x14ac:dyDescent="0.35">
      <c r="A199" s="5" t="str">
        <f t="shared" si="48"/>
        <v>b</v>
      </c>
      <c r="B199" s="11" t="s">
        <v>1</v>
      </c>
      <c r="C199" s="15" t="s">
        <v>138</v>
      </c>
      <c r="D199" s="48"/>
      <c r="E199" s="56">
        <f t="shared" si="46"/>
        <v>0</v>
      </c>
      <c r="F199" s="61"/>
      <c r="G199" s="61"/>
      <c r="H199" s="61"/>
      <c r="I199" s="61"/>
      <c r="J199" s="33">
        <f t="shared" si="35"/>
        <v>0</v>
      </c>
      <c r="K199" s="33">
        <f t="shared" si="36"/>
        <v>0</v>
      </c>
      <c r="L199" s="4" t="s">
        <v>205</v>
      </c>
    </row>
    <row r="200" spans="1:12" ht="36" hidden="1" x14ac:dyDescent="0.35">
      <c r="A200" s="5" t="str">
        <f t="shared" si="48"/>
        <v>a</v>
      </c>
      <c r="B200" s="22" t="s">
        <v>21</v>
      </c>
      <c r="C200" s="23" t="s">
        <v>175</v>
      </c>
      <c r="D200" s="43"/>
      <c r="E200" s="60">
        <f t="shared" si="46"/>
        <v>5500</v>
      </c>
      <c r="F200" s="60">
        <f t="shared" ref="F200:I200" si="49">F201+F211+F212+F213</f>
        <v>5500</v>
      </c>
      <c r="G200" s="60">
        <f t="shared" si="49"/>
        <v>0</v>
      </c>
      <c r="H200" s="60">
        <f t="shared" si="49"/>
        <v>0</v>
      </c>
      <c r="I200" s="60">
        <f t="shared" si="49"/>
        <v>0</v>
      </c>
      <c r="J200" s="30">
        <f t="shared" si="35"/>
        <v>5500</v>
      </c>
      <c r="K200" s="30">
        <f t="shared" si="36"/>
        <v>5500</v>
      </c>
      <c r="L200" s="4" t="s">
        <v>205</v>
      </c>
    </row>
    <row r="201" spans="1:12" ht="18" hidden="1" x14ac:dyDescent="0.35">
      <c r="A201" s="5" t="str">
        <f t="shared" si="48"/>
        <v>a</v>
      </c>
      <c r="B201" s="34" t="s">
        <v>1</v>
      </c>
      <c r="C201" s="15" t="s">
        <v>128</v>
      </c>
      <c r="D201" s="48"/>
      <c r="E201" s="56">
        <f t="shared" si="46"/>
        <v>5500</v>
      </c>
      <c r="F201" s="61">
        <f t="shared" ref="F201:I201" si="50">F202+F203+F204+F205+F206+F207+F208</f>
        <v>5500</v>
      </c>
      <c r="G201" s="61">
        <f t="shared" si="50"/>
        <v>0</v>
      </c>
      <c r="H201" s="61">
        <f t="shared" si="50"/>
        <v>0</v>
      </c>
      <c r="I201" s="61">
        <f t="shared" si="50"/>
        <v>0</v>
      </c>
      <c r="J201" s="33">
        <f t="shared" si="35"/>
        <v>5500</v>
      </c>
      <c r="K201" s="33">
        <f t="shared" si="36"/>
        <v>5500</v>
      </c>
      <c r="L201" s="4" t="s">
        <v>205</v>
      </c>
    </row>
    <row r="202" spans="1:12" ht="18" hidden="1" x14ac:dyDescent="0.35">
      <c r="A202" s="5" t="str">
        <f t="shared" si="48"/>
        <v>b</v>
      </c>
      <c r="B202" s="11" t="s">
        <v>1</v>
      </c>
      <c r="C202" s="12" t="s">
        <v>129</v>
      </c>
      <c r="D202" s="49"/>
      <c r="E202" s="62">
        <f t="shared" si="46"/>
        <v>0</v>
      </c>
      <c r="F202" s="63"/>
      <c r="G202" s="63"/>
      <c r="H202" s="63"/>
      <c r="I202" s="63"/>
      <c r="J202" s="30">
        <f t="shared" si="35"/>
        <v>0</v>
      </c>
      <c r="K202" s="30">
        <f t="shared" si="36"/>
        <v>0</v>
      </c>
      <c r="L202" s="4" t="s">
        <v>205</v>
      </c>
    </row>
    <row r="203" spans="1:12" ht="18" hidden="1" x14ac:dyDescent="0.35">
      <c r="A203" s="5" t="str">
        <f t="shared" si="48"/>
        <v>a</v>
      </c>
      <c r="B203" s="11" t="s">
        <v>1</v>
      </c>
      <c r="C203" s="12" t="s">
        <v>130</v>
      </c>
      <c r="D203" s="49">
        <v>167</v>
      </c>
      <c r="E203" s="62">
        <f t="shared" si="46"/>
        <v>5000</v>
      </c>
      <c r="F203" s="63">
        <v>5000</v>
      </c>
      <c r="G203" s="63"/>
      <c r="H203" s="63"/>
      <c r="I203" s="63"/>
      <c r="J203" s="30">
        <f t="shared" si="35"/>
        <v>5000</v>
      </c>
      <c r="K203" s="30">
        <f t="shared" si="36"/>
        <v>5000</v>
      </c>
      <c r="L203" s="4" t="s">
        <v>205</v>
      </c>
    </row>
    <row r="204" spans="1:12" ht="18" hidden="1" x14ac:dyDescent="0.35">
      <c r="A204" s="5" t="str">
        <f t="shared" si="48"/>
        <v>b</v>
      </c>
      <c r="B204" s="11" t="s">
        <v>1</v>
      </c>
      <c r="C204" s="12" t="s">
        <v>131</v>
      </c>
      <c r="D204" s="49"/>
      <c r="E204" s="62">
        <f t="shared" si="46"/>
        <v>0</v>
      </c>
      <c r="F204" s="63"/>
      <c r="G204" s="63"/>
      <c r="H204" s="63"/>
      <c r="I204" s="63"/>
      <c r="J204" s="30">
        <f t="shared" si="35"/>
        <v>0</v>
      </c>
      <c r="K204" s="30">
        <f t="shared" si="36"/>
        <v>0</v>
      </c>
      <c r="L204" s="4" t="s">
        <v>205</v>
      </c>
    </row>
    <row r="205" spans="1:12" ht="18" hidden="1" x14ac:dyDescent="0.35">
      <c r="A205" s="5" t="str">
        <f t="shared" si="48"/>
        <v>b</v>
      </c>
      <c r="B205" s="11" t="s">
        <v>1</v>
      </c>
      <c r="C205" s="16" t="s">
        <v>132</v>
      </c>
      <c r="D205" s="50"/>
      <c r="E205" s="62">
        <f t="shared" si="46"/>
        <v>0</v>
      </c>
      <c r="F205" s="63"/>
      <c r="G205" s="63"/>
      <c r="H205" s="63"/>
      <c r="I205" s="63"/>
      <c r="J205" s="30">
        <f t="shared" si="35"/>
        <v>0</v>
      </c>
      <c r="K205" s="30">
        <f t="shared" si="36"/>
        <v>0</v>
      </c>
      <c r="L205" s="4" t="s">
        <v>205</v>
      </c>
    </row>
    <row r="206" spans="1:12" ht="18" hidden="1" x14ac:dyDescent="0.35">
      <c r="A206" s="5" t="str">
        <f t="shared" si="48"/>
        <v>b</v>
      </c>
      <c r="B206" s="11" t="s">
        <v>1</v>
      </c>
      <c r="C206" s="16" t="s">
        <v>133</v>
      </c>
      <c r="D206" s="50"/>
      <c r="E206" s="62">
        <f t="shared" si="46"/>
        <v>0</v>
      </c>
      <c r="F206" s="63"/>
      <c r="G206" s="63"/>
      <c r="H206" s="63"/>
      <c r="I206" s="63"/>
      <c r="J206" s="30">
        <f t="shared" si="35"/>
        <v>0</v>
      </c>
      <c r="K206" s="30">
        <f t="shared" si="36"/>
        <v>0</v>
      </c>
      <c r="L206" s="4" t="s">
        <v>205</v>
      </c>
    </row>
    <row r="207" spans="1:12" ht="18" hidden="1" x14ac:dyDescent="0.35">
      <c r="A207" s="5" t="str">
        <f t="shared" si="48"/>
        <v>b</v>
      </c>
      <c r="B207" s="11" t="s">
        <v>1</v>
      </c>
      <c r="C207" s="16" t="s">
        <v>134</v>
      </c>
      <c r="D207" s="50"/>
      <c r="E207" s="62">
        <f t="shared" si="46"/>
        <v>0</v>
      </c>
      <c r="F207" s="63"/>
      <c r="G207" s="63"/>
      <c r="H207" s="63"/>
      <c r="I207" s="63"/>
      <c r="J207" s="30">
        <f t="shared" si="35"/>
        <v>0</v>
      </c>
      <c r="K207" s="30">
        <f t="shared" si="36"/>
        <v>0</v>
      </c>
      <c r="L207" s="4" t="s">
        <v>205</v>
      </c>
    </row>
    <row r="208" spans="1:12" ht="18" hidden="1" x14ac:dyDescent="0.35">
      <c r="A208" s="5" t="str">
        <f t="shared" si="48"/>
        <v>a</v>
      </c>
      <c r="B208" s="11" t="s">
        <v>1</v>
      </c>
      <c r="C208" s="16" t="s">
        <v>135</v>
      </c>
      <c r="D208" s="50"/>
      <c r="E208" s="62">
        <f t="shared" si="46"/>
        <v>500</v>
      </c>
      <c r="F208" s="63">
        <f t="shared" ref="F208:I208" si="51">F209+F210</f>
        <v>500</v>
      </c>
      <c r="G208" s="63">
        <f t="shared" si="51"/>
        <v>0</v>
      </c>
      <c r="H208" s="63">
        <f t="shared" si="51"/>
        <v>0</v>
      </c>
      <c r="I208" s="63">
        <f t="shared" si="51"/>
        <v>0</v>
      </c>
      <c r="J208" s="30">
        <f t="shared" si="35"/>
        <v>500</v>
      </c>
      <c r="K208" s="30">
        <f t="shared" si="36"/>
        <v>500</v>
      </c>
      <c r="L208" s="4" t="s">
        <v>205</v>
      </c>
    </row>
    <row r="209" spans="1:12" hidden="1" x14ac:dyDescent="0.3">
      <c r="A209" s="5" t="str">
        <f t="shared" si="48"/>
        <v>a</v>
      </c>
      <c r="B209" s="19"/>
      <c r="C209" s="21" t="s">
        <v>209</v>
      </c>
      <c r="D209" s="51">
        <v>167</v>
      </c>
      <c r="E209" s="64">
        <f t="shared" si="46"/>
        <v>500</v>
      </c>
      <c r="F209" s="65">
        <v>500</v>
      </c>
      <c r="G209" s="65"/>
      <c r="H209" s="65"/>
      <c r="I209" s="65"/>
      <c r="J209" s="31">
        <f t="shared" si="35"/>
        <v>500</v>
      </c>
      <c r="K209" s="31">
        <f t="shared" si="36"/>
        <v>500</v>
      </c>
    </row>
    <row r="210" spans="1:12" hidden="1" x14ac:dyDescent="0.3">
      <c r="A210" s="5" t="str">
        <f t="shared" si="48"/>
        <v>b</v>
      </c>
      <c r="B210" s="19"/>
      <c r="C210" s="21" t="s">
        <v>210</v>
      </c>
      <c r="D210" s="51"/>
      <c r="E210" s="64">
        <f t="shared" si="46"/>
        <v>0</v>
      </c>
      <c r="F210" s="65"/>
      <c r="G210" s="65"/>
      <c r="H210" s="65"/>
      <c r="I210" s="65"/>
      <c r="J210" s="31">
        <f t="shared" si="35"/>
        <v>0</v>
      </c>
      <c r="K210" s="31">
        <f t="shared" si="36"/>
        <v>0</v>
      </c>
    </row>
    <row r="211" spans="1:12" ht="18" hidden="1" x14ac:dyDescent="0.35">
      <c r="A211" s="5" t="str">
        <f t="shared" si="48"/>
        <v>b</v>
      </c>
      <c r="B211" s="11" t="s">
        <v>1</v>
      </c>
      <c r="C211" s="15" t="s">
        <v>136</v>
      </c>
      <c r="D211" s="48"/>
      <c r="E211" s="56">
        <f t="shared" si="46"/>
        <v>0</v>
      </c>
      <c r="F211" s="61"/>
      <c r="G211" s="61"/>
      <c r="H211" s="61"/>
      <c r="I211" s="61"/>
      <c r="J211" s="33">
        <f t="shared" ref="J211:J274" si="52">F211+G211</f>
        <v>0</v>
      </c>
      <c r="K211" s="33">
        <f t="shared" ref="K211:K274" si="53">F211+G211+H211</f>
        <v>0</v>
      </c>
      <c r="L211" s="4" t="s">
        <v>205</v>
      </c>
    </row>
    <row r="212" spans="1:12" ht="18" hidden="1" x14ac:dyDescent="0.35">
      <c r="A212" s="5" t="str">
        <f t="shared" si="48"/>
        <v>b</v>
      </c>
      <c r="B212" s="11" t="s">
        <v>1</v>
      </c>
      <c r="C212" s="15" t="s">
        <v>137</v>
      </c>
      <c r="D212" s="48"/>
      <c r="E212" s="56">
        <f t="shared" si="46"/>
        <v>0</v>
      </c>
      <c r="F212" s="61"/>
      <c r="G212" s="61"/>
      <c r="H212" s="61"/>
      <c r="I212" s="61"/>
      <c r="J212" s="33">
        <f t="shared" si="52"/>
        <v>0</v>
      </c>
      <c r="K212" s="33">
        <f t="shared" si="53"/>
        <v>0</v>
      </c>
      <c r="L212" s="4" t="s">
        <v>205</v>
      </c>
    </row>
    <row r="213" spans="1:12" ht="18" hidden="1" x14ac:dyDescent="0.35">
      <c r="A213" s="5" t="str">
        <f t="shared" si="48"/>
        <v>b</v>
      </c>
      <c r="B213" s="11" t="s">
        <v>1</v>
      </c>
      <c r="C213" s="15" t="s">
        <v>138</v>
      </c>
      <c r="D213" s="48"/>
      <c r="E213" s="56">
        <f t="shared" si="46"/>
        <v>0</v>
      </c>
      <c r="F213" s="61"/>
      <c r="G213" s="61"/>
      <c r="H213" s="61"/>
      <c r="I213" s="61"/>
      <c r="J213" s="33">
        <f t="shared" si="52"/>
        <v>0</v>
      </c>
      <c r="K213" s="33">
        <f t="shared" si="53"/>
        <v>0</v>
      </c>
      <c r="L213" s="4" t="s">
        <v>205</v>
      </c>
    </row>
    <row r="214" spans="1:12" ht="36" hidden="1" x14ac:dyDescent="0.35">
      <c r="A214" s="5" t="str">
        <f t="shared" si="48"/>
        <v>a</v>
      </c>
      <c r="B214" s="22" t="s">
        <v>22</v>
      </c>
      <c r="C214" s="23" t="s">
        <v>174</v>
      </c>
      <c r="D214" s="43"/>
      <c r="E214" s="60">
        <f t="shared" si="46"/>
        <v>3300</v>
      </c>
      <c r="F214" s="60">
        <f t="shared" ref="F214:I214" si="54">F215+F225+F226+F227</f>
        <v>3300</v>
      </c>
      <c r="G214" s="60">
        <f t="shared" si="54"/>
        <v>0</v>
      </c>
      <c r="H214" s="60">
        <f t="shared" si="54"/>
        <v>0</v>
      </c>
      <c r="I214" s="60">
        <f t="shared" si="54"/>
        <v>0</v>
      </c>
      <c r="J214" s="30">
        <f t="shared" si="52"/>
        <v>3300</v>
      </c>
      <c r="K214" s="30">
        <f t="shared" si="53"/>
        <v>3300</v>
      </c>
      <c r="L214" s="4" t="s">
        <v>205</v>
      </c>
    </row>
    <row r="215" spans="1:12" ht="18" hidden="1" x14ac:dyDescent="0.35">
      <c r="A215" s="5" t="str">
        <f t="shared" si="48"/>
        <v>a</v>
      </c>
      <c r="B215" s="34" t="s">
        <v>1</v>
      </c>
      <c r="C215" s="15" t="s">
        <v>128</v>
      </c>
      <c r="D215" s="48"/>
      <c r="E215" s="56">
        <f t="shared" si="46"/>
        <v>3300</v>
      </c>
      <c r="F215" s="61">
        <f t="shared" ref="F215:I215" si="55">F216+F217+F218+F219+F220+F221+F222</f>
        <v>3300</v>
      </c>
      <c r="G215" s="61">
        <f t="shared" si="55"/>
        <v>0</v>
      </c>
      <c r="H215" s="61">
        <f t="shared" si="55"/>
        <v>0</v>
      </c>
      <c r="I215" s="61">
        <f t="shared" si="55"/>
        <v>0</v>
      </c>
      <c r="J215" s="33">
        <f t="shared" si="52"/>
        <v>3300</v>
      </c>
      <c r="K215" s="33">
        <f t="shared" si="53"/>
        <v>3300</v>
      </c>
      <c r="L215" s="4" t="s">
        <v>205</v>
      </c>
    </row>
    <row r="216" spans="1:12" ht="18" hidden="1" x14ac:dyDescent="0.35">
      <c r="A216" s="5" t="str">
        <f t="shared" si="48"/>
        <v>b</v>
      </c>
      <c r="B216" s="11" t="s">
        <v>1</v>
      </c>
      <c r="C216" s="12" t="s">
        <v>129</v>
      </c>
      <c r="D216" s="49"/>
      <c r="E216" s="62">
        <f t="shared" si="46"/>
        <v>0</v>
      </c>
      <c r="F216" s="63"/>
      <c r="G216" s="63"/>
      <c r="H216" s="63"/>
      <c r="I216" s="63"/>
      <c r="J216" s="30">
        <f t="shared" si="52"/>
        <v>0</v>
      </c>
      <c r="K216" s="30">
        <f t="shared" si="53"/>
        <v>0</v>
      </c>
      <c r="L216" s="4" t="s">
        <v>205</v>
      </c>
    </row>
    <row r="217" spans="1:12" ht="18" hidden="1" x14ac:dyDescent="0.35">
      <c r="A217" s="5" t="str">
        <f t="shared" si="48"/>
        <v>a</v>
      </c>
      <c r="B217" s="11" t="s">
        <v>1</v>
      </c>
      <c r="C217" s="12" t="s">
        <v>130</v>
      </c>
      <c r="D217" s="49">
        <v>167</v>
      </c>
      <c r="E217" s="62">
        <f t="shared" si="46"/>
        <v>3300</v>
      </c>
      <c r="F217" s="63">
        <v>3300</v>
      </c>
      <c r="G217" s="63"/>
      <c r="H217" s="63"/>
      <c r="I217" s="63"/>
      <c r="J217" s="30">
        <f t="shared" si="52"/>
        <v>3300</v>
      </c>
      <c r="K217" s="30">
        <f t="shared" si="53"/>
        <v>3300</v>
      </c>
      <c r="L217" s="4" t="s">
        <v>205</v>
      </c>
    </row>
    <row r="218" spans="1:12" ht="18" hidden="1" x14ac:dyDescent="0.35">
      <c r="A218" s="5" t="str">
        <f t="shared" si="48"/>
        <v>b</v>
      </c>
      <c r="B218" s="11" t="s">
        <v>1</v>
      </c>
      <c r="C218" s="12" t="s">
        <v>131</v>
      </c>
      <c r="D218" s="49"/>
      <c r="E218" s="62">
        <f t="shared" si="46"/>
        <v>0</v>
      </c>
      <c r="F218" s="63"/>
      <c r="G218" s="63"/>
      <c r="H218" s="63"/>
      <c r="I218" s="63"/>
      <c r="J218" s="30">
        <f t="shared" si="52"/>
        <v>0</v>
      </c>
      <c r="K218" s="30">
        <f t="shared" si="53"/>
        <v>0</v>
      </c>
      <c r="L218" s="4" t="s">
        <v>205</v>
      </c>
    </row>
    <row r="219" spans="1:12" ht="18" hidden="1" x14ac:dyDescent="0.35">
      <c r="A219" s="5" t="str">
        <f t="shared" si="48"/>
        <v>b</v>
      </c>
      <c r="B219" s="11" t="s">
        <v>1</v>
      </c>
      <c r="C219" s="16" t="s">
        <v>132</v>
      </c>
      <c r="D219" s="50"/>
      <c r="E219" s="62">
        <f t="shared" si="46"/>
        <v>0</v>
      </c>
      <c r="F219" s="63"/>
      <c r="G219" s="63"/>
      <c r="H219" s="63"/>
      <c r="I219" s="63"/>
      <c r="J219" s="30">
        <f t="shared" si="52"/>
        <v>0</v>
      </c>
      <c r="K219" s="30">
        <f t="shared" si="53"/>
        <v>0</v>
      </c>
      <c r="L219" s="4" t="s">
        <v>205</v>
      </c>
    </row>
    <row r="220" spans="1:12" ht="18" hidden="1" x14ac:dyDescent="0.35">
      <c r="A220" s="5" t="str">
        <f t="shared" si="48"/>
        <v>b</v>
      </c>
      <c r="B220" s="11" t="s">
        <v>1</v>
      </c>
      <c r="C220" s="16" t="s">
        <v>133</v>
      </c>
      <c r="D220" s="50"/>
      <c r="E220" s="62">
        <f t="shared" si="46"/>
        <v>0</v>
      </c>
      <c r="F220" s="63"/>
      <c r="G220" s="63"/>
      <c r="H220" s="63"/>
      <c r="I220" s="63"/>
      <c r="J220" s="30">
        <f t="shared" si="52"/>
        <v>0</v>
      </c>
      <c r="K220" s="30">
        <f t="shared" si="53"/>
        <v>0</v>
      </c>
      <c r="L220" s="4" t="s">
        <v>205</v>
      </c>
    </row>
    <row r="221" spans="1:12" ht="18" hidden="1" x14ac:dyDescent="0.35">
      <c r="A221" s="5" t="str">
        <f t="shared" si="48"/>
        <v>b</v>
      </c>
      <c r="B221" s="11" t="s">
        <v>1</v>
      </c>
      <c r="C221" s="16" t="s">
        <v>134</v>
      </c>
      <c r="D221" s="50"/>
      <c r="E221" s="62">
        <f t="shared" si="46"/>
        <v>0</v>
      </c>
      <c r="F221" s="63"/>
      <c r="G221" s="63"/>
      <c r="H221" s="63"/>
      <c r="I221" s="63"/>
      <c r="J221" s="30">
        <f t="shared" si="52"/>
        <v>0</v>
      </c>
      <c r="K221" s="30">
        <f t="shared" si="53"/>
        <v>0</v>
      </c>
      <c r="L221" s="4" t="s">
        <v>205</v>
      </c>
    </row>
    <row r="222" spans="1:12" ht="18" hidden="1" x14ac:dyDescent="0.35">
      <c r="A222" s="5" t="str">
        <f t="shared" si="48"/>
        <v>b</v>
      </c>
      <c r="B222" s="11" t="s">
        <v>1</v>
      </c>
      <c r="C222" s="16" t="s">
        <v>135</v>
      </c>
      <c r="D222" s="50"/>
      <c r="E222" s="62">
        <f t="shared" si="46"/>
        <v>0</v>
      </c>
      <c r="F222" s="63">
        <f t="shared" ref="F222:I222" si="56">F223+F224</f>
        <v>0</v>
      </c>
      <c r="G222" s="63">
        <f t="shared" si="56"/>
        <v>0</v>
      </c>
      <c r="H222" s="63">
        <f t="shared" si="56"/>
        <v>0</v>
      </c>
      <c r="I222" s="63">
        <f t="shared" si="56"/>
        <v>0</v>
      </c>
      <c r="J222" s="30">
        <f t="shared" si="52"/>
        <v>0</v>
      </c>
      <c r="K222" s="30">
        <f t="shared" si="53"/>
        <v>0</v>
      </c>
      <c r="L222" s="4" t="s">
        <v>205</v>
      </c>
    </row>
    <row r="223" spans="1:12" hidden="1" x14ac:dyDescent="0.3">
      <c r="A223" s="5" t="str">
        <f t="shared" si="48"/>
        <v>b</v>
      </c>
      <c r="B223" s="19"/>
      <c r="C223" s="21" t="s">
        <v>209</v>
      </c>
      <c r="D223" s="51"/>
      <c r="E223" s="64">
        <f t="shared" si="46"/>
        <v>0</v>
      </c>
      <c r="F223" s="65"/>
      <c r="G223" s="65"/>
      <c r="H223" s="65"/>
      <c r="I223" s="65"/>
      <c r="J223" s="31">
        <f t="shared" si="52"/>
        <v>0</v>
      </c>
      <c r="K223" s="31">
        <f t="shared" si="53"/>
        <v>0</v>
      </c>
    </row>
    <row r="224" spans="1:12" hidden="1" x14ac:dyDescent="0.3">
      <c r="A224" s="5" t="str">
        <f t="shared" si="48"/>
        <v>b</v>
      </c>
      <c r="B224" s="19"/>
      <c r="C224" s="21" t="s">
        <v>210</v>
      </c>
      <c r="D224" s="51"/>
      <c r="E224" s="64">
        <f t="shared" si="46"/>
        <v>0</v>
      </c>
      <c r="F224" s="65"/>
      <c r="G224" s="65"/>
      <c r="H224" s="65"/>
      <c r="I224" s="65"/>
      <c r="J224" s="31">
        <f t="shared" si="52"/>
        <v>0</v>
      </c>
      <c r="K224" s="31">
        <f t="shared" si="53"/>
        <v>0</v>
      </c>
    </row>
    <row r="225" spans="1:12" ht="18" hidden="1" x14ac:dyDescent="0.35">
      <c r="A225" s="5" t="str">
        <f t="shared" si="48"/>
        <v>b</v>
      </c>
      <c r="B225" s="11" t="s">
        <v>1</v>
      </c>
      <c r="C225" s="15" t="s">
        <v>136</v>
      </c>
      <c r="D225" s="48"/>
      <c r="E225" s="56">
        <f t="shared" si="46"/>
        <v>0</v>
      </c>
      <c r="F225" s="61"/>
      <c r="G225" s="61"/>
      <c r="H225" s="61"/>
      <c r="I225" s="61"/>
      <c r="J225" s="33">
        <f t="shared" si="52"/>
        <v>0</v>
      </c>
      <c r="K225" s="33">
        <f t="shared" si="53"/>
        <v>0</v>
      </c>
      <c r="L225" s="4" t="s">
        <v>205</v>
      </c>
    </row>
    <row r="226" spans="1:12" ht="18" hidden="1" x14ac:dyDescent="0.35">
      <c r="A226" s="5" t="str">
        <f t="shared" si="48"/>
        <v>b</v>
      </c>
      <c r="B226" s="11" t="s">
        <v>1</v>
      </c>
      <c r="C226" s="15" t="s">
        <v>137</v>
      </c>
      <c r="D226" s="48"/>
      <c r="E226" s="56">
        <f t="shared" si="46"/>
        <v>0</v>
      </c>
      <c r="F226" s="61"/>
      <c r="G226" s="61"/>
      <c r="H226" s="61"/>
      <c r="I226" s="61"/>
      <c r="J226" s="33">
        <f t="shared" si="52"/>
        <v>0</v>
      </c>
      <c r="K226" s="33">
        <f t="shared" si="53"/>
        <v>0</v>
      </c>
      <c r="L226" s="4" t="s">
        <v>205</v>
      </c>
    </row>
    <row r="227" spans="1:12" ht="18" hidden="1" x14ac:dyDescent="0.35">
      <c r="A227" s="5" t="str">
        <f t="shared" si="48"/>
        <v>b</v>
      </c>
      <c r="B227" s="11" t="s">
        <v>1</v>
      </c>
      <c r="C227" s="15" t="s">
        <v>138</v>
      </c>
      <c r="D227" s="48"/>
      <c r="E227" s="56">
        <f t="shared" si="46"/>
        <v>0</v>
      </c>
      <c r="F227" s="61"/>
      <c r="G227" s="61"/>
      <c r="H227" s="61"/>
      <c r="I227" s="61"/>
      <c r="J227" s="33">
        <f t="shared" si="52"/>
        <v>0</v>
      </c>
      <c r="K227" s="33">
        <f t="shared" si="53"/>
        <v>0</v>
      </c>
      <c r="L227" s="4" t="s">
        <v>205</v>
      </c>
    </row>
    <row r="228" spans="1:12" ht="36" hidden="1" x14ac:dyDescent="0.35">
      <c r="A228" s="5" t="str">
        <f t="shared" si="48"/>
        <v>b</v>
      </c>
      <c r="B228" s="22" t="s">
        <v>23</v>
      </c>
      <c r="C228" s="23" t="s">
        <v>173</v>
      </c>
      <c r="D228" s="43"/>
      <c r="E228" s="60">
        <f t="shared" si="46"/>
        <v>0</v>
      </c>
      <c r="F228" s="60">
        <f t="shared" ref="F228:I228" si="57">F229+F239+F240+F241</f>
        <v>0</v>
      </c>
      <c r="G228" s="60">
        <f t="shared" si="57"/>
        <v>0</v>
      </c>
      <c r="H228" s="60">
        <f t="shared" si="57"/>
        <v>0</v>
      </c>
      <c r="I228" s="60">
        <f t="shared" si="57"/>
        <v>0</v>
      </c>
      <c r="J228" s="30">
        <f t="shared" si="52"/>
        <v>0</v>
      </c>
      <c r="K228" s="30">
        <f t="shared" si="53"/>
        <v>0</v>
      </c>
      <c r="L228" s="4" t="s">
        <v>205</v>
      </c>
    </row>
    <row r="229" spans="1:12" ht="18" hidden="1" x14ac:dyDescent="0.35">
      <c r="A229" s="5" t="str">
        <f t="shared" si="48"/>
        <v>b</v>
      </c>
      <c r="B229" s="34" t="s">
        <v>1</v>
      </c>
      <c r="C229" s="15" t="s">
        <v>128</v>
      </c>
      <c r="D229" s="48"/>
      <c r="E229" s="56">
        <f t="shared" si="46"/>
        <v>0</v>
      </c>
      <c r="F229" s="61">
        <f t="shared" ref="F229:I229" si="58">F230+F231+F232+F233+F234+F235+F236</f>
        <v>0</v>
      </c>
      <c r="G229" s="61">
        <f t="shared" si="58"/>
        <v>0</v>
      </c>
      <c r="H229" s="61">
        <f t="shared" si="58"/>
        <v>0</v>
      </c>
      <c r="I229" s="61">
        <f t="shared" si="58"/>
        <v>0</v>
      </c>
      <c r="J229" s="33">
        <f t="shared" si="52"/>
        <v>0</v>
      </c>
      <c r="K229" s="33">
        <f t="shared" si="53"/>
        <v>0</v>
      </c>
      <c r="L229" s="4" t="s">
        <v>205</v>
      </c>
    </row>
    <row r="230" spans="1:12" ht="18" hidden="1" x14ac:dyDescent="0.35">
      <c r="A230" s="5" t="str">
        <f t="shared" si="48"/>
        <v>b</v>
      </c>
      <c r="B230" s="11" t="s">
        <v>1</v>
      </c>
      <c r="C230" s="12" t="s">
        <v>129</v>
      </c>
      <c r="D230" s="49"/>
      <c r="E230" s="62">
        <f t="shared" si="46"/>
        <v>0</v>
      </c>
      <c r="F230" s="63"/>
      <c r="G230" s="63"/>
      <c r="H230" s="63"/>
      <c r="I230" s="63"/>
      <c r="J230" s="30">
        <f t="shared" si="52"/>
        <v>0</v>
      </c>
      <c r="K230" s="30">
        <f t="shared" si="53"/>
        <v>0</v>
      </c>
      <c r="L230" s="4" t="s">
        <v>205</v>
      </c>
    </row>
    <row r="231" spans="1:12" ht="18" hidden="1" x14ac:dyDescent="0.35">
      <c r="A231" s="5" t="str">
        <f t="shared" si="48"/>
        <v>b</v>
      </c>
      <c r="B231" s="11" t="s">
        <v>1</v>
      </c>
      <c r="C231" s="12" t="s">
        <v>130</v>
      </c>
      <c r="D231" s="49"/>
      <c r="E231" s="62">
        <f t="shared" si="46"/>
        <v>0</v>
      </c>
      <c r="F231" s="63"/>
      <c r="G231" s="63"/>
      <c r="H231" s="63"/>
      <c r="I231" s="63"/>
      <c r="J231" s="30">
        <f t="shared" si="52"/>
        <v>0</v>
      </c>
      <c r="K231" s="30">
        <f t="shared" si="53"/>
        <v>0</v>
      </c>
      <c r="L231" s="4" t="s">
        <v>205</v>
      </c>
    </row>
    <row r="232" spans="1:12" ht="18" hidden="1" x14ac:dyDescent="0.35">
      <c r="A232" s="5" t="str">
        <f t="shared" si="48"/>
        <v>b</v>
      </c>
      <c r="B232" s="11" t="s">
        <v>1</v>
      </c>
      <c r="C232" s="12" t="s">
        <v>131</v>
      </c>
      <c r="D232" s="49"/>
      <c r="E232" s="62">
        <f t="shared" si="46"/>
        <v>0</v>
      </c>
      <c r="F232" s="63"/>
      <c r="G232" s="63"/>
      <c r="H232" s="63"/>
      <c r="I232" s="63"/>
      <c r="J232" s="30">
        <f t="shared" si="52"/>
        <v>0</v>
      </c>
      <c r="K232" s="30">
        <f t="shared" si="53"/>
        <v>0</v>
      </c>
      <c r="L232" s="4" t="s">
        <v>205</v>
      </c>
    </row>
    <row r="233" spans="1:12" ht="18" hidden="1" x14ac:dyDescent="0.35">
      <c r="A233" s="5" t="str">
        <f t="shared" si="48"/>
        <v>b</v>
      </c>
      <c r="B233" s="11" t="s">
        <v>1</v>
      </c>
      <c r="C233" s="16" t="s">
        <v>132</v>
      </c>
      <c r="D233" s="50"/>
      <c r="E233" s="62">
        <f t="shared" si="46"/>
        <v>0</v>
      </c>
      <c r="F233" s="63"/>
      <c r="G233" s="63"/>
      <c r="H233" s="63"/>
      <c r="I233" s="63"/>
      <c r="J233" s="30">
        <f t="shared" si="52"/>
        <v>0</v>
      </c>
      <c r="K233" s="30">
        <f t="shared" si="53"/>
        <v>0</v>
      </c>
      <c r="L233" s="4" t="s">
        <v>205</v>
      </c>
    </row>
    <row r="234" spans="1:12" ht="18" hidden="1" x14ac:dyDescent="0.35">
      <c r="A234" s="5" t="str">
        <f t="shared" si="48"/>
        <v>b</v>
      </c>
      <c r="B234" s="11" t="s">
        <v>1</v>
      </c>
      <c r="C234" s="16" t="s">
        <v>133</v>
      </c>
      <c r="D234" s="50"/>
      <c r="E234" s="62">
        <f t="shared" si="46"/>
        <v>0</v>
      </c>
      <c r="F234" s="63"/>
      <c r="G234" s="63"/>
      <c r="H234" s="63"/>
      <c r="I234" s="63"/>
      <c r="J234" s="30">
        <f t="shared" si="52"/>
        <v>0</v>
      </c>
      <c r="K234" s="30">
        <f t="shared" si="53"/>
        <v>0</v>
      </c>
      <c r="L234" s="4" t="s">
        <v>205</v>
      </c>
    </row>
    <row r="235" spans="1:12" ht="18" hidden="1" x14ac:dyDescent="0.35">
      <c r="A235" s="5" t="str">
        <f t="shared" si="48"/>
        <v>b</v>
      </c>
      <c r="B235" s="11" t="s">
        <v>1</v>
      </c>
      <c r="C235" s="16" t="s">
        <v>134</v>
      </c>
      <c r="D235" s="50"/>
      <c r="E235" s="62">
        <f t="shared" si="46"/>
        <v>0</v>
      </c>
      <c r="F235" s="63"/>
      <c r="G235" s="63"/>
      <c r="H235" s="63"/>
      <c r="I235" s="63"/>
      <c r="J235" s="30">
        <f t="shared" si="52"/>
        <v>0</v>
      </c>
      <c r="K235" s="30">
        <f t="shared" si="53"/>
        <v>0</v>
      </c>
      <c r="L235" s="4" t="s">
        <v>205</v>
      </c>
    </row>
    <row r="236" spans="1:12" ht="18" hidden="1" x14ac:dyDescent="0.35">
      <c r="A236" s="5" t="str">
        <f t="shared" si="48"/>
        <v>b</v>
      </c>
      <c r="B236" s="11" t="s">
        <v>1</v>
      </c>
      <c r="C236" s="16" t="s">
        <v>135</v>
      </c>
      <c r="D236" s="50"/>
      <c r="E236" s="62">
        <f t="shared" si="46"/>
        <v>0</v>
      </c>
      <c r="F236" s="63">
        <f t="shared" ref="F236:I236" si="59">F237+F238</f>
        <v>0</v>
      </c>
      <c r="G236" s="63">
        <f t="shared" si="59"/>
        <v>0</v>
      </c>
      <c r="H236" s="63">
        <f t="shared" si="59"/>
        <v>0</v>
      </c>
      <c r="I236" s="63">
        <f t="shared" si="59"/>
        <v>0</v>
      </c>
      <c r="J236" s="30">
        <f t="shared" si="52"/>
        <v>0</v>
      </c>
      <c r="K236" s="30">
        <f t="shared" si="53"/>
        <v>0</v>
      </c>
      <c r="L236" s="4" t="s">
        <v>205</v>
      </c>
    </row>
    <row r="237" spans="1:12" hidden="1" x14ac:dyDescent="0.3">
      <c r="A237" s="5" t="str">
        <f t="shared" si="48"/>
        <v>b</v>
      </c>
      <c r="B237" s="19"/>
      <c r="C237" s="21" t="s">
        <v>209</v>
      </c>
      <c r="D237" s="51"/>
      <c r="E237" s="64">
        <f t="shared" si="46"/>
        <v>0</v>
      </c>
      <c r="F237" s="65"/>
      <c r="G237" s="65"/>
      <c r="H237" s="65"/>
      <c r="I237" s="65"/>
      <c r="J237" s="31">
        <f t="shared" si="52"/>
        <v>0</v>
      </c>
      <c r="K237" s="31">
        <f t="shared" si="53"/>
        <v>0</v>
      </c>
    </row>
    <row r="238" spans="1:12" hidden="1" x14ac:dyDescent="0.3">
      <c r="A238" s="5" t="str">
        <f t="shared" si="48"/>
        <v>b</v>
      </c>
      <c r="B238" s="19"/>
      <c r="C238" s="21" t="s">
        <v>210</v>
      </c>
      <c r="D238" s="51"/>
      <c r="E238" s="64">
        <f t="shared" si="46"/>
        <v>0</v>
      </c>
      <c r="F238" s="65"/>
      <c r="G238" s="65"/>
      <c r="H238" s="65"/>
      <c r="I238" s="65"/>
      <c r="J238" s="31">
        <f t="shared" si="52"/>
        <v>0</v>
      </c>
      <c r="K238" s="31">
        <f t="shared" si="53"/>
        <v>0</v>
      </c>
    </row>
    <row r="239" spans="1:12" ht="18" hidden="1" x14ac:dyDescent="0.35">
      <c r="A239" s="5" t="str">
        <f t="shared" si="48"/>
        <v>b</v>
      </c>
      <c r="B239" s="11" t="s">
        <v>1</v>
      </c>
      <c r="C239" s="15" t="s">
        <v>136</v>
      </c>
      <c r="D239" s="48"/>
      <c r="E239" s="56">
        <f t="shared" si="46"/>
        <v>0</v>
      </c>
      <c r="F239" s="61"/>
      <c r="G239" s="61"/>
      <c r="H239" s="61"/>
      <c r="I239" s="61"/>
      <c r="J239" s="33">
        <f t="shared" si="52"/>
        <v>0</v>
      </c>
      <c r="K239" s="33">
        <f t="shared" si="53"/>
        <v>0</v>
      </c>
      <c r="L239" s="4" t="s">
        <v>205</v>
      </c>
    </row>
    <row r="240" spans="1:12" ht="18" hidden="1" x14ac:dyDescent="0.35">
      <c r="A240" s="5" t="str">
        <f t="shared" si="48"/>
        <v>b</v>
      </c>
      <c r="B240" s="11" t="s">
        <v>1</v>
      </c>
      <c r="C240" s="15" t="s">
        <v>137</v>
      </c>
      <c r="D240" s="48"/>
      <c r="E240" s="56">
        <f t="shared" si="46"/>
        <v>0</v>
      </c>
      <c r="F240" s="61"/>
      <c r="G240" s="61"/>
      <c r="H240" s="61"/>
      <c r="I240" s="61"/>
      <c r="J240" s="33">
        <f t="shared" si="52"/>
        <v>0</v>
      </c>
      <c r="K240" s="33">
        <f t="shared" si="53"/>
        <v>0</v>
      </c>
      <c r="L240" s="4" t="s">
        <v>205</v>
      </c>
    </row>
    <row r="241" spans="1:12" ht="18" hidden="1" x14ac:dyDescent="0.35">
      <c r="A241" s="5" t="str">
        <f t="shared" si="48"/>
        <v>b</v>
      </c>
      <c r="B241" s="11" t="s">
        <v>1</v>
      </c>
      <c r="C241" s="15" t="s">
        <v>138</v>
      </c>
      <c r="D241" s="48"/>
      <c r="E241" s="56">
        <f t="shared" si="46"/>
        <v>0</v>
      </c>
      <c r="F241" s="61"/>
      <c r="G241" s="61"/>
      <c r="H241" s="61"/>
      <c r="I241" s="61"/>
      <c r="J241" s="33">
        <f t="shared" si="52"/>
        <v>0</v>
      </c>
      <c r="K241" s="33">
        <f t="shared" si="53"/>
        <v>0</v>
      </c>
      <c r="L241" s="4" t="s">
        <v>205</v>
      </c>
    </row>
    <row r="242" spans="1:12" ht="36" hidden="1" x14ac:dyDescent="0.35">
      <c r="A242" s="5" t="str">
        <f t="shared" si="48"/>
        <v>b</v>
      </c>
      <c r="B242" s="22" t="s">
        <v>24</v>
      </c>
      <c r="C242" s="23" t="s">
        <v>172</v>
      </c>
      <c r="D242" s="43"/>
      <c r="E242" s="60">
        <f t="shared" si="46"/>
        <v>0</v>
      </c>
      <c r="F242" s="60">
        <f t="shared" ref="F242:I242" si="60">F243+F253+F254+F255</f>
        <v>0</v>
      </c>
      <c r="G242" s="60">
        <f t="shared" si="60"/>
        <v>0</v>
      </c>
      <c r="H242" s="60">
        <f t="shared" si="60"/>
        <v>0</v>
      </c>
      <c r="I242" s="60">
        <f t="shared" si="60"/>
        <v>0</v>
      </c>
      <c r="J242" s="30">
        <f t="shared" si="52"/>
        <v>0</v>
      </c>
      <c r="K242" s="30">
        <f t="shared" si="53"/>
        <v>0</v>
      </c>
      <c r="L242" s="4" t="s">
        <v>205</v>
      </c>
    </row>
    <row r="243" spans="1:12" ht="18" hidden="1" x14ac:dyDescent="0.35">
      <c r="A243" s="5" t="str">
        <f t="shared" si="48"/>
        <v>b</v>
      </c>
      <c r="B243" s="34" t="s">
        <v>1</v>
      </c>
      <c r="C243" s="15" t="s">
        <v>128</v>
      </c>
      <c r="D243" s="48"/>
      <c r="E243" s="56">
        <f t="shared" si="46"/>
        <v>0</v>
      </c>
      <c r="F243" s="61">
        <f t="shared" ref="F243:I243" si="61">F244+F245+F246+F247+F248+F249+F250</f>
        <v>0</v>
      </c>
      <c r="G243" s="61">
        <f t="shared" si="61"/>
        <v>0</v>
      </c>
      <c r="H243" s="61">
        <f t="shared" si="61"/>
        <v>0</v>
      </c>
      <c r="I243" s="61">
        <f t="shared" si="61"/>
        <v>0</v>
      </c>
      <c r="J243" s="33">
        <f t="shared" si="52"/>
        <v>0</v>
      </c>
      <c r="K243" s="33">
        <f t="shared" si="53"/>
        <v>0</v>
      </c>
      <c r="L243" s="4" t="s">
        <v>205</v>
      </c>
    </row>
    <row r="244" spans="1:12" ht="18" hidden="1" x14ac:dyDescent="0.35">
      <c r="A244" s="5" t="str">
        <f t="shared" si="48"/>
        <v>b</v>
      </c>
      <c r="B244" s="11" t="s">
        <v>1</v>
      </c>
      <c r="C244" s="12" t="s">
        <v>129</v>
      </c>
      <c r="D244" s="49"/>
      <c r="E244" s="62">
        <f t="shared" si="46"/>
        <v>0</v>
      </c>
      <c r="F244" s="63"/>
      <c r="G244" s="63"/>
      <c r="H244" s="63"/>
      <c r="I244" s="63"/>
      <c r="J244" s="30">
        <f t="shared" si="52"/>
        <v>0</v>
      </c>
      <c r="K244" s="30">
        <f t="shared" si="53"/>
        <v>0</v>
      </c>
      <c r="L244" s="4" t="s">
        <v>205</v>
      </c>
    </row>
    <row r="245" spans="1:12" ht="18" hidden="1" x14ac:dyDescent="0.35">
      <c r="A245" s="5" t="str">
        <f t="shared" si="48"/>
        <v>b</v>
      </c>
      <c r="B245" s="11" t="s">
        <v>1</v>
      </c>
      <c r="C245" s="12" t="s">
        <v>130</v>
      </c>
      <c r="D245" s="49"/>
      <c r="E245" s="62">
        <f t="shared" si="46"/>
        <v>0</v>
      </c>
      <c r="F245" s="63"/>
      <c r="G245" s="63"/>
      <c r="H245" s="63"/>
      <c r="I245" s="63"/>
      <c r="J245" s="30">
        <f t="shared" si="52"/>
        <v>0</v>
      </c>
      <c r="K245" s="30">
        <f t="shared" si="53"/>
        <v>0</v>
      </c>
      <c r="L245" s="4" t="s">
        <v>205</v>
      </c>
    </row>
    <row r="246" spans="1:12" ht="18" hidden="1" x14ac:dyDescent="0.35">
      <c r="A246" s="5" t="str">
        <f t="shared" si="48"/>
        <v>b</v>
      </c>
      <c r="B246" s="11" t="s">
        <v>1</v>
      </c>
      <c r="C246" s="12" t="s">
        <v>131</v>
      </c>
      <c r="D246" s="49"/>
      <c r="E246" s="62">
        <f t="shared" si="46"/>
        <v>0</v>
      </c>
      <c r="F246" s="63"/>
      <c r="G246" s="63"/>
      <c r="H246" s="63"/>
      <c r="I246" s="63"/>
      <c r="J246" s="30">
        <f t="shared" si="52"/>
        <v>0</v>
      </c>
      <c r="K246" s="30">
        <f t="shared" si="53"/>
        <v>0</v>
      </c>
      <c r="L246" s="4" t="s">
        <v>205</v>
      </c>
    </row>
    <row r="247" spans="1:12" ht="18" hidden="1" x14ac:dyDescent="0.35">
      <c r="A247" s="5" t="str">
        <f t="shared" si="48"/>
        <v>b</v>
      </c>
      <c r="B247" s="11" t="s">
        <v>1</v>
      </c>
      <c r="C247" s="16" t="s">
        <v>132</v>
      </c>
      <c r="D247" s="50"/>
      <c r="E247" s="62">
        <f t="shared" si="46"/>
        <v>0</v>
      </c>
      <c r="F247" s="63"/>
      <c r="G247" s="63"/>
      <c r="H247" s="63"/>
      <c r="I247" s="63"/>
      <c r="J247" s="30">
        <f t="shared" si="52"/>
        <v>0</v>
      </c>
      <c r="K247" s="30">
        <f t="shared" si="53"/>
        <v>0</v>
      </c>
      <c r="L247" s="4" t="s">
        <v>205</v>
      </c>
    </row>
    <row r="248" spans="1:12" ht="18" hidden="1" x14ac:dyDescent="0.35">
      <c r="A248" s="5" t="str">
        <f t="shared" si="48"/>
        <v>b</v>
      </c>
      <c r="B248" s="11" t="s">
        <v>1</v>
      </c>
      <c r="C248" s="16" t="s">
        <v>133</v>
      </c>
      <c r="D248" s="50"/>
      <c r="E248" s="62">
        <f t="shared" si="46"/>
        <v>0</v>
      </c>
      <c r="F248" s="63"/>
      <c r="G248" s="63"/>
      <c r="H248" s="63"/>
      <c r="I248" s="63"/>
      <c r="J248" s="30">
        <f t="shared" si="52"/>
        <v>0</v>
      </c>
      <c r="K248" s="30">
        <f t="shared" si="53"/>
        <v>0</v>
      </c>
      <c r="L248" s="4" t="s">
        <v>205</v>
      </c>
    </row>
    <row r="249" spans="1:12" ht="18" hidden="1" x14ac:dyDescent="0.35">
      <c r="A249" s="5" t="str">
        <f t="shared" si="48"/>
        <v>b</v>
      </c>
      <c r="B249" s="11" t="s">
        <v>1</v>
      </c>
      <c r="C249" s="16" t="s">
        <v>134</v>
      </c>
      <c r="D249" s="50"/>
      <c r="E249" s="62">
        <f t="shared" si="46"/>
        <v>0</v>
      </c>
      <c r="F249" s="63"/>
      <c r="G249" s="63"/>
      <c r="H249" s="63"/>
      <c r="I249" s="63"/>
      <c r="J249" s="30">
        <f t="shared" si="52"/>
        <v>0</v>
      </c>
      <c r="K249" s="30">
        <f t="shared" si="53"/>
        <v>0</v>
      </c>
      <c r="L249" s="4" t="s">
        <v>205</v>
      </c>
    </row>
    <row r="250" spans="1:12" ht="18" hidden="1" x14ac:dyDescent="0.35">
      <c r="A250" s="5" t="str">
        <f t="shared" si="48"/>
        <v>b</v>
      </c>
      <c r="B250" s="11" t="s">
        <v>1</v>
      </c>
      <c r="C250" s="16" t="s">
        <v>135</v>
      </c>
      <c r="D250" s="50"/>
      <c r="E250" s="62">
        <f t="shared" si="46"/>
        <v>0</v>
      </c>
      <c r="F250" s="63">
        <f t="shared" ref="F250:I250" si="62">F251+F252</f>
        <v>0</v>
      </c>
      <c r="G250" s="63">
        <f t="shared" si="62"/>
        <v>0</v>
      </c>
      <c r="H250" s="63">
        <f t="shared" si="62"/>
        <v>0</v>
      </c>
      <c r="I250" s="63">
        <f t="shared" si="62"/>
        <v>0</v>
      </c>
      <c r="J250" s="30">
        <f t="shared" si="52"/>
        <v>0</v>
      </c>
      <c r="K250" s="30">
        <f t="shared" si="53"/>
        <v>0</v>
      </c>
      <c r="L250" s="4" t="s">
        <v>205</v>
      </c>
    </row>
    <row r="251" spans="1:12" hidden="1" x14ac:dyDescent="0.3">
      <c r="A251" s="5" t="str">
        <f t="shared" si="48"/>
        <v>b</v>
      </c>
      <c r="B251" s="19"/>
      <c r="C251" s="21" t="s">
        <v>209</v>
      </c>
      <c r="D251" s="51"/>
      <c r="E251" s="64">
        <f t="shared" si="46"/>
        <v>0</v>
      </c>
      <c r="F251" s="65"/>
      <c r="G251" s="65"/>
      <c r="H251" s="65"/>
      <c r="I251" s="65"/>
      <c r="J251" s="31">
        <f t="shared" si="52"/>
        <v>0</v>
      </c>
      <c r="K251" s="31">
        <f t="shared" si="53"/>
        <v>0</v>
      </c>
    </row>
    <row r="252" spans="1:12" hidden="1" x14ac:dyDescent="0.3">
      <c r="A252" s="5" t="str">
        <f t="shared" si="48"/>
        <v>b</v>
      </c>
      <c r="B252" s="19"/>
      <c r="C252" s="21" t="s">
        <v>210</v>
      </c>
      <c r="D252" s="51"/>
      <c r="E252" s="64">
        <f t="shared" si="46"/>
        <v>0</v>
      </c>
      <c r="F252" s="65"/>
      <c r="G252" s="65"/>
      <c r="H252" s="65"/>
      <c r="I252" s="65"/>
      <c r="J252" s="31">
        <f t="shared" si="52"/>
        <v>0</v>
      </c>
      <c r="K252" s="31">
        <f t="shared" si="53"/>
        <v>0</v>
      </c>
    </row>
    <row r="253" spans="1:12" ht="18" hidden="1" x14ac:dyDescent="0.35">
      <c r="A253" s="5" t="str">
        <f t="shared" si="48"/>
        <v>b</v>
      </c>
      <c r="B253" s="11" t="s">
        <v>1</v>
      </c>
      <c r="C253" s="15" t="s">
        <v>136</v>
      </c>
      <c r="D253" s="48"/>
      <c r="E253" s="56">
        <f t="shared" si="46"/>
        <v>0</v>
      </c>
      <c r="F253" s="61"/>
      <c r="G253" s="61"/>
      <c r="H253" s="61"/>
      <c r="I253" s="61"/>
      <c r="J253" s="33">
        <f t="shared" si="52"/>
        <v>0</v>
      </c>
      <c r="K253" s="33">
        <f t="shared" si="53"/>
        <v>0</v>
      </c>
      <c r="L253" s="4" t="s">
        <v>205</v>
      </c>
    </row>
    <row r="254" spans="1:12" ht="18" hidden="1" x14ac:dyDescent="0.35">
      <c r="A254" s="5" t="str">
        <f t="shared" si="48"/>
        <v>b</v>
      </c>
      <c r="B254" s="11" t="s">
        <v>1</v>
      </c>
      <c r="C254" s="15" t="s">
        <v>137</v>
      </c>
      <c r="D254" s="48"/>
      <c r="E254" s="56">
        <f t="shared" si="46"/>
        <v>0</v>
      </c>
      <c r="F254" s="61"/>
      <c r="G254" s="61"/>
      <c r="H254" s="61"/>
      <c r="I254" s="61"/>
      <c r="J254" s="33">
        <f t="shared" si="52"/>
        <v>0</v>
      </c>
      <c r="K254" s="33">
        <f t="shared" si="53"/>
        <v>0</v>
      </c>
      <c r="L254" s="4" t="s">
        <v>205</v>
      </c>
    </row>
    <row r="255" spans="1:12" ht="18" hidden="1" x14ac:dyDescent="0.35">
      <c r="A255" s="5" t="str">
        <f t="shared" si="48"/>
        <v>b</v>
      </c>
      <c r="B255" s="11" t="s">
        <v>1</v>
      </c>
      <c r="C255" s="15" t="s">
        <v>138</v>
      </c>
      <c r="D255" s="48"/>
      <c r="E255" s="56">
        <f t="shared" si="46"/>
        <v>0</v>
      </c>
      <c r="F255" s="61"/>
      <c r="G255" s="61"/>
      <c r="H255" s="61"/>
      <c r="I255" s="61"/>
      <c r="J255" s="33">
        <f t="shared" si="52"/>
        <v>0</v>
      </c>
      <c r="K255" s="33">
        <f t="shared" si="53"/>
        <v>0</v>
      </c>
      <c r="L255" s="4" t="s">
        <v>205</v>
      </c>
    </row>
    <row r="256" spans="1:12" ht="63.75" hidden="1" customHeight="1" x14ac:dyDescent="0.35">
      <c r="A256" s="5" t="str">
        <f t="shared" si="48"/>
        <v>b</v>
      </c>
      <c r="B256" s="22" t="s">
        <v>25</v>
      </c>
      <c r="C256" s="23" t="s">
        <v>171</v>
      </c>
      <c r="D256" s="43"/>
      <c r="E256" s="60">
        <f t="shared" si="46"/>
        <v>0</v>
      </c>
      <c r="F256" s="60">
        <f t="shared" ref="F256:I256" si="63">F257+F267+F268+F269</f>
        <v>0</v>
      </c>
      <c r="G256" s="60">
        <f t="shared" si="63"/>
        <v>0</v>
      </c>
      <c r="H256" s="60">
        <f t="shared" si="63"/>
        <v>0</v>
      </c>
      <c r="I256" s="60">
        <f t="shared" si="63"/>
        <v>0</v>
      </c>
      <c r="J256" s="30">
        <f t="shared" si="52"/>
        <v>0</v>
      </c>
      <c r="K256" s="30">
        <f t="shared" si="53"/>
        <v>0</v>
      </c>
      <c r="L256" s="4" t="s">
        <v>205</v>
      </c>
    </row>
    <row r="257" spans="1:12" ht="18" hidden="1" x14ac:dyDescent="0.35">
      <c r="A257" s="5" t="str">
        <f t="shared" si="48"/>
        <v>b</v>
      </c>
      <c r="B257" s="34" t="s">
        <v>1</v>
      </c>
      <c r="C257" s="15" t="s">
        <v>128</v>
      </c>
      <c r="D257" s="48"/>
      <c r="E257" s="56">
        <f t="shared" si="46"/>
        <v>0</v>
      </c>
      <c r="F257" s="61">
        <f t="shared" ref="F257:I257" si="64">F258+F259+F260+F261+F262+F263+F264</f>
        <v>0</v>
      </c>
      <c r="G257" s="61">
        <f t="shared" si="64"/>
        <v>0</v>
      </c>
      <c r="H257" s="61">
        <f t="shared" si="64"/>
        <v>0</v>
      </c>
      <c r="I257" s="61">
        <f t="shared" si="64"/>
        <v>0</v>
      </c>
      <c r="J257" s="33">
        <f t="shared" si="52"/>
        <v>0</v>
      </c>
      <c r="K257" s="33">
        <f t="shared" si="53"/>
        <v>0</v>
      </c>
      <c r="L257" s="4" t="s">
        <v>205</v>
      </c>
    </row>
    <row r="258" spans="1:12" ht="18" hidden="1" x14ac:dyDescent="0.35">
      <c r="A258" s="5" t="str">
        <f t="shared" si="48"/>
        <v>b</v>
      </c>
      <c r="B258" s="11" t="s">
        <v>1</v>
      </c>
      <c r="C258" s="12" t="s">
        <v>129</v>
      </c>
      <c r="D258" s="49"/>
      <c r="E258" s="62">
        <f t="shared" ref="E258:E311" si="65">F258+G258+H258+I258</f>
        <v>0</v>
      </c>
      <c r="F258" s="63"/>
      <c r="G258" s="63"/>
      <c r="H258" s="63"/>
      <c r="I258" s="63"/>
      <c r="J258" s="30">
        <f t="shared" si="52"/>
        <v>0</v>
      </c>
      <c r="K258" s="30">
        <f t="shared" si="53"/>
        <v>0</v>
      </c>
      <c r="L258" s="4" t="s">
        <v>205</v>
      </c>
    </row>
    <row r="259" spans="1:12" ht="18" hidden="1" x14ac:dyDescent="0.35">
      <c r="A259" s="5" t="str">
        <f t="shared" si="48"/>
        <v>b</v>
      </c>
      <c r="B259" s="11" t="s">
        <v>1</v>
      </c>
      <c r="C259" s="12" t="s">
        <v>130</v>
      </c>
      <c r="D259" s="49"/>
      <c r="E259" s="62">
        <f t="shared" si="65"/>
        <v>0</v>
      </c>
      <c r="F259" s="63"/>
      <c r="G259" s="63"/>
      <c r="H259" s="63"/>
      <c r="I259" s="63"/>
      <c r="J259" s="30">
        <f t="shared" si="52"/>
        <v>0</v>
      </c>
      <c r="K259" s="30">
        <f t="shared" si="53"/>
        <v>0</v>
      </c>
      <c r="L259" s="4" t="s">
        <v>205</v>
      </c>
    </row>
    <row r="260" spans="1:12" ht="18" hidden="1" x14ac:dyDescent="0.35">
      <c r="A260" s="5" t="str">
        <f t="shared" si="48"/>
        <v>b</v>
      </c>
      <c r="B260" s="11" t="s">
        <v>1</v>
      </c>
      <c r="C260" s="12" t="s">
        <v>131</v>
      </c>
      <c r="D260" s="49"/>
      <c r="E260" s="62">
        <f t="shared" si="65"/>
        <v>0</v>
      </c>
      <c r="F260" s="63"/>
      <c r="G260" s="63"/>
      <c r="H260" s="63"/>
      <c r="I260" s="63"/>
      <c r="J260" s="30">
        <f t="shared" si="52"/>
        <v>0</v>
      </c>
      <c r="K260" s="30">
        <f t="shared" si="53"/>
        <v>0</v>
      </c>
      <c r="L260" s="4" t="s">
        <v>205</v>
      </c>
    </row>
    <row r="261" spans="1:12" ht="18" hidden="1" x14ac:dyDescent="0.35">
      <c r="A261" s="5" t="str">
        <f t="shared" ref="A261:A324" si="66">IF((E261+F261+G261+I261+H261)&gt;0,"a","b")</f>
        <v>b</v>
      </c>
      <c r="B261" s="11" t="s">
        <v>1</v>
      </c>
      <c r="C261" s="16" t="s">
        <v>132</v>
      </c>
      <c r="D261" s="50"/>
      <c r="E261" s="62">
        <f t="shared" si="65"/>
        <v>0</v>
      </c>
      <c r="F261" s="63"/>
      <c r="G261" s="63"/>
      <c r="H261" s="63"/>
      <c r="I261" s="63"/>
      <c r="J261" s="30">
        <f t="shared" si="52"/>
        <v>0</v>
      </c>
      <c r="K261" s="30">
        <f t="shared" si="53"/>
        <v>0</v>
      </c>
      <c r="L261" s="4" t="s">
        <v>205</v>
      </c>
    </row>
    <row r="262" spans="1:12" ht="18" hidden="1" x14ac:dyDescent="0.35">
      <c r="A262" s="5" t="str">
        <f t="shared" si="66"/>
        <v>b</v>
      </c>
      <c r="B262" s="11" t="s">
        <v>1</v>
      </c>
      <c r="C262" s="16" t="s">
        <v>133</v>
      </c>
      <c r="D262" s="50"/>
      <c r="E262" s="62">
        <f t="shared" si="65"/>
        <v>0</v>
      </c>
      <c r="F262" s="63"/>
      <c r="G262" s="63"/>
      <c r="H262" s="63"/>
      <c r="I262" s="63"/>
      <c r="J262" s="30">
        <f t="shared" si="52"/>
        <v>0</v>
      </c>
      <c r="K262" s="30">
        <f t="shared" si="53"/>
        <v>0</v>
      </c>
      <c r="L262" s="4" t="s">
        <v>205</v>
      </c>
    </row>
    <row r="263" spans="1:12" ht="18" hidden="1" x14ac:dyDescent="0.35">
      <c r="A263" s="5" t="str">
        <f t="shared" si="66"/>
        <v>b</v>
      </c>
      <c r="B263" s="11" t="s">
        <v>1</v>
      </c>
      <c r="C263" s="16" t="s">
        <v>134</v>
      </c>
      <c r="D263" s="50"/>
      <c r="E263" s="62">
        <f t="shared" si="65"/>
        <v>0</v>
      </c>
      <c r="F263" s="63"/>
      <c r="G263" s="63"/>
      <c r="H263" s="63"/>
      <c r="I263" s="63"/>
      <c r="J263" s="30">
        <f t="shared" si="52"/>
        <v>0</v>
      </c>
      <c r="K263" s="30">
        <f t="shared" si="53"/>
        <v>0</v>
      </c>
      <c r="L263" s="4" t="s">
        <v>205</v>
      </c>
    </row>
    <row r="264" spans="1:12" ht="18" hidden="1" x14ac:dyDescent="0.35">
      <c r="A264" s="5" t="str">
        <f t="shared" si="66"/>
        <v>b</v>
      </c>
      <c r="B264" s="11" t="s">
        <v>1</v>
      </c>
      <c r="C264" s="16" t="s">
        <v>135</v>
      </c>
      <c r="D264" s="50"/>
      <c r="E264" s="62">
        <f t="shared" si="65"/>
        <v>0</v>
      </c>
      <c r="F264" s="63">
        <f t="shared" ref="F264:I264" si="67">F265+F266</f>
        <v>0</v>
      </c>
      <c r="G264" s="63">
        <f t="shared" si="67"/>
        <v>0</v>
      </c>
      <c r="H264" s="63">
        <f t="shared" si="67"/>
        <v>0</v>
      </c>
      <c r="I264" s="63">
        <f t="shared" si="67"/>
        <v>0</v>
      </c>
      <c r="J264" s="30">
        <f t="shared" si="52"/>
        <v>0</v>
      </c>
      <c r="K264" s="30">
        <f t="shared" si="53"/>
        <v>0</v>
      </c>
      <c r="L264" s="4" t="s">
        <v>205</v>
      </c>
    </row>
    <row r="265" spans="1:12" hidden="1" x14ac:dyDescent="0.3">
      <c r="A265" s="5" t="str">
        <f t="shared" si="66"/>
        <v>b</v>
      </c>
      <c r="B265" s="19"/>
      <c r="C265" s="21" t="s">
        <v>209</v>
      </c>
      <c r="D265" s="51"/>
      <c r="E265" s="64">
        <f t="shared" si="65"/>
        <v>0</v>
      </c>
      <c r="F265" s="65"/>
      <c r="G265" s="65"/>
      <c r="H265" s="65"/>
      <c r="I265" s="65"/>
      <c r="J265" s="31">
        <f t="shared" si="52"/>
        <v>0</v>
      </c>
      <c r="K265" s="31">
        <f t="shared" si="53"/>
        <v>0</v>
      </c>
    </row>
    <row r="266" spans="1:12" hidden="1" x14ac:dyDescent="0.3">
      <c r="A266" s="5" t="str">
        <f t="shared" si="66"/>
        <v>b</v>
      </c>
      <c r="B266" s="19"/>
      <c r="C266" s="21" t="s">
        <v>210</v>
      </c>
      <c r="D266" s="51"/>
      <c r="E266" s="64">
        <f t="shared" si="65"/>
        <v>0</v>
      </c>
      <c r="F266" s="65"/>
      <c r="G266" s="65"/>
      <c r="H266" s="65"/>
      <c r="I266" s="65"/>
      <c r="J266" s="31">
        <f t="shared" si="52"/>
        <v>0</v>
      </c>
      <c r="K266" s="31">
        <f t="shared" si="53"/>
        <v>0</v>
      </c>
    </row>
    <row r="267" spans="1:12" ht="18" hidden="1" x14ac:dyDescent="0.35">
      <c r="A267" s="5" t="str">
        <f t="shared" si="66"/>
        <v>b</v>
      </c>
      <c r="B267" s="11" t="s">
        <v>1</v>
      </c>
      <c r="C267" s="15" t="s">
        <v>136</v>
      </c>
      <c r="D267" s="48"/>
      <c r="E267" s="56">
        <f t="shared" si="65"/>
        <v>0</v>
      </c>
      <c r="F267" s="61"/>
      <c r="G267" s="61"/>
      <c r="H267" s="61"/>
      <c r="I267" s="61"/>
      <c r="J267" s="33">
        <f t="shared" si="52"/>
        <v>0</v>
      </c>
      <c r="K267" s="33">
        <f t="shared" si="53"/>
        <v>0</v>
      </c>
      <c r="L267" s="4" t="s">
        <v>205</v>
      </c>
    </row>
    <row r="268" spans="1:12" ht="18" hidden="1" x14ac:dyDescent="0.35">
      <c r="A268" s="5" t="str">
        <f t="shared" si="66"/>
        <v>b</v>
      </c>
      <c r="B268" s="11" t="s">
        <v>1</v>
      </c>
      <c r="C268" s="15" t="s">
        <v>137</v>
      </c>
      <c r="D268" s="48"/>
      <c r="E268" s="56">
        <f t="shared" si="65"/>
        <v>0</v>
      </c>
      <c r="F268" s="61"/>
      <c r="G268" s="61"/>
      <c r="H268" s="61"/>
      <c r="I268" s="61"/>
      <c r="J268" s="33">
        <f t="shared" si="52"/>
        <v>0</v>
      </c>
      <c r="K268" s="33">
        <f t="shared" si="53"/>
        <v>0</v>
      </c>
      <c r="L268" s="4" t="s">
        <v>205</v>
      </c>
    </row>
    <row r="269" spans="1:12" ht="18" hidden="1" x14ac:dyDescent="0.35">
      <c r="A269" s="5" t="str">
        <f t="shared" si="66"/>
        <v>b</v>
      </c>
      <c r="B269" s="11" t="s">
        <v>1</v>
      </c>
      <c r="C269" s="15" t="s">
        <v>138</v>
      </c>
      <c r="D269" s="48"/>
      <c r="E269" s="56">
        <f t="shared" si="65"/>
        <v>0</v>
      </c>
      <c r="F269" s="61"/>
      <c r="G269" s="61"/>
      <c r="H269" s="61"/>
      <c r="I269" s="61"/>
      <c r="J269" s="33">
        <f t="shared" si="52"/>
        <v>0</v>
      </c>
      <c r="K269" s="33">
        <f t="shared" si="53"/>
        <v>0</v>
      </c>
      <c r="L269" s="4" t="s">
        <v>205</v>
      </c>
    </row>
    <row r="270" spans="1:12" ht="36" hidden="1" x14ac:dyDescent="0.35">
      <c r="A270" s="5" t="str">
        <f t="shared" si="66"/>
        <v>b</v>
      </c>
      <c r="B270" s="22" t="s">
        <v>26</v>
      </c>
      <c r="C270" s="23" t="s">
        <v>146</v>
      </c>
      <c r="D270" s="43"/>
      <c r="E270" s="60">
        <f t="shared" si="65"/>
        <v>0</v>
      </c>
      <c r="F270" s="60">
        <f t="shared" ref="F270:I270" si="68">F271+F281+F282+F283</f>
        <v>0</v>
      </c>
      <c r="G270" s="60">
        <f t="shared" si="68"/>
        <v>0</v>
      </c>
      <c r="H270" s="60">
        <f t="shared" si="68"/>
        <v>0</v>
      </c>
      <c r="I270" s="60">
        <f t="shared" si="68"/>
        <v>0</v>
      </c>
      <c r="J270" s="30">
        <f t="shared" si="52"/>
        <v>0</v>
      </c>
      <c r="K270" s="30">
        <f t="shared" si="53"/>
        <v>0</v>
      </c>
      <c r="L270" s="4" t="s">
        <v>205</v>
      </c>
    </row>
    <row r="271" spans="1:12" ht="18" hidden="1" x14ac:dyDescent="0.35">
      <c r="A271" s="5" t="str">
        <f t="shared" si="66"/>
        <v>b</v>
      </c>
      <c r="B271" s="34" t="s">
        <v>1</v>
      </c>
      <c r="C271" s="15" t="s">
        <v>128</v>
      </c>
      <c r="D271" s="48"/>
      <c r="E271" s="56">
        <f t="shared" si="65"/>
        <v>0</v>
      </c>
      <c r="F271" s="61">
        <f t="shared" ref="F271:I271" si="69">F272+F273+F274+F275+F276+F277+F278</f>
        <v>0</v>
      </c>
      <c r="G271" s="61">
        <f t="shared" si="69"/>
        <v>0</v>
      </c>
      <c r="H271" s="61">
        <f t="shared" si="69"/>
        <v>0</v>
      </c>
      <c r="I271" s="61">
        <f t="shared" si="69"/>
        <v>0</v>
      </c>
      <c r="J271" s="33">
        <f t="shared" si="52"/>
        <v>0</v>
      </c>
      <c r="K271" s="33">
        <f t="shared" si="53"/>
        <v>0</v>
      </c>
      <c r="L271" s="4" t="s">
        <v>205</v>
      </c>
    </row>
    <row r="272" spans="1:12" ht="18" hidden="1" x14ac:dyDescent="0.35">
      <c r="A272" s="5" t="str">
        <f t="shared" si="66"/>
        <v>b</v>
      </c>
      <c r="B272" s="11" t="s">
        <v>1</v>
      </c>
      <c r="C272" s="12" t="s">
        <v>129</v>
      </c>
      <c r="D272" s="49"/>
      <c r="E272" s="62">
        <f t="shared" si="65"/>
        <v>0</v>
      </c>
      <c r="F272" s="63"/>
      <c r="G272" s="63"/>
      <c r="H272" s="63"/>
      <c r="I272" s="63"/>
      <c r="J272" s="30">
        <f t="shared" si="52"/>
        <v>0</v>
      </c>
      <c r="K272" s="30">
        <f t="shared" si="53"/>
        <v>0</v>
      </c>
      <c r="L272" s="4" t="s">
        <v>205</v>
      </c>
    </row>
    <row r="273" spans="1:12" ht="18" hidden="1" x14ac:dyDescent="0.35">
      <c r="A273" s="5" t="str">
        <f t="shared" si="66"/>
        <v>b</v>
      </c>
      <c r="B273" s="11" t="s">
        <v>1</v>
      </c>
      <c r="C273" s="12" t="s">
        <v>130</v>
      </c>
      <c r="D273" s="49"/>
      <c r="E273" s="62">
        <f t="shared" si="65"/>
        <v>0</v>
      </c>
      <c r="F273" s="63"/>
      <c r="G273" s="63"/>
      <c r="H273" s="63"/>
      <c r="I273" s="63"/>
      <c r="J273" s="30">
        <f t="shared" si="52"/>
        <v>0</v>
      </c>
      <c r="K273" s="30">
        <f t="shared" si="53"/>
        <v>0</v>
      </c>
      <c r="L273" s="4" t="s">
        <v>205</v>
      </c>
    </row>
    <row r="274" spans="1:12" ht="18" hidden="1" x14ac:dyDescent="0.35">
      <c r="A274" s="5" t="str">
        <f t="shared" si="66"/>
        <v>b</v>
      </c>
      <c r="B274" s="11" t="s">
        <v>1</v>
      </c>
      <c r="C274" s="12" t="s">
        <v>131</v>
      </c>
      <c r="D274" s="49"/>
      <c r="E274" s="62">
        <f t="shared" si="65"/>
        <v>0</v>
      </c>
      <c r="F274" s="63"/>
      <c r="G274" s="63"/>
      <c r="H274" s="63"/>
      <c r="I274" s="63"/>
      <c r="J274" s="30">
        <f t="shared" si="52"/>
        <v>0</v>
      </c>
      <c r="K274" s="30">
        <f t="shared" si="53"/>
        <v>0</v>
      </c>
      <c r="L274" s="4" t="s">
        <v>205</v>
      </c>
    </row>
    <row r="275" spans="1:12" ht="18" hidden="1" x14ac:dyDescent="0.35">
      <c r="A275" s="5" t="str">
        <f t="shared" si="66"/>
        <v>b</v>
      </c>
      <c r="B275" s="11" t="s">
        <v>1</v>
      </c>
      <c r="C275" s="16" t="s">
        <v>132</v>
      </c>
      <c r="D275" s="50"/>
      <c r="E275" s="62">
        <f t="shared" si="65"/>
        <v>0</v>
      </c>
      <c r="F275" s="63"/>
      <c r="G275" s="63"/>
      <c r="H275" s="63"/>
      <c r="I275" s="63"/>
      <c r="J275" s="30">
        <f t="shared" ref="J275:J338" si="70">F275+G275</f>
        <v>0</v>
      </c>
      <c r="K275" s="30">
        <f t="shared" ref="K275:K338" si="71">F275+G275+H275</f>
        <v>0</v>
      </c>
      <c r="L275" s="4" t="s">
        <v>205</v>
      </c>
    </row>
    <row r="276" spans="1:12" ht="18" hidden="1" x14ac:dyDescent="0.35">
      <c r="A276" s="5" t="str">
        <f t="shared" si="66"/>
        <v>b</v>
      </c>
      <c r="B276" s="11" t="s">
        <v>1</v>
      </c>
      <c r="C276" s="16" t="s">
        <v>133</v>
      </c>
      <c r="D276" s="50"/>
      <c r="E276" s="62">
        <f t="shared" si="65"/>
        <v>0</v>
      </c>
      <c r="F276" s="63"/>
      <c r="G276" s="63"/>
      <c r="H276" s="63"/>
      <c r="I276" s="63"/>
      <c r="J276" s="30">
        <f t="shared" si="70"/>
        <v>0</v>
      </c>
      <c r="K276" s="30">
        <f t="shared" si="71"/>
        <v>0</v>
      </c>
      <c r="L276" s="4" t="s">
        <v>205</v>
      </c>
    </row>
    <row r="277" spans="1:12" ht="18" hidden="1" x14ac:dyDescent="0.35">
      <c r="A277" s="5" t="str">
        <f t="shared" si="66"/>
        <v>b</v>
      </c>
      <c r="B277" s="11" t="s">
        <v>1</v>
      </c>
      <c r="C277" s="16" t="s">
        <v>134</v>
      </c>
      <c r="D277" s="50"/>
      <c r="E277" s="62">
        <f t="shared" si="65"/>
        <v>0</v>
      </c>
      <c r="F277" s="63"/>
      <c r="G277" s="63"/>
      <c r="H277" s="63"/>
      <c r="I277" s="63"/>
      <c r="J277" s="30">
        <f t="shared" si="70"/>
        <v>0</v>
      </c>
      <c r="K277" s="30">
        <f t="shared" si="71"/>
        <v>0</v>
      </c>
      <c r="L277" s="4" t="s">
        <v>205</v>
      </c>
    </row>
    <row r="278" spans="1:12" ht="18" hidden="1" x14ac:dyDescent="0.35">
      <c r="A278" s="5" t="str">
        <f t="shared" si="66"/>
        <v>b</v>
      </c>
      <c r="B278" s="11" t="s">
        <v>1</v>
      </c>
      <c r="C278" s="16" t="s">
        <v>135</v>
      </c>
      <c r="D278" s="50"/>
      <c r="E278" s="62">
        <f t="shared" si="65"/>
        <v>0</v>
      </c>
      <c r="F278" s="63">
        <f t="shared" ref="F278:I278" si="72">F279+F280</f>
        <v>0</v>
      </c>
      <c r="G278" s="63">
        <f t="shared" si="72"/>
        <v>0</v>
      </c>
      <c r="H278" s="63">
        <f t="shared" si="72"/>
        <v>0</v>
      </c>
      <c r="I278" s="63">
        <f t="shared" si="72"/>
        <v>0</v>
      </c>
      <c r="J278" s="30">
        <f t="shared" si="70"/>
        <v>0</v>
      </c>
      <c r="K278" s="30">
        <f t="shared" si="71"/>
        <v>0</v>
      </c>
      <c r="L278" s="4" t="s">
        <v>205</v>
      </c>
    </row>
    <row r="279" spans="1:12" hidden="1" x14ac:dyDescent="0.3">
      <c r="A279" s="5" t="str">
        <f t="shared" si="66"/>
        <v>b</v>
      </c>
      <c r="B279" s="19"/>
      <c r="C279" s="21" t="s">
        <v>209</v>
      </c>
      <c r="D279" s="51"/>
      <c r="E279" s="64">
        <f t="shared" si="65"/>
        <v>0</v>
      </c>
      <c r="F279" s="65"/>
      <c r="G279" s="65"/>
      <c r="H279" s="65"/>
      <c r="I279" s="65"/>
      <c r="J279" s="31">
        <f t="shared" si="70"/>
        <v>0</v>
      </c>
      <c r="K279" s="31">
        <f t="shared" si="71"/>
        <v>0</v>
      </c>
    </row>
    <row r="280" spans="1:12" hidden="1" x14ac:dyDescent="0.3">
      <c r="A280" s="5" t="str">
        <f t="shared" si="66"/>
        <v>b</v>
      </c>
      <c r="B280" s="19"/>
      <c r="C280" s="21" t="s">
        <v>210</v>
      </c>
      <c r="D280" s="51"/>
      <c r="E280" s="64">
        <f t="shared" si="65"/>
        <v>0</v>
      </c>
      <c r="F280" s="65"/>
      <c r="G280" s="65"/>
      <c r="H280" s="65"/>
      <c r="I280" s="65"/>
      <c r="J280" s="31">
        <f t="shared" si="70"/>
        <v>0</v>
      </c>
      <c r="K280" s="31">
        <f t="shared" si="71"/>
        <v>0</v>
      </c>
    </row>
    <row r="281" spans="1:12" ht="18" hidden="1" x14ac:dyDescent="0.35">
      <c r="A281" s="5" t="str">
        <f t="shared" si="66"/>
        <v>b</v>
      </c>
      <c r="B281" s="11" t="s">
        <v>1</v>
      </c>
      <c r="C281" s="15" t="s">
        <v>136</v>
      </c>
      <c r="D281" s="48"/>
      <c r="E281" s="56">
        <f t="shared" si="65"/>
        <v>0</v>
      </c>
      <c r="F281" s="61"/>
      <c r="G281" s="61"/>
      <c r="H281" s="61"/>
      <c r="I281" s="61"/>
      <c r="J281" s="33">
        <f t="shared" si="70"/>
        <v>0</v>
      </c>
      <c r="K281" s="33">
        <f t="shared" si="71"/>
        <v>0</v>
      </c>
      <c r="L281" s="4" t="s">
        <v>205</v>
      </c>
    </row>
    <row r="282" spans="1:12" ht="18" hidden="1" x14ac:dyDescent="0.35">
      <c r="A282" s="5" t="str">
        <f t="shared" si="66"/>
        <v>b</v>
      </c>
      <c r="B282" s="11" t="s">
        <v>1</v>
      </c>
      <c r="C282" s="15" t="s">
        <v>137</v>
      </c>
      <c r="D282" s="48"/>
      <c r="E282" s="56">
        <f t="shared" si="65"/>
        <v>0</v>
      </c>
      <c r="F282" s="61"/>
      <c r="G282" s="61"/>
      <c r="H282" s="61"/>
      <c r="I282" s="61"/>
      <c r="J282" s="33">
        <f t="shared" si="70"/>
        <v>0</v>
      </c>
      <c r="K282" s="33">
        <f t="shared" si="71"/>
        <v>0</v>
      </c>
      <c r="L282" s="4" t="s">
        <v>205</v>
      </c>
    </row>
    <row r="283" spans="1:12" ht="18" hidden="1" x14ac:dyDescent="0.35">
      <c r="A283" s="5" t="str">
        <f t="shared" si="66"/>
        <v>b</v>
      </c>
      <c r="B283" s="11" t="s">
        <v>1</v>
      </c>
      <c r="C283" s="15" t="s">
        <v>138</v>
      </c>
      <c r="D283" s="48"/>
      <c r="E283" s="56">
        <f t="shared" si="65"/>
        <v>0</v>
      </c>
      <c r="F283" s="61"/>
      <c r="G283" s="61"/>
      <c r="H283" s="61"/>
      <c r="I283" s="61"/>
      <c r="J283" s="33">
        <f t="shared" si="70"/>
        <v>0</v>
      </c>
      <c r="K283" s="33">
        <f t="shared" si="71"/>
        <v>0</v>
      </c>
      <c r="L283" s="4" t="s">
        <v>205</v>
      </c>
    </row>
    <row r="284" spans="1:12" ht="54" hidden="1" x14ac:dyDescent="0.35">
      <c r="A284" s="5" t="str">
        <f t="shared" si="66"/>
        <v>b</v>
      </c>
      <c r="B284" s="22" t="s">
        <v>27</v>
      </c>
      <c r="C284" s="23" t="s">
        <v>180</v>
      </c>
      <c r="D284" s="43"/>
      <c r="E284" s="60">
        <f t="shared" si="65"/>
        <v>0</v>
      </c>
      <c r="F284" s="60">
        <f>F285+F295+F296+F297</f>
        <v>0</v>
      </c>
      <c r="G284" s="60">
        <f>G285+G295+G296+G297</f>
        <v>0</v>
      </c>
      <c r="H284" s="60">
        <f>H285+H295+H296+H297</f>
        <v>0</v>
      </c>
      <c r="I284" s="60">
        <f>I285+I295+I296+I297</f>
        <v>0</v>
      </c>
      <c r="J284" s="30">
        <f t="shared" si="70"/>
        <v>0</v>
      </c>
      <c r="K284" s="30">
        <f t="shared" si="71"/>
        <v>0</v>
      </c>
      <c r="L284" s="4" t="s">
        <v>206</v>
      </c>
    </row>
    <row r="285" spans="1:12" ht="18" hidden="1" x14ac:dyDescent="0.35">
      <c r="A285" s="5" t="str">
        <f t="shared" si="66"/>
        <v>b</v>
      </c>
      <c r="B285" s="34" t="s">
        <v>1</v>
      </c>
      <c r="C285" s="15" t="s">
        <v>128</v>
      </c>
      <c r="D285" s="48"/>
      <c r="E285" s="56">
        <f t="shared" si="65"/>
        <v>0</v>
      </c>
      <c r="F285" s="61">
        <f t="shared" ref="F285:I285" si="73">F286+F287+F288+F289+F290+F291+F292</f>
        <v>0</v>
      </c>
      <c r="G285" s="61">
        <f t="shared" si="73"/>
        <v>0</v>
      </c>
      <c r="H285" s="61">
        <f t="shared" si="73"/>
        <v>0</v>
      </c>
      <c r="I285" s="61">
        <f t="shared" si="73"/>
        <v>0</v>
      </c>
      <c r="J285" s="33">
        <f t="shared" si="70"/>
        <v>0</v>
      </c>
      <c r="K285" s="33">
        <f t="shared" si="71"/>
        <v>0</v>
      </c>
      <c r="L285" s="4" t="s">
        <v>206</v>
      </c>
    </row>
    <row r="286" spans="1:12" ht="18" hidden="1" x14ac:dyDescent="0.35">
      <c r="A286" s="5" t="str">
        <f t="shared" si="66"/>
        <v>b</v>
      </c>
      <c r="B286" s="11" t="s">
        <v>1</v>
      </c>
      <c r="C286" s="12" t="s">
        <v>129</v>
      </c>
      <c r="D286" s="49"/>
      <c r="E286" s="62">
        <f t="shared" si="65"/>
        <v>0</v>
      </c>
      <c r="F286" s="63"/>
      <c r="G286" s="63"/>
      <c r="H286" s="63"/>
      <c r="I286" s="63"/>
      <c r="J286" s="30">
        <f t="shared" si="70"/>
        <v>0</v>
      </c>
      <c r="K286" s="30">
        <f t="shared" si="71"/>
        <v>0</v>
      </c>
      <c r="L286" s="4" t="s">
        <v>206</v>
      </c>
    </row>
    <row r="287" spans="1:12" ht="18" hidden="1" x14ac:dyDescent="0.35">
      <c r="A287" s="5" t="str">
        <f t="shared" si="66"/>
        <v>b</v>
      </c>
      <c r="B287" s="11" t="s">
        <v>1</v>
      </c>
      <c r="C287" s="12" t="s">
        <v>130</v>
      </c>
      <c r="D287" s="49"/>
      <c r="E287" s="62">
        <f t="shared" si="65"/>
        <v>0</v>
      </c>
      <c r="F287" s="63"/>
      <c r="G287" s="63"/>
      <c r="H287" s="63"/>
      <c r="I287" s="63"/>
      <c r="J287" s="30">
        <f t="shared" si="70"/>
        <v>0</v>
      </c>
      <c r="K287" s="30">
        <f t="shared" si="71"/>
        <v>0</v>
      </c>
      <c r="L287" s="4" t="s">
        <v>206</v>
      </c>
    </row>
    <row r="288" spans="1:12" ht="18" hidden="1" x14ac:dyDescent="0.35">
      <c r="A288" s="5" t="str">
        <f t="shared" si="66"/>
        <v>b</v>
      </c>
      <c r="B288" s="11" t="s">
        <v>1</v>
      </c>
      <c r="C288" s="12" t="s">
        <v>131</v>
      </c>
      <c r="D288" s="49"/>
      <c r="E288" s="62">
        <f t="shared" si="65"/>
        <v>0</v>
      </c>
      <c r="F288" s="63"/>
      <c r="G288" s="63"/>
      <c r="H288" s="63"/>
      <c r="I288" s="63"/>
      <c r="J288" s="30">
        <f t="shared" si="70"/>
        <v>0</v>
      </c>
      <c r="K288" s="30">
        <f t="shared" si="71"/>
        <v>0</v>
      </c>
      <c r="L288" s="4" t="s">
        <v>206</v>
      </c>
    </row>
    <row r="289" spans="1:12" ht="18" hidden="1" x14ac:dyDescent="0.35">
      <c r="A289" s="5" t="str">
        <f t="shared" si="66"/>
        <v>b</v>
      </c>
      <c r="B289" s="11" t="s">
        <v>1</v>
      </c>
      <c r="C289" s="16" t="s">
        <v>132</v>
      </c>
      <c r="D289" s="50"/>
      <c r="E289" s="62">
        <f t="shared" si="65"/>
        <v>0</v>
      </c>
      <c r="F289" s="63"/>
      <c r="G289" s="63"/>
      <c r="H289" s="63"/>
      <c r="I289" s="63"/>
      <c r="J289" s="30">
        <f t="shared" si="70"/>
        <v>0</v>
      </c>
      <c r="K289" s="30">
        <f t="shared" si="71"/>
        <v>0</v>
      </c>
      <c r="L289" s="4" t="s">
        <v>206</v>
      </c>
    </row>
    <row r="290" spans="1:12" ht="18" hidden="1" x14ac:dyDescent="0.35">
      <c r="A290" s="5" t="str">
        <f t="shared" si="66"/>
        <v>b</v>
      </c>
      <c r="B290" s="11" t="s">
        <v>1</v>
      </c>
      <c r="C290" s="16" t="s">
        <v>133</v>
      </c>
      <c r="D290" s="50"/>
      <c r="E290" s="62">
        <f t="shared" si="65"/>
        <v>0</v>
      </c>
      <c r="F290" s="63"/>
      <c r="G290" s="63"/>
      <c r="H290" s="63"/>
      <c r="I290" s="63"/>
      <c r="J290" s="30">
        <f t="shared" si="70"/>
        <v>0</v>
      </c>
      <c r="K290" s="30">
        <f t="shared" si="71"/>
        <v>0</v>
      </c>
      <c r="L290" s="4" t="s">
        <v>206</v>
      </c>
    </row>
    <row r="291" spans="1:12" ht="18" hidden="1" x14ac:dyDescent="0.35">
      <c r="A291" s="5" t="str">
        <f t="shared" si="66"/>
        <v>b</v>
      </c>
      <c r="B291" s="11" t="s">
        <v>1</v>
      </c>
      <c r="C291" s="16" t="s">
        <v>134</v>
      </c>
      <c r="D291" s="50"/>
      <c r="E291" s="62">
        <f t="shared" si="65"/>
        <v>0</v>
      </c>
      <c r="F291" s="63"/>
      <c r="G291" s="63"/>
      <c r="H291" s="63"/>
      <c r="I291" s="63"/>
      <c r="J291" s="30">
        <f t="shared" si="70"/>
        <v>0</v>
      </c>
      <c r="K291" s="30">
        <f t="shared" si="71"/>
        <v>0</v>
      </c>
      <c r="L291" s="4" t="s">
        <v>206</v>
      </c>
    </row>
    <row r="292" spans="1:12" ht="18" hidden="1" x14ac:dyDescent="0.35">
      <c r="A292" s="5" t="str">
        <f t="shared" si="66"/>
        <v>b</v>
      </c>
      <c r="B292" s="11" t="s">
        <v>1</v>
      </c>
      <c r="C292" s="16" t="s">
        <v>135</v>
      </c>
      <c r="D292" s="50"/>
      <c r="E292" s="62">
        <f t="shared" si="65"/>
        <v>0</v>
      </c>
      <c r="F292" s="63">
        <f>F293+F294</f>
        <v>0</v>
      </c>
      <c r="G292" s="63">
        <f t="shared" ref="G292:I292" si="74">G293+G294</f>
        <v>0</v>
      </c>
      <c r="H292" s="63">
        <f t="shared" si="74"/>
        <v>0</v>
      </c>
      <c r="I292" s="63">
        <f t="shared" si="74"/>
        <v>0</v>
      </c>
      <c r="J292" s="30">
        <f t="shared" si="70"/>
        <v>0</v>
      </c>
      <c r="K292" s="30">
        <f t="shared" si="71"/>
        <v>0</v>
      </c>
      <c r="L292" s="4" t="s">
        <v>206</v>
      </c>
    </row>
    <row r="293" spans="1:12" hidden="1" x14ac:dyDescent="0.3">
      <c r="A293" s="5" t="str">
        <f t="shared" si="66"/>
        <v>b</v>
      </c>
      <c r="B293" s="19"/>
      <c r="C293" s="21" t="s">
        <v>209</v>
      </c>
      <c r="D293" s="51"/>
      <c r="E293" s="64">
        <f t="shared" si="65"/>
        <v>0</v>
      </c>
      <c r="F293" s="65"/>
      <c r="G293" s="65"/>
      <c r="H293" s="65"/>
      <c r="I293" s="65"/>
      <c r="J293" s="31">
        <f t="shared" si="70"/>
        <v>0</v>
      </c>
      <c r="K293" s="31">
        <f t="shared" si="71"/>
        <v>0</v>
      </c>
    </row>
    <row r="294" spans="1:12" hidden="1" x14ac:dyDescent="0.3">
      <c r="A294" s="5" t="str">
        <f t="shared" si="66"/>
        <v>b</v>
      </c>
      <c r="B294" s="19"/>
      <c r="C294" s="21" t="s">
        <v>210</v>
      </c>
      <c r="D294" s="51"/>
      <c r="E294" s="64">
        <f t="shared" si="65"/>
        <v>0</v>
      </c>
      <c r="F294" s="65"/>
      <c r="G294" s="65"/>
      <c r="H294" s="65"/>
      <c r="I294" s="65"/>
      <c r="J294" s="31">
        <f t="shared" si="70"/>
        <v>0</v>
      </c>
      <c r="K294" s="31">
        <f t="shared" si="71"/>
        <v>0</v>
      </c>
    </row>
    <row r="295" spans="1:12" ht="18" hidden="1" x14ac:dyDescent="0.35">
      <c r="A295" s="5" t="str">
        <f t="shared" si="66"/>
        <v>b</v>
      </c>
      <c r="B295" s="11" t="s">
        <v>1</v>
      </c>
      <c r="C295" s="15" t="s">
        <v>136</v>
      </c>
      <c r="D295" s="48"/>
      <c r="E295" s="56">
        <f t="shared" si="65"/>
        <v>0</v>
      </c>
      <c r="F295" s="61"/>
      <c r="G295" s="61"/>
      <c r="H295" s="61"/>
      <c r="I295" s="61"/>
      <c r="J295" s="33">
        <f t="shared" si="70"/>
        <v>0</v>
      </c>
      <c r="K295" s="33">
        <f t="shared" si="71"/>
        <v>0</v>
      </c>
      <c r="L295" s="4" t="s">
        <v>206</v>
      </c>
    </row>
    <row r="296" spans="1:12" ht="18" hidden="1" x14ac:dyDescent="0.35">
      <c r="A296" s="5" t="str">
        <f t="shared" si="66"/>
        <v>b</v>
      </c>
      <c r="B296" s="11" t="s">
        <v>1</v>
      </c>
      <c r="C296" s="15" t="s">
        <v>137</v>
      </c>
      <c r="D296" s="48"/>
      <c r="E296" s="56">
        <f t="shared" si="65"/>
        <v>0</v>
      </c>
      <c r="F296" s="61"/>
      <c r="G296" s="61"/>
      <c r="H296" s="61"/>
      <c r="I296" s="61"/>
      <c r="J296" s="33">
        <f t="shared" si="70"/>
        <v>0</v>
      </c>
      <c r="K296" s="33">
        <f t="shared" si="71"/>
        <v>0</v>
      </c>
      <c r="L296" s="4" t="s">
        <v>206</v>
      </c>
    </row>
    <row r="297" spans="1:12" ht="18" hidden="1" x14ac:dyDescent="0.35">
      <c r="A297" s="5" t="str">
        <f t="shared" si="66"/>
        <v>b</v>
      </c>
      <c r="B297" s="11" t="s">
        <v>1</v>
      </c>
      <c r="C297" s="15" t="s">
        <v>138</v>
      </c>
      <c r="D297" s="48"/>
      <c r="E297" s="56">
        <f t="shared" si="65"/>
        <v>0</v>
      </c>
      <c r="F297" s="61"/>
      <c r="G297" s="61"/>
      <c r="H297" s="61"/>
      <c r="I297" s="61"/>
      <c r="J297" s="33">
        <f t="shared" si="70"/>
        <v>0</v>
      </c>
      <c r="K297" s="33">
        <f t="shared" si="71"/>
        <v>0</v>
      </c>
      <c r="L297" s="4" t="s">
        <v>206</v>
      </c>
    </row>
    <row r="298" spans="1:12" ht="36" hidden="1" x14ac:dyDescent="0.35">
      <c r="A298" s="5" t="str">
        <f t="shared" si="66"/>
        <v>b</v>
      </c>
      <c r="B298" s="22" t="s">
        <v>28</v>
      </c>
      <c r="C298" s="23" t="s">
        <v>181</v>
      </c>
      <c r="D298" s="43"/>
      <c r="E298" s="60">
        <f t="shared" si="65"/>
        <v>0</v>
      </c>
      <c r="F298" s="60">
        <f>F299+F309+F310+F311</f>
        <v>77000</v>
      </c>
      <c r="G298" s="60">
        <f>G299+G309+G310+G311</f>
        <v>0</v>
      </c>
      <c r="H298" s="60">
        <f>H299+H309+H310+H311</f>
        <v>0</v>
      </c>
      <c r="I298" s="60">
        <f>I299+I309+I310+I311</f>
        <v>-77000</v>
      </c>
      <c r="J298" s="30">
        <f t="shared" si="70"/>
        <v>77000</v>
      </c>
      <c r="K298" s="30">
        <f t="shared" si="71"/>
        <v>77000</v>
      </c>
      <c r="L298" s="4" t="s">
        <v>207</v>
      </c>
    </row>
    <row r="299" spans="1:12" ht="18" hidden="1" x14ac:dyDescent="0.35">
      <c r="A299" s="5" t="str">
        <f t="shared" si="66"/>
        <v>b</v>
      </c>
      <c r="B299" s="34" t="s">
        <v>1</v>
      </c>
      <c r="C299" s="15" t="s">
        <v>128</v>
      </c>
      <c r="D299" s="48"/>
      <c r="E299" s="56">
        <f t="shared" si="65"/>
        <v>-77000</v>
      </c>
      <c r="F299" s="61">
        <f t="shared" ref="F299:I299" si="75">F300+F301+F302+F303+F304+F305+F306</f>
        <v>0</v>
      </c>
      <c r="G299" s="61">
        <f t="shared" si="75"/>
        <v>0</v>
      </c>
      <c r="H299" s="61">
        <f t="shared" si="75"/>
        <v>0</v>
      </c>
      <c r="I299" s="61">
        <f t="shared" si="75"/>
        <v>-77000</v>
      </c>
      <c r="J299" s="33">
        <f t="shared" si="70"/>
        <v>0</v>
      </c>
      <c r="K299" s="33">
        <f t="shared" si="71"/>
        <v>0</v>
      </c>
      <c r="L299" s="4" t="s">
        <v>207</v>
      </c>
    </row>
    <row r="300" spans="1:12" ht="18" hidden="1" x14ac:dyDescent="0.35">
      <c r="A300" s="5" t="str">
        <f t="shared" si="66"/>
        <v>b</v>
      </c>
      <c r="B300" s="11" t="s">
        <v>1</v>
      </c>
      <c r="C300" s="12" t="s">
        <v>129</v>
      </c>
      <c r="D300" s="49"/>
      <c r="E300" s="62">
        <f t="shared" si="65"/>
        <v>0</v>
      </c>
      <c r="F300" s="63"/>
      <c r="G300" s="63"/>
      <c r="H300" s="63"/>
      <c r="I300" s="63"/>
      <c r="J300" s="30">
        <f t="shared" si="70"/>
        <v>0</v>
      </c>
      <c r="K300" s="30">
        <f t="shared" si="71"/>
        <v>0</v>
      </c>
      <c r="L300" s="4" t="s">
        <v>207</v>
      </c>
    </row>
    <row r="301" spans="1:12" ht="18" hidden="1" x14ac:dyDescent="0.35">
      <c r="A301" s="5" t="str">
        <f t="shared" si="66"/>
        <v>b</v>
      </c>
      <c r="B301" s="11" t="s">
        <v>1</v>
      </c>
      <c r="C301" s="12" t="s">
        <v>130</v>
      </c>
      <c r="D301" s="49">
        <v>71</v>
      </c>
      <c r="E301" s="62">
        <f t="shared" si="65"/>
        <v>-77000</v>
      </c>
      <c r="F301" s="63"/>
      <c r="G301" s="63"/>
      <c r="H301" s="63"/>
      <c r="I301" s="63">
        <f>-77000</f>
        <v>-77000</v>
      </c>
      <c r="J301" s="30">
        <f t="shared" si="70"/>
        <v>0</v>
      </c>
      <c r="K301" s="30">
        <f t="shared" si="71"/>
        <v>0</v>
      </c>
      <c r="L301" s="4" t="s">
        <v>207</v>
      </c>
    </row>
    <row r="302" spans="1:12" ht="18" hidden="1" x14ac:dyDescent="0.35">
      <c r="A302" s="5" t="str">
        <f t="shared" si="66"/>
        <v>b</v>
      </c>
      <c r="B302" s="11" t="s">
        <v>1</v>
      </c>
      <c r="C302" s="12" t="s">
        <v>131</v>
      </c>
      <c r="D302" s="49"/>
      <c r="E302" s="62">
        <f t="shared" si="65"/>
        <v>0</v>
      </c>
      <c r="F302" s="63"/>
      <c r="G302" s="63"/>
      <c r="H302" s="63"/>
      <c r="I302" s="63"/>
      <c r="J302" s="30">
        <f t="shared" si="70"/>
        <v>0</v>
      </c>
      <c r="K302" s="30">
        <f t="shared" si="71"/>
        <v>0</v>
      </c>
      <c r="L302" s="4" t="s">
        <v>207</v>
      </c>
    </row>
    <row r="303" spans="1:12" ht="18" hidden="1" x14ac:dyDescent="0.35">
      <c r="A303" s="5" t="str">
        <f t="shared" si="66"/>
        <v>b</v>
      </c>
      <c r="B303" s="11" t="s">
        <v>1</v>
      </c>
      <c r="C303" s="16" t="s">
        <v>132</v>
      </c>
      <c r="D303" s="50"/>
      <c r="E303" s="62">
        <f t="shared" si="65"/>
        <v>0</v>
      </c>
      <c r="F303" s="63"/>
      <c r="G303" s="63"/>
      <c r="H303" s="63"/>
      <c r="I303" s="63"/>
      <c r="J303" s="30">
        <f t="shared" si="70"/>
        <v>0</v>
      </c>
      <c r="K303" s="30">
        <f t="shared" si="71"/>
        <v>0</v>
      </c>
      <c r="L303" s="4" t="s">
        <v>207</v>
      </c>
    </row>
    <row r="304" spans="1:12" ht="18" hidden="1" x14ac:dyDescent="0.35">
      <c r="A304" s="5" t="str">
        <f t="shared" si="66"/>
        <v>b</v>
      </c>
      <c r="B304" s="11" t="s">
        <v>1</v>
      </c>
      <c r="C304" s="16" t="s">
        <v>133</v>
      </c>
      <c r="D304" s="50"/>
      <c r="E304" s="62">
        <f t="shared" si="65"/>
        <v>0</v>
      </c>
      <c r="F304" s="63"/>
      <c r="G304" s="63"/>
      <c r="H304" s="63"/>
      <c r="I304" s="63"/>
      <c r="J304" s="30">
        <f t="shared" si="70"/>
        <v>0</v>
      </c>
      <c r="K304" s="30">
        <f t="shared" si="71"/>
        <v>0</v>
      </c>
      <c r="L304" s="4" t="s">
        <v>207</v>
      </c>
    </row>
    <row r="305" spans="1:12" ht="18" hidden="1" x14ac:dyDescent="0.35">
      <c r="A305" s="5" t="str">
        <f t="shared" si="66"/>
        <v>b</v>
      </c>
      <c r="B305" s="11" t="s">
        <v>1</v>
      </c>
      <c r="C305" s="16" t="s">
        <v>134</v>
      </c>
      <c r="D305" s="50"/>
      <c r="E305" s="62">
        <f t="shared" si="65"/>
        <v>0</v>
      </c>
      <c r="F305" s="63"/>
      <c r="G305" s="63"/>
      <c r="H305" s="63"/>
      <c r="I305" s="63"/>
      <c r="J305" s="30">
        <f t="shared" si="70"/>
        <v>0</v>
      </c>
      <c r="K305" s="30">
        <f t="shared" si="71"/>
        <v>0</v>
      </c>
      <c r="L305" s="4" t="s">
        <v>207</v>
      </c>
    </row>
    <row r="306" spans="1:12" ht="18" hidden="1" x14ac:dyDescent="0.35">
      <c r="A306" s="5" t="str">
        <f t="shared" si="66"/>
        <v>b</v>
      </c>
      <c r="B306" s="11" t="s">
        <v>1</v>
      </c>
      <c r="C306" s="16" t="s">
        <v>135</v>
      </c>
      <c r="D306" s="50"/>
      <c r="E306" s="62">
        <f t="shared" si="65"/>
        <v>0</v>
      </c>
      <c r="F306" s="63">
        <f>F307+F308</f>
        <v>0</v>
      </c>
      <c r="G306" s="63">
        <f t="shared" ref="G306:I306" si="76">G307+G308</f>
        <v>0</v>
      </c>
      <c r="H306" s="63">
        <f t="shared" si="76"/>
        <v>0</v>
      </c>
      <c r="I306" s="63">
        <f t="shared" si="76"/>
        <v>0</v>
      </c>
      <c r="J306" s="30">
        <f t="shared" si="70"/>
        <v>0</v>
      </c>
      <c r="K306" s="30">
        <f t="shared" si="71"/>
        <v>0</v>
      </c>
      <c r="L306" s="4" t="s">
        <v>207</v>
      </c>
    </row>
    <row r="307" spans="1:12" hidden="1" x14ac:dyDescent="0.3">
      <c r="A307" s="5" t="str">
        <f t="shared" si="66"/>
        <v>b</v>
      </c>
      <c r="B307" s="19"/>
      <c r="C307" s="21" t="s">
        <v>209</v>
      </c>
      <c r="D307" s="51"/>
      <c r="E307" s="64">
        <f t="shared" si="65"/>
        <v>0</v>
      </c>
      <c r="F307" s="65"/>
      <c r="G307" s="65"/>
      <c r="H307" s="65"/>
      <c r="I307" s="65"/>
      <c r="J307" s="31">
        <f t="shared" si="70"/>
        <v>0</v>
      </c>
      <c r="K307" s="31">
        <f t="shared" si="71"/>
        <v>0</v>
      </c>
    </row>
    <row r="308" spans="1:12" hidden="1" x14ac:dyDescent="0.3">
      <c r="A308" s="5" t="str">
        <f t="shared" si="66"/>
        <v>b</v>
      </c>
      <c r="B308" s="19"/>
      <c r="C308" s="21" t="s">
        <v>210</v>
      </c>
      <c r="D308" s="51"/>
      <c r="E308" s="64">
        <f t="shared" si="65"/>
        <v>0</v>
      </c>
      <c r="F308" s="65"/>
      <c r="G308" s="65"/>
      <c r="H308" s="65"/>
      <c r="I308" s="65"/>
      <c r="J308" s="31">
        <f t="shared" si="70"/>
        <v>0</v>
      </c>
      <c r="K308" s="31">
        <f t="shared" si="71"/>
        <v>0</v>
      </c>
    </row>
    <row r="309" spans="1:12" ht="18" hidden="1" x14ac:dyDescent="0.35">
      <c r="A309" s="5" t="str">
        <f t="shared" si="66"/>
        <v>a</v>
      </c>
      <c r="B309" s="11" t="s">
        <v>1</v>
      </c>
      <c r="C309" s="15" t="s">
        <v>136</v>
      </c>
      <c r="D309" s="48">
        <v>71</v>
      </c>
      <c r="E309" s="56">
        <f t="shared" si="65"/>
        <v>77000</v>
      </c>
      <c r="F309" s="61">
        <f>77000</f>
        <v>77000</v>
      </c>
      <c r="G309" s="61"/>
      <c r="H309" s="61"/>
      <c r="I309" s="61"/>
      <c r="J309" s="33">
        <f t="shared" si="70"/>
        <v>77000</v>
      </c>
      <c r="K309" s="33">
        <f t="shared" si="71"/>
        <v>77000</v>
      </c>
      <c r="L309" s="4" t="s">
        <v>207</v>
      </c>
    </row>
    <row r="310" spans="1:12" ht="18" hidden="1" x14ac:dyDescent="0.35">
      <c r="A310" s="5" t="str">
        <f t="shared" si="66"/>
        <v>b</v>
      </c>
      <c r="B310" s="11" t="s">
        <v>1</v>
      </c>
      <c r="C310" s="15" t="s">
        <v>137</v>
      </c>
      <c r="D310" s="48"/>
      <c r="E310" s="56">
        <f t="shared" si="65"/>
        <v>0</v>
      </c>
      <c r="F310" s="61"/>
      <c r="G310" s="61"/>
      <c r="H310" s="61"/>
      <c r="I310" s="61"/>
      <c r="J310" s="33">
        <f t="shared" si="70"/>
        <v>0</v>
      </c>
      <c r="K310" s="33">
        <f t="shared" si="71"/>
        <v>0</v>
      </c>
      <c r="L310" s="4" t="s">
        <v>207</v>
      </c>
    </row>
    <row r="311" spans="1:12" ht="18" hidden="1" x14ac:dyDescent="0.35">
      <c r="A311" s="5" t="str">
        <f t="shared" si="66"/>
        <v>b</v>
      </c>
      <c r="B311" s="11" t="s">
        <v>1</v>
      </c>
      <c r="C311" s="15" t="s">
        <v>138</v>
      </c>
      <c r="D311" s="48"/>
      <c r="E311" s="56">
        <f t="shared" si="65"/>
        <v>0</v>
      </c>
      <c r="F311" s="61"/>
      <c r="G311" s="61"/>
      <c r="H311" s="61"/>
      <c r="I311" s="61"/>
      <c r="J311" s="33">
        <f t="shared" si="70"/>
        <v>0</v>
      </c>
      <c r="K311" s="33">
        <f t="shared" si="71"/>
        <v>0</v>
      </c>
      <c r="L311" s="4" t="s">
        <v>207</v>
      </c>
    </row>
    <row r="312" spans="1:12" ht="18" hidden="1" x14ac:dyDescent="0.35">
      <c r="A312" s="5" t="str">
        <f t="shared" si="66"/>
        <v>a</v>
      </c>
      <c r="B312" s="22" t="s">
        <v>29</v>
      </c>
      <c r="C312" s="23" t="s">
        <v>87</v>
      </c>
      <c r="D312" s="43"/>
      <c r="E312" s="54">
        <f>SUM(F312:I312)</f>
        <v>17300</v>
      </c>
      <c r="F312" s="55">
        <f t="shared" ref="F312:I325" si="77">F326+F340+F354+F564+F634</f>
        <v>17300</v>
      </c>
      <c r="G312" s="55">
        <f t="shared" si="77"/>
        <v>0</v>
      </c>
      <c r="H312" s="55">
        <f t="shared" si="77"/>
        <v>0</v>
      </c>
      <c r="I312" s="55">
        <f t="shared" si="77"/>
        <v>0</v>
      </c>
      <c r="J312" s="30">
        <f t="shared" si="70"/>
        <v>17300</v>
      </c>
      <c r="K312" s="30">
        <f t="shared" si="71"/>
        <v>17300</v>
      </c>
    </row>
    <row r="313" spans="1:12" ht="18" hidden="1" x14ac:dyDescent="0.35">
      <c r="A313" s="5" t="str">
        <f t="shared" si="66"/>
        <v>a</v>
      </c>
      <c r="B313" s="32" t="s">
        <v>1</v>
      </c>
      <c r="C313" s="25" t="s">
        <v>128</v>
      </c>
      <c r="D313" s="44"/>
      <c r="E313" s="56">
        <f t="shared" ref="E313:E325" si="78">SUM(F313:I313)</f>
        <v>17300</v>
      </c>
      <c r="F313" s="57">
        <f t="shared" si="77"/>
        <v>17300</v>
      </c>
      <c r="G313" s="57">
        <f t="shared" si="77"/>
        <v>0</v>
      </c>
      <c r="H313" s="57">
        <f t="shared" si="77"/>
        <v>0</v>
      </c>
      <c r="I313" s="57">
        <f t="shared" si="77"/>
        <v>0</v>
      </c>
      <c r="J313" s="33">
        <f t="shared" si="70"/>
        <v>17300</v>
      </c>
      <c r="K313" s="33">
        <f t="shared" si="71"/>
        <v>17300</v>
      </c>
    </row>
    <row r="314" spans="1:12" ht="18" hidden="1" x14ac:dyDescent="0.35">
      <c r="A314" s="5" t="str">
        <f t="shared" si="66"/>
        <v>b</v>
      </c>
      <c r="B314" s="24" t="s">
        <v>1</v>
      </c>
      <c r="C314" s="26" t="s">
        <v>129</v>
      </c>
      <c r="D314" s="45"/>
      <c r="E314" s="54">
        <f t="shared" si="78"/>
        <v>0</v>
      </c>
      <c r="F314" s="55">
        <f t="shared" si="77"/>
        <v>0</v>
      </c>
      <c r="G314" s="55">
        <f t="shared" si="77"/>
        <v>0</v>
      </c>
      <c r="H314" s="55">
        <f t="shared" si="77"/>
        <v>0</v>
      </c>
      <c r="I314" s="55">
        <f t="shared" si="77"/>
        <v>0</v>
      </c>
      <c r="J314" s="30">
        <f t="shared" si="70"/>
        <v>0</v>
      </c>
      <c r="K314" s="30">
        <f t="shared" si="71"/>
        <v>0</v>
      </c>
    </row>
    <row r="315" spans="1:12" ht="18" hidden="1" x14ac:dyDescent="0.35">
      <c r="A315" s="5" t="str">
        <f t="shared" si="66"/>
        <v>b</v>
      </c>
      <c r="B315" s="24" t="s">
        <v>1</v>
      </c>
      <c r="C315" s="26" t="s">
        <v>130</v>
      </c>
      <c r="D315" s="45"/>
      <c r="E315" s="54">
        <f t="shared" si="78"/>
        <v>0</v>
      </c>
      <c r="F315" s="55">
        <f t="shared" si="77"/>
        <v>0</v>
      </c>
      <c r="G315" s="55">
        <f t="shared" si="77"/>
        <v>0</v>
      </c>
      <c r="H315" s="55">
        <f t="shared" si="77"/>
        <v>0</v>
      </c>
      <c r="I315" s="55">
        <f t="shared" si="77"/>
        <v>0</v>
      </c>
      <c r="J315" s="30">
        <f t="shared" si="70"/>
        <v>0</v>
      </c>
      <c r="K315" s="30">
        <f t="shared" si="71"/>
        <v>0</v>
      </c>
    </row>
    <row r="316" spans="1:12" ht="18" hidden="1" x14ac:dyDescent="0.35">
      <c r="A316" s="5" t="str">
        <f t="shared" si="66"/>
        <v>b</v>
      </c>
      <c r="B316" s="24" t="s">
        <v>1</v>
      </c>
      <c r="C316" s="26" t="s">
        <v>131</v>
      </c>
      <c r="D316" s="45"/>
      <c r="E316" s="54">
        <f t="shared" si="78"/>
        <v>0</v>
      </c>
      <c r="F316" s="55">
        <f t="shared" si="77"/>
        <v>0</v>
      </c>
      <c r="G316" s="55">
        <f t="shared" si="77"/>
        <v>0</v>
      </c>
      <c r="H316" s="55">
        <f t="shared" si="77"/>
        <v>0</v>
      </c>
      <c r="I316" s="55">
        <f t="shared" si="77"/>
        <v>0</v>
      </c>
      <c r="J316" s="30">
        <f t="shared" si="70"/>
        <v>0</v>
      </c>
      <c r="K316" s="30">
        <f t="shared" si="71"/>
        <v>0</v>
      </c>
    </row>
    <row r="317" spans="1:12" ht="18" hidden="1" x14ac:dyDescent="0.35">
      <c r="A317" s="5" t="str">
        <f t="shared" si="66"/>
        <v>b</v>
      </c>
      <c r="B317" s="24" t="s">
        <v>1</v>
      </c>
      <c r="C317" s="27" t="s">
        <v>132</v>
      </c>
      <c r="D317" s="46"/>
      <c r="E317" s="54">
        <f t="shared" si="78"/>
        <v>0</v>
      </c>
      <c r="F317" s="55">
        <f t="shared" si="77"/>
        <v>0</v>
      </c>
      <c r="G317" s="55">
        <f t="shared" si="77"/>
        <v>0</v>
      </c>
      <c r="H317" s="55">
        <f t="shared" si="77"/>
        <v>0</v>
      </c>
      <c r="I317" s="55">
        <f t="shared" si="77"/>
        <v>0</v>
      </c>
      <c r="J317" s="30">
        <f t="shared" si="70"/>
        <v>0</v>
      </c>
      <c r="K317" s="30">
        <f t="shared" si="71"/>
        <v>0</v>
      </c>
    </row>
    <row r="318" spans="1:12" ht="18" hidden="1" x14ac:dyDescent="0.35">
      <c r="A318" s="5" t="str">
        <f t="shared" si="66"/>
        <v>a</v>
      </c>
      <c r="B318" s="24" t="s">
        <v>1</v>
      </c>
      <c r="C318" s="27" t="s">
        <v>133</v>
      </c>
      <c r="D318" s="46"/>
      <c r="E318" s="54">
        <f t="shared" si="78"/>
        <v>17300</v>
      </c>
      <c r="F318" s="55">
        <f t="shared" si="77"/>
        <v>17300</v>
      </c>
      <c r="G318" s="55">
        <f t="shared" si="77"/>
        <v>0</v>
      </c>
      <c r="H318" s="55">
        <f t="shared" si="77"/>
        <v>0</v>
      </c>
      <c r="I318" s="55">
        <f t="shared" si="77"/>
        <v>0</v>
      </c>
      <c r="J318" s="30">
        <f t="shared" si="70"/>
        <v>17300</v>
      </c>
      <c r="K318" s="30">
        <f t="shared" si="71"/>
        <v>17300</v>
      </c>
    </row>
    <row r="319" spans="1:12" ht="18" hidden="1" x14ac:dyDescent="0.35">
      <c r="A319" s="5" t="str">
        <f t="shared" si="66"/>
        <v>b</v>
      </c>
      <c r="B319" s="24" t="s">
        <v>1</v>
      </c>
      <c r="C319" s="27" t="s">
        <v>134</v>
      </c>
      <c r="D319" s="46"/>
      <c r="E319" s="54">
        <f t="shared" si="78"/>
        <v>0</v>
      </c>
      <c r="F319" s="55">
        <f t="shared" si="77"/>
        <v>0</v>
      </c>
      <c r="G319" s="55">
        <f t="shared" si="77"/>
        <v>0</v>
      </c>
      <c r="H319" s="55">
        <f t="shared" si="77"/>
        <v>0</v>
      </c>
      <c r="I319" s="55">
        <f t="shared" si="77"/>
        <v>0</v>
      </c>
      <c r="J319" s="30">
        <f t="shared" si="70"/>
        <v>0</v>
      </c>
      <c r="K319" s="30">
        <f t="shared" si="71"/>
        <v>0</v>
      </c>
    </row>
    <row r="320" spans="1:12" ht="18" hidden="1" x14ac:dyDescent="0.35">
      <c r="A320" s="5" t="str">
        <f t="shared" si="66"/>
        <v>b</v>
      </c>
      <c r="B320" s="24" t="s">
        <v>1</v>
      </c>
      <c r="C320" s="27" t="s">
        <v>135</v>
      </c>
      <c r="D320" s="46"/>
      <c r="E320" s="54">
        <f t="shared" si="78"/>
        <v>0</v>
      </c>
      <c r="F320" s="55">
        <f t="shared" si="77"/>
        <v>0</v>
      </c>
      <c r="G320" s="55">
        <f t="shared" si="77"/>
        <v>0</v>
      </c>
      <c r="H320" s="55">
        <f t="shared" si="77"/>
        <v>0</v>
      </c>
      <c r="I320" s="55">
        <f t="shared" si="77"/>
        <v>0</v>
      </c>
      <c r="J320" s="30">
        <f t="shared" si="70"/>
        <v>0</v>
      </c>
      <c r="K320" s="30">
        <f t="shared" si="71"/>
        <v>0</v>
      </c>
    </row>
    <row r="321" spans="1:12" hidden="1" x14ac:dyDescent="0.3">
      <c r="A321" s="5" t="str">
        <f t="shared" si="66"/>
        <v>b</v>
      </c>
      <c r="B321" s="28"/>
      <c r="C321" s="29" t="s">
        <v>209</v>
      </c>
      <c r="D321" s="47"/>
      <c r="E321" s="58">
        <f t="shared" si="78"/>
        <v>0</v>
      </c>
      <c r="F321" s="59">
        <f t="shared" si="77"/>
        <v>0</v>
      </c>
      <c r="G321" s="59">
        <f t="shared" si="77"/>
        <v>0</v>
      </c>
      <c r="H321" s="59">
        <f t="shared" si="77"/>
        <v>0</v>
      </c>
      <c r="I321" s="59">
        <f t="shared" si="77"/>
        <v>0</v>
      </c>
      <c r="J321" s="31">
        <f t="shared" si="70"/>
        <v>0</v>
      </c>
      <c r="K321" s="31">
        <f t="shared" si="71"/>
        <v>0</v>
      </c>
    </row>
    <row r="322" spans="1:12" hidden="1" x14ac:dyDescent="0.3">
      <c r="A322" s="5" t="str">
        <f t="shared" si="66"/>
        <v>b</v>
      </c>
      <c r="B322" s="28"/>
      <c r="C322" s="29" t="s">
        <v>210</v>
      </c>
      <c r="D322" s="47"/>
      <c r="E322" s="58">
        <f t="shared" si="78"/>
        <v>0</v>
      </c>
      <c r="F322" s="59">
        <f t="shared" si="77"/>
        <v>0</v>
      </c>
      <c r="G322" s="59">
        <f t="shared" si="77"/>
        <v>0</v>
      </c>
      <c r="H322" s="59">
        <f t="shared" si="77"/>
        <v>0</v>
      </c>
      <c r="I322" s="59">
        <f t="shared" si="77"/>
        <v>0</v>
      </c>
      <c r="J322" s="31">
        <f t="shared" si="70"/>
        <v>0</v>
      </c>
      <c r="K322" s="31">
        <f t="shared" si="71"/>
        <v>0</v>
      </c>
    </row>
    <row r="323" spans="1:12" ht="18" hidden="1" x14ac:dyDescent="0.35">
      <c r="A323" s="5" t="str">
        <f t="shared" si="66"/>
        <v>b</v>
      </c>
      <c r="B323" s="32" t="s">
        <v>1</v>
      </c>
      <c r="C323" s="25" t="s">
        <v>136</v>
      </c>
      <c r="D323" s="44"/>
      <c r="E323" s="56">
        <f t="shared" si="78"/>
        <v>0</v>
      </c>
      <c r="F323" s="57">
        <f t="shared" si="77"/>
        <v>0</v>
      </c>
      <c r="G323" s="57">
        <f t="shared" si="77"/>
        <v>0</v>
      </c>
      <c r="H323" s="57">
        <f t="shared" si="77"/>
        <v>0</v>
      </c>
      <c r="I323" s="57">
        <f t="shared" si="77"/>
        <v>0</v>
      </c>
      <c r="J323" s="33">
        <f t="shared" si="70"/>
        <v>0</v>
      </c>
      <c r="K323" s="33">
        <f t="shared" si="71"/>
        <v>0</v>
      </c>
    </row>
    <row r="324" spans="1:12" ht="18" hidden="1" x14ac:dyDescent="0.35">
      <c r="A324" s="5" t="str">
        <f t="shared" si="66"/>
        <v>b</v>
      </c>
      <c r="B324" s="32" t="s">
        <v>1</v>
      </c>
      <c r="C324" s="25" t="s">
        <v>137</v>
      </c>
      <c r="D324" s="44"/>
      <c r="E324" s="56">
        <f t="shared" si="78"/>
        <v>0</v>
      </c>
      <c r="F324" s="57">
        <f t="shared" si="77"/>
        <v>0</v>
      </c>
      <c r="G324" s="57">
        <f t="shared" si="77"/>
        <v>0</v>
      </c>
      <c r="H324" s="57">
        <f t="shared" si="77"/>
        <v>0</v>
      </c>
      <c r="I324" s="57">
        <f t="shared" si="77"/>
        <v>0</v>
      </c>
      <c r="J324" s="33">
        <f t="shared" si="70"/>
        <v>0</v>
      </c>
      <c r="K324" s="33">
        <f t="shared" si="71"/>
        <v>0</v>
      </c>
    </row>
    <row r="325" spans="1:12" ht="18" hidden="1" x14ac:dyDescent="0.35">
      <c r="A325" s="5" t="str">
        <f t="shared" ref="A325:A388" si="79">IF((E325+F325+G325+I325+H325)&gt;0,"a","b")</f>
        <v>b</v>
      </c>
      <c r="B325" s="32" t="s">
        <v>1</v>
      </c>
      <c r="C325" s="25" t="s">
        <v>138</v>
      </c>
      <c r="D325" s="44"/>
      <c r="E325" s="56">
        <f t="shared" si="78"/>
        <v>0</v>
      </c>
      <c r="F325" s="57">
        <f t="shared" si="77"/>
        <v>0</v>
      </c>
      <c r="G325" s="57">
        <f t="shared" si="77"/>
        <v>0</v>
      </c>
      <c r="H325" s="57">
        <f t="shared" si="77"/>
        <v>0</v>
      </c>
      <c r="I325" s="57">
        <f t="shared" si="77"/>
        <v>0</v>
      </c>
      <c r="J325" s="33">
        <f t="shared" si="70"/>
        <v>0</v>
      </c>
      <c r="K325" s="33">
        <f t="shared" si="71"/>
        <v>0</v>
      </c>
    </row>
    <row r="326" spans="1:12" ht="18" hidden="1" x14ac:dyDescent="0.35">
      <c r="A326" s="5" t="str">
        <f t="shared" si="79"/>
        <v>a</v>
      </c>
      <c r="B326" s="22" t="s">
        <v>30</v>
      </c>
      <c r="C326" s="23" t="s">
        <v>88</v>
      </c>
      <c r="D326" s="43"/>
      <c r="E326" s="60">
        <f t="shared" ref="E326:E353" si="80">F326+G326+H326+I326</f>
        <v>17300</v>
      </c>
      <c r="F326" s="60">
        <f>F327+F337+F338+F339</f>
        <v>17300</v>
      </c>
      <c r="G326" s="60">
        <f>G327+G337+G338+G339</f>
        <v>0</v>
      </c>
      <c r="H326" s="60">
        <f>H327+H337+H338+H339</f>
        <v>0</v>
      </c>
      <c r="I326" s="60">
        <f>I327+I337+I338+I339</f>
        <v>0</v>
      </c>
      <c r="J326" s="30">
        <f t="shared" si="70"/>
        <v>17300</v>
      </c>
      <c r="K326" s="30">
        <f t="shared" si="71"/>
        <v>17300</v>
      </c>
      <c r="L326" s="4" t="s">
        <v>205</v>
      </c>
    </row>
    <row r="327" spans="1:12" ht="18" hidden="1" x14ac:dyDescent="0.35">
      <c r="A327" s="5" t="str">
        <f t="shared" si="79"/>
        <v>a</v>
      </c>
      <c r="B327" s="34" t="s">
        <v>1</v>
      </c>
      <c r="C327" s="15" t="s">
        <v>128</v>
      </c>
      <c r="D327" s="48"/>
      <c r="E327" s="56">
        <f t="shared" si="80"/>
        <v>17300</v>
      </c>
      <c r="F327" s="61">
        <f t="shared" ref="F327:I327" si="81">F328+F329+F330+F331+F332+F333+F334</f>
        <v>17300</v>
      </c>
      <c r="G327" s="61">
        <f t="shared" si="81"/>
        <v>0</v>
      </c>
      <c r="H327" s="61">
        <f t="shared" si="81"/>
        <v>0</v>
      </c>
      <c r="I327" s="61">
        <f t="shared" si="81"/>
        <v>0</v>
      </c>
      <c r="J327" s="33">
        <f t="shared" si="70"/>
        <v>17300</v>
      </c>
      <c r="K327" s="33">
        <f t="shared" si="71"/>
        <v>17300</v>
      </c>
      <c r="L327" s="4" t="s">
        <v>205</v>
      </c>
    </row>
    <row r="328" spans="1:12" ht="18" hidden="1" x14ac:dyDescent="0.35">
      <c r="A328" s="5" t="str">
        <f t="shared" si="79"/>
        <v>b</v>
      </c>
      <c r="B328" s="11" t="s">
        <v>1</v>
      </c>
      <c r="C328" s="12" t="s">
        <v>129</v>
      </c>
      <c r="D328" s="49"/>
      <c r="E328" s="62">
        <f t="shared" si="80"/>
        <v>0</v>
      </c>
      <c r="F328" s="63"/>
      <c r="G328" s="63"/>
      <c r="H328" s="63"/>
      <c r="I328" s="63"/>
      <c r="J328" s="30">
        <f t="shared" si="70"/>
        <v>0</v>
      </c>
      <c r="K328" s="30">
        <f t="shared" si="71"/>
        <v>0</v>
      </c>
      <c r="L328" s="4" t="s">
        <v>205</v>
      </c>
    </row>
    <row r="329" spans="1:12" ht="18" hidden="1" x14ac:dyDescent="0.35">
      <c r="A329" s="5" t="str">
        <f t="shared" si="79"/>
        <v>b</v>
      </c>
      <c r="B329" s="11" t="s">
        <v>1</v>
      </c>
      <c r="C329" s="12" t="s">
        <v>130</v>
      </c>
      <c r="D329" s="49"/>
      <c r="E329" s="62">
        <f t="shared" si="80"/>
        <v>0</v>
      </c>
      <c r="F329" s="63"/>
      <c r="G329" s="63"/>
      <c r="H329" s="63"/>
      <c r="I329" s="63"/>
      <c r="J329" s="30">
        <f t="shared" si="70"/>
        <v>0</v>
      </c>
      <c r="K329" s="30">
        <f t="shared" si="71"/>
        <v>0</v>
      </c>
      <c r="L329" s="4" t="s">
        <v>205</v>
      </c>
    </row>
    <row r="330" spans="1:12" ht="18" hidden="1" x14ac:dyDescent="0.35">
      <c r="A330" s="5" t="str">
        <f t="shared" si="79"/>
        <v>b</v>
      </c>
      <c r="B330" s="11" t="s">
        <v>1</v>
      </c>
      <c r="C330" s="12" t="s">
        <v>131</v>
      </c>
      <c r="D330" s="49"/>
      <c r="E330" s="62">
        <f t="shared" si="80"/>
        <v>0</v>
      </c>
      <c r="F330" s="63"/>
      <c r="G330" s="63"/>
      <c r="H330" s="63"/>
      <c r="I330" s="63"/>
      <c r="J330" s="30">
        <f t="shared" si="70"/>
        <v>0</v>
      </c>
      <c r="K330" s="30">
        <f t="shared" si="71"/>
        <v>0</v>
      </c>
      <c r="L330" s="4" t="s">
        <v>205</v>
      </c>
    </row>
    <row r="331" spans="1:12" ht="18" hidden="1" x14ac:dyDescent="0.35">
      <c r="A331" s="5" t="str">
        <f t="shared" si="79"/>
        <v>b</v>
      </c>
      <c r="B331" s="11" t="s">
        <v>1</v>
      </c>
      <c r="C331" s="16" t="s">
        <v>132</v>
      </c>
      <c r="D331" s="50"/>
      <c r="E331" s="62">
        <f t="shared" si="80"/>
        <v>0</v>
      </c>
      <c r="F331" s="63"/>
      <c r="G331" s="63"/>
      <c r="H331" s="63"/>
      <c r="I331" s="63"/>
      <c r="J331" s="30">
        <f t="shared" si="70"/>
        <v>0</v>
      </c>
      <c r="K331" s="30">
        <f t="shared" si="71"/>
        <v>0</v>
      </c>
      <c r="L331" s="4" t="s">
        <v>205</v>
      </c>
    </row>
    <row r="332" spans="1:12" ht="18" hidden="1" x14ac:dyDescent="0.35">
      <c r="A332" s="5" t="str">
        <f t="shared" si="79"/>
        <v>a</v>
      </c>
      <c r="B332" s="11" t="s">
        <v>1</v>
      </c>
      <c r="C332" s="16" t="s">
        <v>133</v>
      </c>
      <c r="D332" s="50">
        <v>167</v>
      </c>
      <c r="E332" s="62">
        <f t="shared" si="80"/>
        <v>17300</v>
      </c>
      <c r="F332" s="63">
        <v>17300</v>
      </c>
      <c r="G332" s="63"/>
      <c r="H332" s="63"/>
      <c r="I332" s="63"/>
      <c r="J332" s="30">
        <f t="shared" si="70"/>
        <v>17300</v>
      </c>
      <c r="K332" s="30">
        <f t="shared" si="71"/>
        <v>17300</v>
      </c>
      <c r="L332" s="4" t="s">
        <v>205</v>
      </c>
    </row>
    <row r="333" spans="1:12" ht="18" hidden="1" x14ac:dyDescent="0.35">
      <c r="A333" s="5" t="str">
        <f t="shared" si="79"/>
        <v>b</v>
      </c>
      <c r="B333" s="11" t="s">
        <v>1</v>
      </c>
      <c r="C333" s="16" t="s">
        <v>134</v>
      </c>
      <c r="D333" s="50"/>
      <c r="E333" s="62">
        <f t="shared" si="80"/>
        <v>0</v>
      </c>
      <c r="F333" s="63"/>
      <c r="G333" s="63"/>
      <c r="H333" s="63"/>
      <c r="I333" s="63"/>
      <c r="J333" s="30">
        <f t="shared" si="70"/>
        <v>0</v>
      </c>
      <c r="K333" s="30">
        <f t="shared" si="71"/>
        <v>0</v>
      </c>
      <c r="L333" s="4" t="s">
        <v>205</v>
      </c>
    </row>
    <row r="334" spans="1:12" ht="18" hidden="1" x14ac:dyDescent="0.35">
      <c r="A334" s="5" t="str">
        <f t="shared" si="79"/>
        <v>b</v>
      </c>
      <c r="B334" s="11" t="s">
        <v>1</v>
      </c>
      <c r="C334" s="16" t="s">
        <v>135</v>
      </c>
      <c r="D334" s="50"/>
      <c r="E334" s="62">
        <f t="shared" si="80"/>
        <v>0</v>
      </c>
      <c r="F334" s="63">
        <f>F335+F336</f>
        <v>0</v>
      </c>
      <c r="G334" s="63">
        <f t="shared" ref="G334:I334" si="82">G335+G336</f>
        <v>0</v>
      </c>
      <c r="H334" s="63">
        <f t="shared" si="82"/>
        <v>0</v>
      </c>
      <c r="I334" s="63">
        <f t="shared" si="82"/>
        <v>0</v>
      </c>
      <c r="J334" s="30">
        <f t="shared" si="70"/>
        <v>0</v>
      </c>
      <c r="K334" s="30">
        <f t="shared" si="71"/>
        <v>0</v>
      </c>
      <c r="L334" s="4" t="s">
        <v>205</v>
      </c>
    </row>
    <row r="335" spans="1:12" hidden="1" x14ac:dyDescent="0.3">
      <c r="A335" s="5" t="str">
        <f t="shared" si="79"/>
        <v>b</v>
      </c>
      <c r="B335" s="19"/>
      <c r="C335" s="21" t="s">
        <v>209</v>
      </c>
      <c r="D335" s="51"/>
      <c r="E335" s="64">
        <f t="shared" si="80"/>
        <v>0</v>
      </c>
      <c r="F335" s="65"/>
      <c r="G335" s="65"/>
      <c r="H335" s="65"/>
      <c r="I335" s="65"/>
      <c r="J335" s="31">
        <f t="shared" si="70"/>
        <v>0</v>
      </c>
      <c r="K335" s="31">
        <f t="shared" si="71"/>
        <v>0</v>
      </c>
    </row>
    <row r="336" spans="1:12" hidden="1" x14ac:dyDescent="0.3">
      <c r="A336" s="5" t="str">
        <f t="shared" si="79"/>
        <v>b</v>
      </c>
      <c r="B336" s="19"/>
      <c r="C336" s="21" t="s">
        <v>210</v>
      </c>
      <c r="D336" s="51"/>
      <c r="E336" s="64">
        <f t="shared" si="80"/>
        <v>0</v>
      </c>
      <c r="F336" s="65"/>
      <c r="G336" s="65"/>
      <c r="H336" s="65"/>
      <c r="I336" s="65"/>
      <c r="J336" s="31">
        <f t="shared" si="70"/>
        <v>0</v>
      </c>
      <c r="K336" s="31">
        <f t="shared" si="71"/>
        <v>0</v>
      </c>
    </row>
    <row r="337" spans="1:12" ht="18" hidden="1" x14ac:dyDescent="0.35">
      <c r="A337" s="5" t="str">
        <f t="shared" si="79"/>
        <v>b</v>
      </c>
      <c r="B337" s="11" t="s">
        <v>1</v>
      </c>
      <c r="C337" s="15" t="s">
        <v>136</v>
      </c>
      <c r="D337" s="48"/>
      <c r="E337" s="56">
        <f t="shared" si="80"/>
        <v>0</v>
      </c>
      <c r="F337" s="61"/>
      <c r="G337" s="61"/>
      <c r="H337" s="61"/>
      <c r="I337" s="61"/>
      <c r="J337" s="33">
        <f t="shared" si="70"/>
        <v>0</v>
      </c>
      <c r="K337" s="33">
        <f t="shared" si="71"/>
        <v>0</v>
      </c>
      <c r="L337" s="4" t="s">
        <v>205</v>
      </c>
    </row>
    <row r="338" spans="1:12" ht="18" hidden="1" x14ac:dyDescent="0.35">
      <c r="A338" s="5" t="str">
        <f t="shared" si="79"/>
        <v>b</v>
      </c>
      <c r="B338" s="11" t="s">
        <v>1</v>
      </c>
      <c r="C338" s="15" t="s">
        <v>137</v>
      </c>
      <c r="D338" s="48"/>
      <c r="E338" s="56">
        <f t="shared" si="80"/>
        <v>0</v>
      </c>
      <c r="F338" s="61"/>
      <c r="G338" s="61"/>
      <c r="H338" s="61"/>
      <c r="I338" s="61"/>
      <c r="J338" s="33">
        <f t="shared" si="70"/>
        <v>0</v>
      </c>
      <c r="K338" s="33">
        <f t="shared" si="71"/>
        <v>0</v>
      </c>
      <c r="L338" s="4" t="s">
        <v>205</v>
      </c>
    </row>
    <row r="339" spans="1:12" ht="18" hidden="1" x14ac:dyDescent="0.35">
      <c r="A339" s="5" t="str">
        <f t="shared" si="79"/>
        <v>b</v>
      </c>
      <c r="B339" s="11" t="s">
        <v>1</v>
      </c>
      <c r="C339" s="15" t="s">
        <v>138</v>
      </c>
      <c r="D339" s="48"/>
      <c r="E339" s="56">
        <f t="shared" si="80"/>
        <v>0</v>
      </c>
      <c r="F339" s="61"/>
      <c r="G339" s="61"/>
      <c r="H339" s="61"/>
      <c r="I339" s="61"/>
      <c r="J339" s="33">
        <f t="shared" ref="J339:J402" si="83">F339+G339</f>
        <v>0</v>
      </c>
      <c r="K339" s="33">
        <f t="shared" ref="K339:K402" si="84">F339+G339+H339</f>
        <v>0</v>
      </c>
      <c r="L339" s="4" t="s">
        <v>205</v>
      </c>
    </row>
    <row r="340" spans="1:12" ht="36" hidden="1" x14ac:dyDescent="0.35">
      <c r="A340" s="5" t="str">
        <f t="shared" si="79"/>
        <v>b</v>
      </c>
      <c r="B340" s="22" t="s">
        <v>31</v>
      </c>
      <c r="C340" s="23" t="s">
        <v>89</v>
      </c>
      <c r="D340" s="43"/>
      <c r="E340" s="60">
        <f t="shared" si="80"/>
        <v>0</v>
      </c>
      <c r="F340" s="60">
        <f>F341+F351+F352+F353</f>
        <v>0</v>
      </c>
      <c r="G340" s="60">
        <f>G341+G351+G352+G353</f>
        <v>0</v>
      </c>
      <c r="H340" s="60">
        <f>H341+H351+H352+H353</f>
        <v>0</v>
      </c>
      <c r="I340" s="60">
        <f>I341+I351+I352+I353</f>
        <v>0</v>
      </c>
      <c r="J340" s="30">
        <f t="shared" si="83"/>
        <v>0</v>
      </c>
      <c r="K340" s="30">
        <f t="shared" si="84"/>
        <v>0</v>
      </c>
      <c r="L340" s="4" t="s">
        <v>205</v>
      </c>
    </row>
    <row r="341" spans="1:12" ht="18" hidden="1" x14ac:dyDescent="0.35">
      <c r="A341" s="5" t="str">
        <f t="shared" si="79"/>
        <v>b</v>
      </c>
      <c r="B341" s="34" t="s">
        <v>1</v>
      </c>
      <c r="C341" s="15" t="s">
        <v>128</v>
      </c>
      <c r="D341" s="48"/>
      <c r="E341" s="56">
        <f t="shared" si="80"/>
        <v>0</v>
      </c>
      <c r="F341" s="61">
        <f t="shared" ref="F341:I341" si="85">F342+F343+F344+F345+F346+F347+F348</f>
        <v>0</v>
      </c>
      <c r="G341" s="61">
        <f t="shared" si="85"/>
        <v>0</v>
      </c>
      <c r="H341" s="61">
        <f t="shared" si="85"/>
        <v>0</v>
      </c>
      <c r="I341" s="61">
        <f t="shared" si="85"/>
        <v>0</v>
      </c>
      <c r="J341" s="33">
        <f t="shared" si="83"/>
        <v>0</v>
      </c>
      <c r="K341" s="33">
        <f t="shared" si="84"/>
        <v>0</v>
      </c>
      <c r="L341" s="4" t="s">
        <v>205</v>
      </c>
    </row>
    <row r="342" spans="1:12" ht="18" hidden="1" x14ac:dyDescent="0.35">
      <c r="A342" s="5" t="str">
        <f t="shared" si="79"/>
        <v>b</v>
      </c>
      <c r="B342" s="11" t="s">
        <v>1</v>
      </c>
      <c r="C342" s="12" t="s">
        <v>129</v>
      </c>
      <c r="D342" s="49"/>
      <c r="E342" s="62">
        <f t="shared" si="80"/>
        <v>0</v>
      </c>
      <c r="F342" s="63"/>
      <c r="G342" s="63"/>
      <c r="H342" s="63"/>
      <c r="I342" s="63"/>
      <c r="J342" s="30">
        <f t="shared" si="83"/>
        <v>0</v>
      </c>
      <c r="K342" s="30">
        <f t="shared" si="84"/>
        <v>0</v>
      </c>
      <c r="L342" s="4" t="s">
        <v>205</v>
      </c>
    </row>
    <row r="343" spans="1:12" ht="18" hidden="1" x14ac:dyDescent="0.35">
      <c r="A343" s="5" t="str">
        <f t="shared" si="79"/>
        <v>b</v>
      </c>
      <c r="B343" s="11" t="s">
        <v>1</v>
      </c>
      <c r="C343" s="12" t="s">
        <v>130</v>
      </c>
      <c r="D343" s="49"/>
      <c r="E343" s="62">
        <f t="shared" si="80"/>
        <v>0</v>
      </c>
      <c r="F343" s="63"/>
      <c r="G343" s="63"/>
      <c r="H343" s="63"/>
      <c r="I343" s="63"/>
      <c r="J343" s="30">
        <f t="shared" si="83"/>
        <v>0</v>
      </c>
      <c r="K343" s="30">
        <f t="shared" si="84"/>
        <v>0</v>
      </c>
      <c r="L343" s="4" t="s">
        <v>205</v>
      </c>
    </row>
    <row r="344" spans="1:12" ht="18" hidden="1" x14ac:dyDescent="0.35">
      <c r="A344" s="5" t="str">
        <f t="shared" si="79"/>
        <v>b</v>
      </c>
      <c r="B344" s="11" t="s">
        <v>1</v>
      </c>
      <c r="C344" s="12" t="s">
        <v>131</v>
      </c>
      <c r="D344" s="49"/>
      <c r="E344" s="62">
        <f t="shared" si="80"/>
        <v>0</v>
      </c>
      <c r="F344" s="63"/>
      <c r="G344" s="63"/>
      <c r="H344" s="63"/>
      <c r="I344" s="63"/>
      <c r="J344" s="30">
        <f t="shared" si="83"/>
        <v>0</v>
      </c>
      <c r="K344" s="30">
        <f t="shared" si="84"/>
        <v>0</v>
      </c>
      <c r="L344" s="4" t="s">
        <v>205</v>
      </c>
    </row>
    <row r="345" spans="1:12" ht="18" hidden="1" x14ac:dyDescent="0.35">
      <c r="A345" s="5" t="str">
        <f t="shared" si="79"/>
        <v>b</v>
      </c>
      <c r="B345" s="11" t="s">
        <v>1</v>
      </c>
      <c r="C345" s="16" t="s">
        <v>132</v>
      </c>
      <c r="D345" s="50"/>
      <c r="E345" s="62">
        <f t="shared" si="80"/>
        <v>0</v>
      </c>
      <c r="F345" s="63"/>
      <c r="G345" s="63"/>
      <c r="H345" s="63"/>
      <c r="I345" s="63"/>
      <c r="J345" s="30">
        <f t="shared" si="83"/>
        <v>0</v>
      </c>
      <c r="K345" s="30">
        <f t="shared" si="84"/>
        <v>0</v>
      </c>
      <c r="L345" s="4" t="s">
        <v>205</v>
      </c>
    </row>
    <row r="346" spans="1:12" ht="18" hidden="1" x14ac:dyDescent="0.35">
      <c r="A346" s="5" t="str">
        <f t="shared" si="79"/>
        <v>b</v>
      </c>
      <c r="B346" s="11" t="s">
        <v>1</v>
      </c>
      <c r="C346" s="16" t="s">
        <v>133</v>
      </c>
      <c r="D346" s="50"/>
      <c r="E346" s="62">
        <f t="shared" si="80"/>
        <v>0</v>
      </c>
      <c r="F346" s="63"/>
      <c r="G346" s="63"/>
      <c r="H346" s="63"/>
      <c r="I346" s="63"/>
      <c r="J346" s="30">
        <f t="shared" si="83"/>
        <v>0</v>
      </c>
      <c r="K346" s="30">
        <f t="shared" si="84"/>
        <v>0</v>
      </c>
      <c r="L346" s="4" t="s">
        <v>205</v>
      </c>
    </row>
    <row r="347" spans="1:12" ht="18" hidden="1" x14ac:dyDescent="0.35">
      <c r="A347" s="5" t="str">
        <f t="shared" si="79"/>
        <v>b</v>
      </c>
      <c r="B347" s="11" t="s">
        <v>1</v>
      </c>
      <c r="C347" s="16" t="s">
        <v>134</v>
      </c>
      <c r="D347" s="50"/>
      <c r="E347" s="62">
        <f t="shared" si="80"/>
        <v>0</v>
      </c>
      <c r="F347" s="63"/>
      <c r="G347" s="63"/>
      <c r="H347" s="63"/>
      <c r="I347" s="63"/>
      <c r="J347" s="30">
        <f t="shared" si="83"/>
        <v>0</v>
      </c>
      <c r="K347" s="30">
        <f t="shared" si="84"/>
        <v>0</v>
      </c>
      <c r="L347" s="4" t="s">
        <v>205</v>
      </c>
    </row>
    <row r="348" spans="1:12" ht="18" hidden="1" x14ac:dyDescent="0.35">
      <c r="A348" s="5" t="str">
        <f t="shared" si="79"/>
        <v>b</v>
      </c>
      <c r="B348" s="11" t="s">
        <v>1</v>
      </c>
      <c r="C348" s="16" t="s">
        <v>135</v>
      </c>
      <c r="D348" s="50"/>
      <c r="E348" s="62">
        <f t="shared" si="80"/>
        <v>0</v>
      </c>
      <c r="F348" s="63">
        <f>F349+F350</f>
        <v>0</v>
      </c>
      <c r="G348" s="63">
        <f t="shared" ref="G348:I348" si="86">G349+G350</f>
        <v>0</v>
      </c>
      <c r="H348" s="63">
        <f t="shared" si="86"/>
        <v>0</v>
      </c>
      <c r="I348" s="63">
        <f t="shared" si="86"/>
        <v>0</v>
      </c>
      <c r="J348" s="30">
        <f t="shared" si="83"/>
        <v>0</v>
      </c>
      <c r="K348" s="30">
        <f t="shared" si="84"/>
        <v>0</v>
      </c>
      <c r="L348" s="4" t="s">
        <v>205</v>
      </c>
    </row>
    <row r="349" spans="1:12" hidden="1" x14ac:dyDescent="0.3">
      <c r="A349" s="5" t="str">
        <f t="shared" si="79"/>
        <v>b</v>
      </c>
      <c r="B349" s="19"/>
      <c r="C349" s="21" t="s">
        <v>209</v>
      </c>
      <c r="D349" s="51"/>
      <c r="E349" s="64">
        <f t="shared" si="80"/>
        <v>0</v>
      </c>
      <c r="F349" s="65"/>
      <c r="G349" s="65"/>
      <c r="H349" s="65"/>
      <c r="I349" s="65"/>
      <c r="J349" s="31">
        <f t="shared" si="83"/>
        <v>0</v>
      </c>
      <c r="K349" s="31">
        <f t="shared" si="84"/>
        <v>0</v>
      </c>
    </row>
    <row r="350" spans="1:12" hidden="1" x14ac:dyDescent="0.3">
      <c r="A350" s="5" t="str">
        <f t="shared" si="79"/>
        <v>b</v>
      </c>
      <c r="B350" s="19"/>
      <c r="C350" s="21" t="s">
        <v>210</v>
      </c>
      <c r="D350" s="51"/>
      <c r="E350" s="64">
        <f t="shared" si="80"/>
        <v>0</v>
      </c>
      <c r="F350" s="65"/>
      <c r="G350" s="65"/>
      <c r="H350" s="65"/>
      <c r="I350" s="65"/>
      <c r="J350" s="31">
        <f t="shared" si="83"/>
        <v>0</v>
      </c>
      <c r="K350" s="31">
        <f t="shared" si="84"/>
        <v>0</v>
      </c>
    </row>
    <row r="351" spans="1:12" ht="18" hidden="1" x14ac:dyDescent="0.35">
      <c r="A351" s="5" t="str">
        <f t="shared" si="79"/>
        <v>b</v>
      </c>
      <c r="B351" s="11" t="s">
        <v>1</v>
      </c>
      <c r="C351" s="15" t="s">
        <v>136</v>
      </c>
      <c r="D351" s="48"/>
      <c r="E351" s="56">
        <f t="shared" si="80"/>
        <v>0</v>
      </c>
      <c r="F351" s="61"/>
      <c r="G351" s="61"/>
      <c r="H351" s="61"/>
      <c r="I351" s="61"/>
      <c r="J351" s="33">
        <f t="shared" si="83"/>
        <v>0</v>
      </c>
      <c r="K351" s="33">
        <f t="shared" si="84"/>
        <v>0</v>
      </c>
      <c r="L351" s="4" t="s">
        <v>205</v>
      </c>
    </row>
    <row r="352" spans="1:12" ht="18" hidden="1" x14ac:dyDescent="0.35">
      <c r="A352" s="5" t="str">
        <f t="shared" si="79"/>
        <v>b</v>
      </c>
      <c r="B352" s="11" t="s">
        <v>1</v>
      </c>
      <c r="C352" s="15" t="s">
        <v>137</v>
      </c>
      <c r="D352" s="48"/>
      <c r="E352" s="56">
        <f t="shared" si="80"/>
        <v>0</v>
      </c>
      <c r="F352" s="61"/>
      <c r="G352" s="61"/>
      <c r="H352" s="61"/>
      <c r="I352" s="61"/>
      <c r="J352" s="33">
        <f t="shared" si="83"/>
        <v>0</v>
      </c>
      <c r="K352" s="33">
        <f t="shared" si="84"/>
        <v>0</v>
      </c>
      <c r="L352" s="4" t="s">
        <v>205</v>
      </c>
    </row>
    <row r="353" spans="1:12" ht="18" hidden="1" x14ac:dyDescent="0.35">
      <c r="A353" s="5" t="str">
        <f t="shared" si="79"/>
        <v>b</v>
      </c>
      <c r="B353" s="11"/>
      <c r="C353" s="15" t="s">
        <v>138</v>
      </c>
      <c r="D353" s="48"/>
      <c r="E353" s="56">
        <f t="shared" si="80"/>
        <v>0</v>
      </c>
      <c r="F353" s="61"/>
      <c r="G353" s="61"/>
      <c r="H353" s="61"/>
      <c r="I353" s="61"/>
      <c r="J353" s="33">
        <f t="shared" si="83"/>
        <v>0</v>
      </c>
      <c r="K353" s="33">
        <f t="shared" si="84"/>
        <v>0</v>
      </c>
      <c r="L353" s="4" t="s">
        <v>205</v>
      </c>
    </row>
    <row r="354" spans="1:12" ht="36" hidden="1" x14ac:dyDescent="0.35">
      <c r="A354" s="5" t="str">
        <f t="shared" si="79"/>
        <v>b</v>
      </c>
      <c r="B354" s="22" t="s">
        <v>32</v>
      </c>
      <c r="C354" s="23" t="s">
        <v>147</v>
      </c>
      <c r="D354" s="43"/>
      <c r="E354" s="54">
        <f>SUM(F354:I354)</f>
        <v>0</v>
      </c>
      <c r="F354" s="55">
        <f t="shared" ref="F354:I367" si="87">F368+F382+F396+F410+F424+F438+F452+F466+F480+F494+F508+F522+F536+F550</f>
        <v>0</v>
      </c>
      <c r="G354" s="55">
        <f t="shared" si="87"/>
        <v>0</v>
      </c>
      <c r="H354" s="55">
        <f t="shared" si="87"/>
        <v>0</v>
      </c>
      <c r="I354" s="55">
        <f t="shared" si="87"/>
        <v>0</v>
      </c>
      <c r="J354" s="30">
        <f t="shared" si="83"/>
        <v>0</v>
      </c>
      <c r="K354" s="30">
        <f t="shared" si="84"/>
        <v>0</v>
      </c>
      <c r="L354" s="4" t="s">
        <v>205</v>
      </c>
    </row>
    <row r="355" spans="1:12" ht="18" hidden="1" x14ac:dyDescent="0.35">
      <c r="A355" s="5" t="str">
        <f t="shared" si="79"/>
        <v>b</v>
      </c>
      <c r="B355" s="32" t="s">
        <v>1</v>
      </c>
      <c r="C355" s="25" t="s">
        <v>128</v>
      </c>
      <c r="D355" s="44"/>
      <c r="E355" s="56">
        <f t="shared" ref="E355:E367" si="88">SUM(F355:I355)</f>
        <v>0</v>
      </c>
      <c r="F355" s="57">
        <f t="shared" si="87"/>
        <v>0</v>
      </c>
      <c r="G355" s="57">
        <f t="shared" si="87"/>
        <v>0</v>
      </c>
      <c r="H355" s="57">
        <f t="shared" si="87"/>
        <v>0</v>
      </c>
      <c r="I355" s="57">
        <f t="shared" si="87"/>
        <v>0</v>
      </c>
      <c r="J355" s="33">
        <f t="shared" si="83"/>
        <v>0</v>
      </c>
      <c r="K355" s="33">
        <f t="shared" si="84"/>
        <v>0</v>
      </c>
      <c r="L355" s="4" t="s">
        <v>205</v>
      </c>
    </row>
    <row r="356" spans="1:12" ht="18" hidden="1" x14ac:dyDescent="0.35">
      <c r="A356" s="5" t="str">
        <f t="shared" si="79"/>
        <v>b</v>
      </c>
      <c r="B356" s="24" t="s">
        <v>1</v>
      </c>
      <c r="C356" s="26" t="s">
        <v>129</v>
      </c>
      <c r="D356" s="45"/>
      <c r="E356" s="54">
        <f t="shared" si="88"/>
        <v>0</v>
      </c>
      <c r="F356" s="55">
        <f t="shared" si="87"/>
        <v>0</v>
      </c>
      <c r="G356" s="55">
        <f t="shared" si="87"/>
        <v>0</v>
      </c>
      <c r="H356" s="55">
        <f t="shared" si="87"/>
        <v>0</v>
      </c>
      <c r="I356" s="55">
        <f t="shared" si="87"/>
        <v>0</v>
      </c>
      <c r="J356" s="30">
        <f t="shared" si="83"/>
        <v>0</v>
      </c>
      <c r="K356" s="30">
        <f t="shared" si="84"/>
        <v>0</v>
      </c>
      <c r="L356" s="4" t="s">
        <v>205</v>
      </c>
    </row>
    <row r="357" spans="1:12" ht="18" hidden="1" x14ac:dyDescent="0.35">
      <c r="A357" s="5" t="str">
        <f t="shared" si="79"/>
        <v>b</v>
      </c>
      <c r="B357" s="24" t="s">
        <v>1</v>
      </c>
      <c r="C357" s="26" t="s">
        <v>130</v>
      </c>
      <c r="D357" s="45"/>
      <c r="E357" s="54">
        <f t="shared" si="88"/>
        <v>0</v>
      </c>
      <c r="F357" s="55">
        <f t="shared" si="87"/>
        <v>0</v>
      </c>
      <c r="G357" s="55">
        <f t="shared" si="87"/>
        <v>0</v>
      </c>
      <c r="H357" s="55">
        <f t="shared" si="87"/>
        <v>0</v>
      </c>
      <c r="I357" s="55">
        <f t="shared" si="87"/>
        <v>0</v>
      </c>
      <c r="J357" s="30">
        <f t="shared" si="83"/>
        <v>0</v>
      </c>
      <c r="K357" s="30">
        <f t="shared" si="84"/>
        <v>0</v>
      </c>
      <c r="L357" s="4" t="s">
        <v>205</v>
      </c>
    </row>
    <row r="358" spans="1:12" ht="18" hidden="1" x14ac:dyDescent="0.35">
      <c r="A358" s="5" t="str">
        <f t="shared" si="79"/>
        <v>b</v>
      </c>
      <c r="B358" s="24" t="s">
        <v>1</v>
      </c>
      <c r="C358" s="26" t="s">
        <v>131</v>
      </c>
      <c r="D358" s="45"/>
      <c r="E358" s="54">
        <f t="shared" si="88"/>
        <v>0</v>
      </c>
      <c r="F358" s="55">
        <f t="shared" si="87"/>
        <v>0</v>
      </c>
      <c r="G358" s="55">
        <f t="shared" si="87"/>
        <v>0</v>
      </c>
      <c r="H358" s="55">
        <f t="shared" si="87"/>
        <v>0</v>
      </c>
      <c r="I358" s="55">
        <f t="shared" si="87"/>
        <v>0</v>
      </c>
      <c r="J358" s="30">
        <f t="shared" si="83"/>
        <v>0</v>
      </c>
      <c r="K358" s="30">
        <f t="shared" si="84"/>
        <v>0</v>
      </c>
      <c r="L358" s="4" t="s">
        <v>205</v>
      </c>
    </row>
    <row r="359" spans="1:12" ht="18" hidden="1" x14ac:dyDescent="0.35">
      <c r="A359" s="5" t="str">
        <f t="shared" si="79"/>
        <v>b</v>
      </c>
      <c r="B359" s="24" t="s">
        <v>1</v>
      </c>
      <c r="C359" s="27" t="s">
        <v>132</v>
      </c>
      <c r="D359" s="46"/>
      <c r="E359" s="54">
        <f t="shared" si="88"/>
        <v>0</v>
      </c>
      <c r="F359" s="55">
        <f t="shared" si="87"/>
        <v>0</v>
      </c>
      <c r="G359" s="55">
        <f t="shared" si="87"/>
        <v>0</v>
      </c>
      <c r="H359" s="55">
        <f t="shared" si="87"/>
        <v>0</v>
      </c>
      <c r="I359" s="55">
        <f t="shared" si="87"/>
        <v>0</v>
      </c>
      <c r="J359" s="30">
        <f t="shared" si="83"/>
        <v>0</v>
      </c>
      <c r="K359" s="30">
        <f t="shared" si="84"/>
        <v>0</v>
      </c>
      <c r="L359" s="4" t="s">
        <v>205</v>
      </c>
    </row>
    <row r="360" spans="1:12" ht="18" hidden="1" x14ac:dyDescent="0.35">
      <c r="A360" s="5" t="str">
        <f t="shared" si="79"/>
        <v>b</v>
      </c>
      <c r="B360" s="24" t="s">
        <v>1</v>
      </c>
      <c r="C360" s="27" t="s">
        <v>133</v>
      </c>
      <c r="D360" s="46"/>
      <c r="E360" s="54">
        <f t="shared" si="88"/>
        <v>0</v>
      </c>
      <c r="F360" s="55">
        <f t="shared" si="87"/>
        <v>0</v>
      </c>
      <c r="G360" s="55">
        <f t="shared" si="87"/>
        <v>0</v>
      </c>
      <c r="H360" s="55">
        <f t="shared" si="87"/>
        <v>0</v>
      </c>
      <c r="I360" s="55">
        <f t="shared" si="87"/>
        <v>0</v>
      </c>
      <c r="J360" s="30">
        <f t="shared" si="83"/>
        <v>0</v>
      </c>
      <c r="K360" s="30">
        <f t="shared" si="84"/>
        <v>0</v>
      </c>
      <c r="L360" s="4" t="s">
        <v>205</v>
      </c>
    </row>
    <row r="361" spans="1:12" ht="18" hidden="1" x14ac:dyDescent="0.35">
      <c r="A361" s="5" t="str">
        <f t="shared" si="79"/>
        <v>b</v>
      </c>
      <c r="B361" s="24" t="s">
        <v>1</v>
      </c>
      <c r="C361" s="27" t="s">
        <v>134</v>
      </c>
      <c r="D361" s="46"/>
      <c r="E361" s="54">
        <f t="shared" si="88"/>
        <v>0</v>
      </c>
      <c r="F361" s="55">
        <f t="shared" si="87"/>
        <v>0</v>
      </c>
      <c r="G361" s="55">
        <f t="shared" si="87"/>
        <v>0</v>
      </c>
      <c r="H361" s="55">
        <f t="shared" si="87"/>
        <v>0</v>
      </c>
      <c r="I361" s="55">
        <f t="shared" si="87"/>
        <v>0</v>
      </c>
      <c r="J361" s="30">
        <f t="shared" si="83"/>
        <v>0</v>
      </c>
      <c r="K361" s="30">
        <f t="shared" si="84"/>
        <v>0</v>
      </c>
      <c r="L361" s="4" t="s">
        <v>205</v>
      </c>
    </row>
    <row r="362" spans="1:12" ht="18" hidden="1" x14ac:dyDescent="0.35">
      <c r="A362" s="5" t="str">
        <f t="shared" si="79"/>
        <v>b</v>
      </c>
      <c r="B362" s="24" t="s">
        <v>1</v>
      </c>
      <c r="C362" s="27" t="s">
        <v>135</v>
      </c>
      <c r="D362" s="46"/>
      <c r="E362" s="54">
        <f t="shared" si="88"/>
        <v>0</v>
      </c>
      <c r="F362" s="55">
        <f t="shared" si="87"/>
        <v>0</v>
      </c>
      <c r="G362" s="55">
        <f t="shared" si="87"/>
        <v>0</v>
      </c>
      <c r="H362" s="55">
        <f t="shared" si="87"/>
        <v>0</v>
      </c>
      <c r="I362" s="55">
        <f t="shared" si="87"/>
        <v>0</v>
      </c>
      <c r="J362" s="30">
        <f t="shared" si="83"/>
        <v>0</v>
      </c>
      <c r="K362" s="30">
        <f t="shared" si="84"/>
        <v>0</v>
      </c>
      <c r="L362" s="4" t="s">
        <v>205</v>
      </c>
    </row>
    <row r="363" spans="1:12" hidden="1" x14ac:dyDescent="0.3">
      <c r="A363" s="5" t="str">
        <f t="shared" si="79"/>
        <v>b</v>
      </c>
      <c r="B363" s="28"/>
      <c r="C363" s="29" t="s">
        <v>209</v>
      </c>
      <c r="D363" s="47"/>
      <c r="E363" s="58">
        <f t="shared" si="88"/>
        <v>0</v>
      </c>
      <c r="F363" s="59">
        <f t="shared" si="87"/>
        <v>0</v>
      </c>
      <c r="G363" s="59">
        <f t="shared" si="87"/>
        <v>0</v>
      </c>
      <c r="H363" s="59">
        <f t="shared" si="87"/>
        <v>0</v>
      </c>
      <c r="I363" s="59">
        <f t="shared" si="87"/>
        <v>0</v>
      </c>
      <c r="J363" s="31">
        <f t="shared" si="83"/>
        <v>0</v>
      </c>
      <c r="K363" s="31">
        <f t="shared" si="84"/>
        <v>0</v>
      </c>
    </row>
    <row r="364" spans="1:12" hidden="1" x14ac:dyDescent="0.3">
      <c r="A364" s="5" t="str">
        <f t="shared" si="79"/>
        <v>b</v>
      </c>
      <c r="B364" s="28"/>
      <c r="C364" s="29" t="s">
        <v>210</v>
      </c>
      <c r="D364" s="47"/>
      <c r="E364" s="58">
        <f t="shared" si="88"/>
        <v>0</v>
      </c>
      <c r="F364" s="59">
        <f t="shared" si="87"/>
        <v>0</v>
      </c>
      <c r="G364" s="59">
        <f t="shared" si="87"/>
        <v>0</v>
      </c>
      <c r="H364" s="59">
        <f t="shared" si="87"/>
        <v>0</v>
      </c>
      <c r="I364" s="59">
        <f t="shared" si="87"/>
        <v>0</v>
      </c>
      <c r="J364" s="31">
        <f t="shared" si="83"/>
        <v>0</v>
      </c>
      <c r="K364" s="31">
        <f t="shared" si="84"/>
        <v>0</v>
      </c>
    </row>
    <row r="365" spans="1:12" ht="18" hidden="1" x14ac:dyDescent="0.35">
      <c r="A365" s="5" t="str">
        <f t="shared" si="79"/>
        <v>b</v>
      </c>
      <c r="B365" s="32" t="s">
        <v>1</v>
      </c>
      <c r="C365" s="25" t="s">
        <v>136</v>
      </c>
      <c r="D365" s="44"/>
      <c r="E365" s="56">
        <f t="shared" si="88"/>
        <v>0</v>
      </c>
      <c r="F365" s="57">
        <f t="shared" si="87"/>
        <v>0</v>
      </c>
      <c r="G365" s="57">
        <f t="shared" si="87"/>
        <v>0</v>
      </c>
      <c r="H365" s="57">
        <f t="shared" si="87"/>
        <v>0</v>
      </c>
      <c r="I365" s="57">
        <f t="shared" si="87"/>
        <v>0</v>
      </c>
      <c r="J365" s="33">
        <f t="shared" si="83"/>
        <v>0</v>
      </c>
      <c r="K365" s="33">
        <f t="shared" si="84"/>
        <v>0</v>
      </c>
      <c r="L365" s="4" t="s">
        <v>205</v>
      </c>
    </row>
    <row r="366" spans="1:12" ht="18" hidden="1" x14ac:dyDescent="0.35">
      <c r="A366" s="5" t="str">
        <f t="shared" si="79"/>
        <v>b</v>
      </c>
      <c r="B366" s="32" t="s">
        <v>1</v>
      </c>
      <c r="C366" s="25" t="s">
        <v>137</v>
      </c>
      <c r="D366" s="44"/>
      <c r="E366" s="56">
        <f t="shared" si="88"/>
        <v>0</v>
      </c>
      <c r="F366" s="57">
        <f t="shared" si="87"/>
        <v>0</v>
      </c>
      <c r="G366" s="57">
        <f t="shared" si="87"/>
        <v>0</v>
      </c>
      <c r="H366" s="57">
        <f t="shared" si="87"/>
        <v>0</v>
      </c>
      <c r="I366" s="57">
        <f t="shared" si="87"/>
        <v>0</v>
      </c>
      <c r="J366" s="33">
        <f t="shared" si="83"/>
        <v>0</v>
      </c>
      <c r="K366" s="33">
        <f t="shared" si="84"/>
        <v>0</v>
      </c>
      <c r="L366" s="4" t="s">
        <v>205</v>
      </c>
    </row>
    <row r="367" spans="1:12" ht="18" hidden="1" x14ac:dyDescent="0.35">
      <c r="A367" s="5" t="str">
        <f t="shared" si="79"/>
        <v>b</v>
      </c>
      <c r="B367" s="32" t="s">
        <v>1</v>
      </c>
      <c r="C367" s="25" t="s">
        <v>138</v>
      </c>
      <c r="D367" s="44"/>
      <c r="E367" s="56">
        <f t="shared" si="88"/>
        <v>0</v>
      </c>
      <c r="F367" s="57">
        <f t="shared" si="87"/>
        <v>0</v>
      </c>
      <c r="G367" s="57">
        <f t="shared" si="87"/>
        <v>0</v>
      </c>
      <c r="H367" s="57">
        <f t="shared" si="87"/>
        <v>0</v>
      </c>
      <c r="I367" s="57">
        <f t="shared" si="87"/>
        <v>0</v>
      </c>
      <c r="J367" s="33">
        <f t="shared" si="83"/>
        <v>0</v>
      </c>
      <c r="K367" s="33">
        <f t="shared" si="84"/>
        <v>0</v>
      </c>
      <c r="L367" s="4" t="s">
        <v>205</v>
      </c>
    </row>
    <row r="368" spans="1:12" ht="36" hidden="1" x14ac:dyDescent="0.35">
      <c r="A368" s="5" t="str">
        <f t="shared" si="79"/>
        <v>b</v>
      </c>
      <c r="B368" s="22" t="s">
        <v>33</v>
      </c>
      <c r="C368" s="23" t="s">
        <v>202</v>
      </c>
      <c r="D368" s="43"/>
      <c r="E368" s="60">
        <f t="shared" ref="E368:E431" si="89">F368+G368+H368+I368</f>
        <v>0</v>
      </c>
      <c r="F368" s="60">
        <f>F369+F379+F380+F381</f>
        <v>0</v>
      </c>
      <c r="G368" s="60">
        <f>G369+G379+G380+G381</f>
        <v>0</v>
      </c>
      <c r="H368" s="60">
        <f>H369+H379+H380+H381</f>
        <v>0</v>
      </c>
      <c r="I368" s="60">
        <f>I369+I379+I380+I381</f>
        <v>0</v>
      </c>
      <c r="J368" s="30">
        <f t="shared" si="83"/>
        <v>0</v>
      </c>
      <c r="K368" s="30">
        <f t="shared" si="84"/>
        <v>0</v>
      </c>
      <c r="L368" s="4" t="s">
        <v>205</v>
      </c>
    </row>
    <row r="369" spans="1:12" ht="18" hidden="1" x14ac:dyDescent="0.35">
      <c r="A369" s="5" t="str">
        <f t="shared" si="79"/>
        <v>b</v>
      </c>
      <c r="B369" s="34" t="s">
        <v>1</v>
      </c>
      <c r="C369" s="15" t="s">
        <v>128</v>
      </c>
      <c r="D369" s="48"/>
      <c r="E369" s="56">
        <f t="shared" si="89"/>
        <v>0</v>
      </c>
      <c r="F369" s="61">
        <f t="shared" ref="F369:I369" si="90">F370+F371+F372+F373+F374+F375+F376</f>
        <v>0</v>
      </c>
      <c r="G369" s="61">
        <f t="shared" si="90"/>
        <v>0</v>
      </c>
      <c r="H369" s="61">
        <f t="shared" si="90"/>
        <v>0</v>
      </c>
      <c r="I369" s="61">
        <f t="shared" si="90"/>
        <v>0</v>
      </c>
      <c r="J369" s="33">
        <f t="shared" si="83"/>
        <v>0</v>
      </c>
      <c r="K369" s="33">
        <f t="shared" si="84"/>
        <v>0</v>
      </c>
      <c r="L369" s="4" t="s">
        <v>205</v>
      </c>
    </row>
    <row r="370" spans="1:12" ht="18" hidden="1" x14ac:dyDescent="0.35">
      <c r="A370" s="5" t="str">
        <f t="shared" si="79"/>
        <v>b</v>
      </c>
      <c r="B370" s="11" t="s">
        <v>1</v>
      </c>
      <c r="C370" s="12" t="s">
        <v>129</v>
      </c>
      <c r="D370" s="49"/>
      <c r="E370" s="62">
        <f t="shared" si="89"/>
        <v>0</v>
      </c>
      <c r="F370" s="63"/>
      <c r="G370" s="63"/>
      <c r="H370" s="63"/>
      <c r="I370" s="63"/>
      <c r="J370" s="30">
        <f t="shared" si="83"/>
        <v>0</v>
      </c>
      <c r="K370" s="30">
        <f t="shared" si="84"/>
        <v>0</v>
      </c>
      <c r="L370" s="4" t="s">
        <v>205</v>
      </c>
    </row>
    <row r="371" spans="1:12" ht="18" hidden="1" x14ac:dyDescent="0.35">
      <c r="A371" s="5" t="str">
        <f t="shared" si="79"/>
        <v>b</v>
      </c>
      <c r="B371" s="11" t="s">
        <v>1</v>
      </c>
      <c r="C371" s="12" t="s">
        <v>130</v>
      </c>
      <c r="D371" s="49"/>
      <c r="E371" s="62">
        <f t="shared" si="89"/>
        <v>0</v>
      </c>
      <c r="F371" s="63"/>
      <c r="G371" s="63"/>
      <c r="H371" s="63"/>
      <c r="I371" s="63"/>
      <c r="J371" s="30">
        <f t="shared" si="83"/>
        <v>0</v>
      </c>
      <c r="K371" s="30">
        <f t="shared" si="84"/>
        <v>0</v>
      </c>
      <c r="L371" s="4" t="s">
        <v>205</v>
      </c>
    </row>
    <row r="372" spans="1:12" ht="18" hidden="1" x14ac:dyDescent="0.35">
      <c r="A372" s="5" t="str">
        <f t="shared" si="79"/>
        <v>b</v>
      </c>
      <c r="B372" s="11" t="s">
        <v>1</v>
      </c>
      <c r="C372" s="12" t="s">
        <v>131</v>
      </c>
      <c r="D372" s="49"/>
      <c r="E372" s="62">
        <f t="shared" si="89"/>
        <v>0</v>
      </c>
      <c r="F372" s="63"/>
      <c r="G372" s="63"/>
      <c r="H372" s="63"/>
      <c r="I372" s="63"/>
      <c r="J372" s="30">
        <f t="shared" si="83"/>
        <v>0</v>
      </c>
      <c r="K372" s="30">
        <f t="shared" si="84"/>
        <v>0</v>
      </c>
      <c r="L372" s="4" t="s">
        <v>205</v>
      </c>
    </row>
    <row r="373" spans="1:12" ht="18" hidden="1" x14ac:dyDescent="0.35">
      <c r="A373" s="5" t="str">
        <f t="shared" si="79"/>
        <v>b</v>
      </c>
      <c r="B373" s="11" t="s">
        <v>1</v>
      </c>
      <c r="C373" s="16" t="s">
        <v>132</v>
      </c>
      <c r="D373" s="50"/>
      <c r="E373" s="62">
        <f t="shared" si="89"/>
        <v>0</v>
      </c>
      <c r="F373" s="63"/>
      <c r="G373" s="63"/>
      <c r="H373" s="63"/>
      <c r="I373" s="63"/>
      <c r="J373" s="30">
        <f t="shared" si="83"/>
        <v>0</v>
      </c>
      <c r="K373" s="30">
        <f t="shared" si="84"/>
        <v>0</v>
      </c>
      <c r="L373" s="4" t="s">
        <v>205</v>
      </c>
    </row>
    <row r="374" spans="1:12" ht="18" hidden="1" x14ac:dyDescent="0.35">
      <c r="A374" s="5" t="str">
        <f t="shared" si="79"/>
        <v>b</v>
      </c>
      <c r="B374" s="11" t="s">
        <v>1</v>
      </c>
      <c r="C374" s="16" t="s">
        <v>133</v>
      </c>
      <c r="D374" s="50"/>
      <c r="E374" s="62">
        <f t="shared" si="89"/>
        <v>0</v>
      </c>
      <c r="F374" s="63"/>
      <c r="G374" s="63"/>
      <c r="H374" s="63"/>
      <c r="I374" s="63"/>
      <c r="J374" s="30">
        <f t="shared" si="83"/>
        <v>0</v>
      </c>
      <c r="K374" s="30">
        <f t="shared" si="84"/>
        <v>0</v>
      </c>
      <c r="L374" s="4" t="s">
        <v>205</v>
      </c>
    </row>
    <row r="375" spans="1:12" ht="18" hidden="1" x14ac:dyDescent="0.35">
      <c r="A375" s="5" t="str">
        <f t="shared" si="79"/>
        <v>b</v>
      </c>
      <c r="B375" s="11" t="s">
        <v>1</v>
      </c>
      <c r="C375" s="16" t="s">
        <v>134</v>
      </c>
      <c r="D375" s="50"/>
      <c r="E375" s="62">
        <f t="shared" si="89"/>
        <v>0</v>
      </c>
      <c r="F375" s="63"/>
      <c r="G375" s="63"/>
      <c r="H375" s="63"/>
      <c r="I375" s="63"/>
      <c r="J375" s="30">
        <f t="shared" si="83"/>
        <v>0</v>
      </c>
      <c r="K375" s="30">
        <f t="shared" si="84"/>
        <v>0</v>
      </c>
      <c r="L375" s="4" t="s">
        <v>205</v>
      </c>
    </row>
    <row r="376" spans="1:12" ht="18" hidden="1" x14ac:dyDescent="0.35">
      <c r="A376" s="5" t="str">
        <f t="shared" si="79"/>
        <v>b</v>
      </c>
      <c r="B376" s="11" t="s">
        <v>1</v>
      </c>
      <c r="C376" s="16" t="s">
        <v>135</v>
      </c>
      <c r="D376" s="50"/>
      <c r="E376" s="62">
        <f t="shared" si="89"/>
        <v>0</v>
      </c>
      <c r="F376" s="63">
        <f>F377+F378</f>
        <v>0</v>
      </c>
      <c r="G376" s="63">
        <f t="shared" ref="G376:I376" si="91">G377+G378</f>
        <v>0</v>
      </c>
      <c r="H376" s="63">
        <f t="shared" si="91"/>
        <v>0</v>
      </c>
      <c r="I376" s="63">
        <f t="shared" si="91"/>
        <v>0</v>
      </c>
      <c r="J376" s="30">
        <f t="shared" si="83"/>
        <v>0</v>
      </c>
      <c r="K376" s="30">
        <f t="shared" si="84"/>
        <v>0</v>
      </c>
      <c r="L376" s="4" t="s">
        <v>205</v>
      </c>
    </row>
    <row r="377" spans="1:12" hidden="1" x14ac:dyDescent="0.3">
      <c r="A377" s="5" t="str">
        <f t="shared" si="79"/>
        <v>b</v>
      </c>
      <c r="B377" s="19"/>
      <c r="C377" s="21" t="s">
        <v>209</v>
      </c>
      <c r="D377" s="51"/>
      <c r="E377" s="64">
        <f t="shared" si="89"/>
        <v>0</v>
      </c>
      <c r="F377" s="65"/>
      <c r="G377" s="65"/>
      <c r="H377" s="65"/>
      <c r="I377" s="65"/>
      <c r="J377" s="31">
        <f t="shared" si="83"/>
        <v>0</v>
      </c>
      <c r="K377" s="31">
        <f t="shared" si="84"/>
        <v>0</v>
      </c>
    </row>
    <row r="378" spans="1:12" hidden="1" x14ac:dyDescent="0.3">
      <c r="A378" s="5" t="str">
        <f t="shared" si="79"/>
        <v>b</v>
      </c>
      <c r="B378" s="19"/>
      <c r="C378" s="21" t="s">
        <v>210</v>
      </c>
      <c r="D378" s="51"/>
      <c r="E378" s="64">
        <f t="shared" si="89"/>
        <v>0</v>
      </c>
      <c r="F378" s="65"/>
      <c r="G378" s="65"/>
      <c r="H378" s="65"/>
      <c r="I378" s="65"/>
      <c r="J378" s="31">
        <f t="shared" si="83"/>
        <v>0</v>
      </c>
      <c r="K378" s="31">
        <f t="shared" si="84"/>
        <v>0</v>
      </c>
    </row>
    <row r="379" spans="1:12" ht="18" hidden="1" x14ac:dyDescent="0.35">
      <c r="A379" s="5" t="str">
        <f t="shared" si="79"/>
        <v>b</v>
      </c>
      <c r="B379" s="11" t="s">
        <v>1</v>
      </c>
      <c r="C379" s="15" t="s">
        <v>136</v>
      </c>
      <c r="D379" s="48"/>
      <c r="E379" s="56">
        <f t="shared" si="89"/>
        <v>0</v>
      </c>
      <c r="F379" s="61"/>
      <c r="G379" s="61"/>
      <c r="H379" s="61"/>
      <c r="I379" s="61"/>
      <c r="J379" s="33">
        <f t="shared" si="83"/>
        <v>0</v>
      </c>
      <c r="K379" s="33">
        <f t="shared" si="84"/>
        <v>0</v>
      </c>
      <c r="L379" s="4" t="s">
        <v>205</v>
      </c>
    </row>
    <row r="380" spans="1:12" ht="18" hidden="1" x14ac:dyDescent="0.35">
      <c r="A380" s="5" t="str">
        <f t="shared" si="79"/>
        <v>b</v>
      </c>
      <c r="B380" s="11" t="s">
        <v>1</v>
      </c>
      <c r="C380" s="15" t="s">
        <v>137</v>
      </c>
      <c r="D380" s="48"/>
      <c r="E380" s="56">
        <f t="shared" si="89"/>
        <v>0</v>
      </c>
      <c r="F380" s="61"/>
      <c r="G380" s="61"/>
      <c r="H380" s="61"/>
      <c r="I380" s="61"/>
      <c r="J380" s="33">
        <f t="shared" si="83"/>
        <v>0</v>
      </c>
      <c r="K380" s="33">
        <f t="shared" si="84"/>
        <v>0</v>
      </c>
      <c r="L380" s="4" t="s">
        <v>205</v>
      </c>
    </row>
    <row r="381" spans="1:12" ht="18" hidden="1" x14ac:dyDescent="0.35">
      <c r="A381" s="5" t="str">
        <f t="shared" si="79"/>
        <v>b</v>
      </c>
      <c r="B381" s="11" t="s">
        <v>1</v>
      </c>
      <c r="C381" s="15" t="s">
        <v>138</v>
      </c>
      <c r="D381" s="48"/>
      <c r="E381" s="56">
        <f t="shared" si="89"/>
        <v>0</v>
      </c>
      <c r="F381" s="61"/>
      <c r="G381" s="61"/>
      <c r="H381" s="61"/>
      <c r="I381" s="61"/>
      <c r="J381" s="33">
        <f t="shared" si="83"/>
        <v>0</v>
      </c>
      <c r="K381" s="33">
        <f t="shared" si="84"/>
        <v>0</v>
      </c>
      <c r="L381" s="4" t="s">
        <v>205</v>
      </c>
    </row>
    <row r="382" spans="1:12" ht="36" hidden="1" customHeight="1" x14ac:dyDescent="0.35">
      <c r="A382" s="5" t="str">
        <f t="shared" si="79"/>
        <v>b</v>
      </c>
      <c r="B382" s="22" t="s">
        <v>34</v>
      </c>
      <c r="C382" s="23" t="s">
        <v>182</v>
      </c>
      <c r="D382" s="43"/>
      <c r="E382" s="60">
        <f t="shared" si="89"/>
        <v>0</v>
      </c>
      <c r="F382" s="60">
        <f t="shared" ref="F382:I382" si="92">F383+F393+F394+F395</f>
        <v>0</v>
      </c>
      <c r="G382" s="60">
        <f t="shared" si="92"/>
        <v>0</v>
      </c>
      <c r="H382" s="60">
        <f t="shared" si="92"/>
        <v>0</v>
      </c>
      <c r="I382" s="60">
        <f t="shared" si="92"/>
        <v>0</v>
      </c>
      <c r="J382" s="30">
        <f t="shared" si="83"/>
        <v>0</v>
      </c>
      <c r="K382" s="30">
        <f t="shared" si="84"/>
        <v>0</v>
      </c>
      <c r="L382" s="4" t="s">
        <v>205</v>
      </c>
    </row>
    <row r="383" spans="1:12" ht="18" hidden="1" x14ac:dyDescent="0.35">
      <c r="A383" s="5" t="str">
        <f t="shared" si="79"/>
        <v>b</v>
      </c>
      <c r="B383" s="34" t="s">
        <v>1</v>
      </c>
      <c r="C383" s="15" t="s">
        <v>128</v>
      </c>
      <c r="D383" s="48"/>
      <c r="E383" s="56">
        <f t="shared" si="89"/>
        <v>0</v>
      </c>
      <c r="F383" s="61">
        <f t="shared" ref="F383:I383" si="93">F384+F385+F386+F387+F388+F389+F390</f>
        <v>0</v>
      </c>
      <c r="G383" s="61">
        <f t="shared" si="93"/>
        <v>0</v>
      </c>
      <c r="H383" s="61">
        <f t="shared" si="93"/>
        <v>0</v>
      </c>
      <c r="I383" s="61">
        <f t="shared" si="93"/>
        <v>0</v>
      </c>
      <c r="J383" s="33">
        <f t="shared" si="83"/>
        <v>0</v>
      </c>
      <c r="K383" s="33">
        <f t="shared" si="84"/>
        <v>0</v>
      </c>
      <c r="L383" s="4" t="s">
        <v>205</v>
      </c>
    </row>
    <row r="384" spans="1:12" ht="18" hidden="1" x14ac:dyDescent="0.35">
      <c r="A384" s="5" t="str">
        <f t="shared" si="79"/>
        <v>b</v>
      </c>
      <c r="B384" s="11" t="s">
        <v>1</v>
      </c>
      <c r="C384" s="12" t="s">
        <v>129</v>
      </c>
      <c r="D384" s="49"/>
      <c r="E384" s="62">
        <f t="shared" si="89"/>
        <v>0</v>
      </c>
      <c r="F384" s="63"/>
      <c r="G384" s="63"/>
      <c r="H384" s="63"/>
      <c r="I384" s="63"/>
      <c r="J384" s="30">
        <f t="shared" si="83"/>
        <v>0</v>
      </c>
      <c r="K384" s="30">
        <f t="shared" si="84"/>
        <v>0</v>
      </c>
      <c r="L384" s="4" t="s">
        <v>205</v>
      </c>
    </row>
    <row r="385" spans="1:12" ht="18" hidden="1" x14ac:dyDescent="0.35">
      <c r="A385" s="5" t="str">
        <f t="shared" si="79"/>
        <v>b</v>
      </c>
      <c r="B385" s="11" t="s">
        <v>1</v>
      </c>
      <c r="C385" s="12" t="s">
        <v>130</v>
      </c>
      <c r="D385" s="49"/>
      <c r="E385" s="62">
        <f t="shared" si="89"/>
        <v>0</v>
      </c>
      <c r="F385" s="63"/>
      <c r="G385" s="63"/>
      <c r="H385" s="63"/>
      <c r="I385" s="63"/>
      <c r="J385" s="30">
        <f t="shared" si="83"/>
        <v>0</v>
      </c>
      <c r="K385" s="30">
        <f t="shared" si="84"/>
        <v>0</v>
      </c>
      <c r="L385" s="4" t="s">
        <v>205</v>
      </c>
    </row>
    <row r="386" spans="1:12" ht="18" hidden="1" x14ac:dyDescent="0.35">
      <c r="A386" s="5" t="str">
        <f t="shared" si="79"/>
        <v>b</v>
      </c>
      <c r="B386" s="11" t="s">
        <v>1</v>
      </c>
      <c r="C386" s="12" t="s">
        <v>131</v>
      </c>
      <c r="D386" s="49"/>
      <c r="E386" s="62">
        <f t="shared" si="89"/>
        <v>0</v>
      </c>
      <c r="F386" s="63"/>
      <c r="G386" s="63"/>
      <c r="H386" s="63"/>
      <c r="I386" s="63"/>
      <c r="J386" s="30">
        <f t="shared" si="83"/>
        <v>0</v>
      </c>
      <c r="K386" s="30">
        <f t="shared" si="84"/>
        <v>0</v>
      </c>
      <c r="L386" s="4" t="s">
        <v>205</v>
      </c>
    </row>
    <row r="387" spans="1:12" ht="18" hidden="1" x14ac:dyDescent="0.35">
      <c r="A387" s="5" t="str">
        <f t="shared" si="79"/>
        <v>b</v>
      </c>
      <c r="B387" s="11" t="s">
        <v>1</v>
      </c>
      <c r="C387" s="16" t="s">
        <v>132</v>
      </c>
      <c r="D387" s="50"/>
      <c r="E387" s="62">
        <f t="shared" si="89"/>
        <v>0</v>
      </c>
      <c r="F387" s="63"/>
      <c r="G387" s="63"/>
      <c r="H387" s="63"/>
      <c r="I387" s="63"/>
      <c r="J387" s="30">
        <f t="shared" si="83"/>
        <v>0</v>
      </c>
      <c r="K387" s="30">
        <f t="shared" si="84"/>
        <v>0</v>
      </c>
      <c r="L387" s="4" t="s">
        <v>205</v>
      </c>
    </row>
    <row r="388" spans="1:12" ht="18" hidden="1" x14ac:dyDescent="0.35">
      <c r="A388" s="5" t="str">
        <f t="shared" si="79"/>
        <v>b</v>
      </c>
      <c r="B388" s="11" t="s">
        <v>1</v>
      </c>
      <c r="C388" s="16" t="s">
        <v>133</v>
      </c>
      <c r="D388" s="50"/>
      <c r="E388" s="62">
        <f t="shared" si="89"/>
        <v>0</v>
      </c>
      <c r="F388" s="63"/>
      <c r="G388" s="63"/>
      <c r="H388" s="63"/>
      <c r="I388" s="63"/>
      <c r="J388" s="30">
        <f t="shared" si="83"/>
        <v>0</v>
      </c>
      <c r="K388" s="30">
        <f t="shared" si="84"/>
        <v>0</v>
      </c>
      <c r="L388" s="4" t="s">
        <v>205</v>
      </c>
    </row>
    <row r="389" spans="1:12" ht="18" hidden="1" x14ac:dyDescent="0.35">
      <c r="A389" s="5" t="str">
        <f t="shared" ref="A389:A452" si="94">IF((E389+F389+G389+I389+H389)&gt;0,"a","b")</f>
        <v>b</v>
      </c>
      <c r="B389" s="11" t="s">
        <v>1</v>
      </c>
      <c r="C389" s="16" t="s">
        <v>134</v>
      </c>
      <c r="D389" s="50"/>
      <c r="E389" s="62">
        <f t="shared" si="89"/>
        <v>0</v>
      </c>
      <c r="F389" s="63"/>
      <c r="G389" s="63"/>
      <c r="H389" s="63"/>
      <c r="I389" s="63"/>
      <c r="J389" s="30">
        <f t="shared" si="83"/>
        <v>0</v>
      </c>
      <c r="K389" s="30">
        <f t="shared" si="84"/>
        <v>0</v>
      </c>
      <c r="L389" s="4" t="s">
        <v>205</v>
      </c>
    </row>
    <row r="390" spans="1:12" ht="18" hidden="1" x14ac:dyDescent="0.35">
      <c r="A390" s="5" t="str">
        <f t="shared" si="94"/>
        <v>b</v>
      </c>
      <c r="B390" s="11" t="s">
        <v>1</v>
      </c>
      <c r="C390" s="16" t="s">
        <v>135</v>
      </c>
      <c r="D390" s="50"/>
      <c r="E390" s="62">
        <f t="shared" si="89"/>
        <v>0</v>
      </c>
      <c r="F390" s="63">
        <f t="shared" ref="F390:I390" si="95">F391+F392</f>
        <v>0</v>
      </c>
      <c r="G390" s="63">
        <f t="shared" si="95"/>
        <v>0</v>
      </c>
      <c r="H390" s="63">
        <f t="shared" si="95"/>
        <v>0</v>
      </c>
      <c r="I390" s="63">
        <f t="shared" si="95"/>
        <v>0</v>
      </c>
      <c r="J390" s="30">
        <f t="shared" si="83"/>
        <v>0</v>
      </c>
      <c r="K390" s="30">
        <f t="shared" si="84"/>
        <v>0</v>
      </c>
      <c r="L390" s="4" t="s">
        <v>205</v>
      </c>
    </row>
    <row r="391" spans="1:12" hidden="1" x14ac:dyDescent="0.3">
      <c r="A391" s="5" t="str">
        <f t="shared" si="94"/>
        <v>b</v>
      </c>
      <c r="B391" s="19"/>
      <c r="C391" s="21" t="s">
        <v>209</v>
      </c>
      <c r="D391" s="51"/>
      <c r="E391" s="64">
        <f t="shared" si="89"/>
        <v>0</v>
      </c>
      <c r="F391" s="65"/>
      <c r="G391" s="65"/>
      <c r="H391" s="65"/>
      <c r="I391" s="65"/>
      <c r="J391" s="31">
        <f t="shared" si="83"/>
        <v>0</v>
      </c>
      <c r="K391" s="31">
        <f t="shared" si="84"/>
        <v>0</v>
      </c>
    </row>
    <row r="392" spans="1:12" hidden="1" x14ac:dyDescent="0.3">
      <c r="A392" s="5" t="str">
        <f t="shared" si="94"/>
        <v>b</v>
      </c>
      <c r="B392" s="19"/>
      <c r="C392" s="21" t="s">
        <v>210</v>
      </c>
      <c r="D392" s="51"/>
      <c r="E392" s="64">
        <f t="shared" si="89"/>
        <v>0</v>
      </c>
      <c r="F392" s="65"/>
      <c r="G392" s="65"/>
      <c r="H392" s="65"/>
      <c r="I392" s="65"/>
      <c r="J392" s="31">
        <f t="shared" si="83"/>
        <v>0</v>
      </c>
      <c r="K392" s="31">
        <f t="shared" si="84"/>
        <v>0</v>
      </c>
    </row>
    <row r="393" spans="1:12" ht="18" hidden="1" x14ac:dyDescent="0.35">
      <c r="A393" s="5" t="str">
        <f t="shared" si="94"/>
        <v>b</v>
      </c>
      <c r="B393" s="11" t="s">
        <v>1</v>
      </c>
      <c r="C393" s="15" t="s">
        <v>136</v>
      </c>
      <c r="D393" s="48"/>
      <c r="E393" s="56">
        <f t="shared" si="89"/>
        <v>0</v>
      </c>
      <c r="F393" s="61"/>
      <c r="G393" s="61"/>
      <c r="H393" s="61"/>
      <c r="I393" s="61"/>
      <c r="J393" s="33">
        <f t="shared" si="83"/>
        <v>0</v>
      </c>
      <c r="K393" s="33">
        <f t="shared" si="84"/>
        <v>0</v>
      </c>
      <c r="L393" s="4" t="s">
        <v>205</v>
      </c>
    </row>
    <row r="394" spans="1:12" ht="18" hidden="1" x14ac:dyDescent="0.35">
      <c r="A394" s="5" t="str">
        <f t="shared" si="94"/>
        <v>b</v>
      </c>
      <c r="B394" s="11" t="s">
        <v>1</v>
      </c>
      <c r="C394" s="15" t="s">
        <v>137</v>
      </c>
      <c r="D394" s="48"/>
      <c r="E394" s="56">
        <f t="shared" si="89"/>
        <v>0</v>
      </c>
      <c r="F394" s="61"/>
      <c r="G394" s="61"/>
      <c r="H394" s="61"/>
      <c r="I394" s="61"/>
      <c r="J394" s="33">
        <f t="shared" si="83"/>
        <v>0</v>
      </c>
      <c r="K394" s="33">
        <f t="shared" si="84"/>
        <v>0</v>
      </c>
      <c r="L394" s="4" t="s">
        <v>205</v>
      </c>
    </row>
    <row r="395" spans="1:12" ht="18" hidden="1" x14ac:dyDescent="0.35">
      <c r="A395" s="5" t="str">
        <f t="shared" si="94"/>
        <v>b</v>
      </c>
      <c r="B395" s="11" t="s">
        <v>1</v>
      </c>
      <c r="C395" s="15" t="s">
        <v>138</v>
      </c>
      <c r="D395" s="48"/>
      <c r="E395" s="56">
        <f t="shared" si="89"/>
        <v>0</v>
      </c>
      <c r="F395" s="61"/>
      <c r="G395" s="61"/>
      <c r="H395" s="61"/>
      <c r="I395" s="61"/>
      <c r="J395" s="33">
        <f t="shared" si="83"/>
        <v>0</v>
      </c>
      <c r="K395" s="33">
        <f t="shared" si="84"/>
        <v>0</v>
      </c>
      <c r="L395" s="4" t="s">
        <v>205</v>
      </c>
    </row>
    <row r="396" spans="1:12" ht="18" hidden="1" x14ac:dyDescent="0.35">
      <c r="A396" s="5" t="str">
        <f t="shared" si="94"/>
        <v>b</v>
      </c>
      <c r="B396" s="22" t="s">
        <v>35</v>
      </c>
      <c r="C396" s="23" t="s">
        <v>183</v>
      </c>
      <c r="D396" s="43"/>
      <c r="E396" s="60">
        <f t="shared" si="89"/>
        <v>0</v>
      </c>
      <c r="F396" s="60">
        <f t="shared" ref="F396:I396" si="96">F397+F407+F408+F409</f>
        <v>0</v>
      </c>
      <c r="G396" s="60">
        <f t="shared" si="96"/>
        <v>0</v>
      </c>
      <c r="H396" s="60">
        <f t="shared" si="96"/>
        <v>0</v>
      </c>
      <c r="I396" s="60">
        <f t="shared" si="96"/>
        <v>0</v>
      </c>
      <c r="J396" s="30">
        <f t="shared" si="83"/>
        <v>0</v>
      </c>
      <c r="K396" s="30">
        <f t="shared" si="84"/>
        <v>0</v>
      </c>
      <c r="L396" s="4" t="s">
        <v>205</v>
      </c>
    </row>
    <row r="397" spans="1:12" ht="18" hidden="1" x14ac:dyDescent="0.35">
      <c r="A397" s="5" t="str">
        <f t="shared" si="94"/>
        <v>b</v>
      </c>
      <c r="B397" s="34" t="s">
        <v>1</v>
      </c>
      <c r="C397" s="15" t="s">
        <v>128</v>
      </c>
      <c r="D397" s="48"/>
      <c r="E397" s="56">
        <f t="shared" si="89"/>
        <v>0</v>
      </c>
      <c r="F397" s="61">
        <f t="shared" ref="F397:I397" si="97">F398+F399+F400+F401+F402+F403+F404</f>
        <v>0</v>
      </c>
      <c r="G397" s="61">
        <f t="shared" si="97"/>
        <v>0</v>
      </c>
      <c r="H397" s="61">
        <f t="shared" si="97"/>
        <v>0</v>
      </c>
      <c r="I397" s="61">
        <f t="shared" si="97"/>
        <v>0</v>
      </c>
      <c r="J397" s="33">
        <f t="shared" si="83"/>
        <v>0</v>
      </c>
      <c r="K397" s="33">
        <f t="shared" si="84"/>
        <v>0</v>
      </c>
      <c r="L397" s="4" t="s">
        <v>205</v>
      </c>
    </row>
    <row r="398" spans="1:12" ht="18" hidden="1" x14ac:dyDescent="0.35">
      <c r="A398" s="5" t="str">
        <f t="shared" si="94"/>
        <v>b</v>
      </c>
      <c r="B398" s="11" t="s">
        <v>1</v>
      </c>
      <c r="C398" s="12" t="s">
        <v>129</v>
      </c>
      <c r="D398" s="49"/>
      <c r="E398" s="62">
        <f t="shared" si="89"/>
        <v>0</v>
      </c>
      <c r="F398" s="63"/>
      <c r="G398" s="63"/>
      <c r="H398" s="63"/>
      <c r="I398" s="63"/>
      <c r="J398" s="30">
        <f t="shared" si="83"/>
        <v>0</v>
      </c>
      <c r="K398" s="30">
        <f t="shared" si="84"/>
        <v>0</v>
      </c>
      <c r="L398" s="4" t="s">
        <v>205</v>
      </c>
    </row>
    <row r="399" spans="1:12" ht="18" hidden="1" x14ac:dyDescent="0.35">
      <c r="A399" s="5" t="str">
        <f t="shared" si="94"/>
        <v>b</v>
      </c>
      <c r="B399" s="11" t="s">
        <v>1</v>
      </c>
      <c r="C399" s="12" t="s">
        <v>130</v>
      </c>
      <c r="D399" s="49"/>
      <c r="E399" s="62">
        <f t="shared" si="89"/>
        <v>0</v>
      </c>
      <c r="F399" s="63"/>
      <c r="G399" s="63"/>
      <c r="H399" s="63"/>
      <c r="I399" s="63"/>
      <c r="J399" s="30">
        <f t="shared" si="83"/>
        <v>0</v>
      </c>
      <c r="K399" s="30">
        <f t="shared" si="84"/>
        <v>0</v>
      </c>
      <c r="L399" s="4" t="s">
        <v>205</v>
      </c>
    </row>
    <row r="400" spans="1:12" ht="18" hidden="1" x14ac:dyDescent="0.35">
      <c r="A400" s="5" t="str">
        <f t="shared" si="94"/>
        <v>b</v>
      </c>
      <c r="B400" s="11" t="s">
        <v>1</v>
      </c>
      <c r="C400" s="12" t="s">
        <v>131</v>
      </c>
      <c r="D400" s="49"/>
      <c r="E400" s="62">
        <f t="shared" si="89"/>
        <v>0</v>
      </c>
      <c r="F400" s="63"/>
      <c r="G400" s="63"/>
      <c r="H400" s="63"/>
      <c r="I400" s="63"/>
      <c r="J400" s="30">
        <f t="shared" si="83"/>
        <v>0</v>
      </c>
      <c r="K400" s="30">
        <f t="shared" si="84"/>
        <v>0</v>
      </c>
      <c r="L400" s="4" t="s">
        <v>205</v>
      </c>
    </row>
    <row r="401" spans="1:12" ht="18" hidden="1" x14ac:dyDescent="0.35">
      <c r="A401" s="5" t="str">
        <f t="shared" si="94"/>
        <v>b</v>
      </c>
      <c r="B401" s="11" t="s">
        <v>1</v>
      </c>
      <c r="C401" s="16" t="s">
        <v>132</v>
      </c>
      <c r="D401" s="50"/>
      <c r="E401" s="62">
        <f t="shared" si="89"/>
        <v>0</v>
      </c>
      <c r="F401" s="63"/>
      <c r="G401" s="63"/>
      <c r="H401" s="63"/>
      <c r="I401" s="63"/>
      <c r="J401" s="30">
        <f t="shared" si="83"/>
        <v>0</v>
      </c>
      <c r="K401" s="30">
        <f t="shared" si="84"/>
        <v>0</v>
      </c>
      <c r="L401" s="4" t="s">
        <v>205</v>
      </c>
    </row>
    <row r="402" spans="1:12" ht="18" hidden="1" x14ac:dyDescent="0.35">
      <c r="A402" s="5" t="str">
        <f t="shared" si="94"/>
        <v>b</v>
      </c>
      <c r="B402" s="11" t="s">
        <v>1</v>
      </c>
      <c r="C402" s="16" t="s">
        <v>133</v>
      </c>
      <c r="D402" s="50"/>
      <c r="E402" s="62">
        <f t="shared" si="89"/>
        <v>0</v>
      </c>
      <c r="F402" s="63"/>
      <c r="G402" s="63"/>
      <c r="H402" s="63"/>
      <c r="I402" s="63"/>
      <c r="J402" s="30">
        <f t="shared" si="83"/>
        <v>0</v>
      </c>
      <c r="K402" s="30">
        <f t="shared" si="84"/>
        <v>0</v>
      </c>
      <c r="L402" s="4" t="s">
        <v>205</v>
      </c>
    </row>
    <row r="403" spans="1:12" ht="18" hidden="1" x14ac:dyDescent="0.35">
      <c r="A403" s="5" t="str">
        <f t="shared" si="94"/>
        <v>b</v>
      </c>
      <c r="B403" s="11" t="s">
        <v>1</v>
      </c>
      <c r="C403" s="16" t="s">
        <v>134</v>
      </c>
      <c r="D403" s="50"/>
      <c r="E403" s="62">
        <f t="shared" si="89"/>
        <v>0</v>
      </c>
      <c r="F403" s="63"/>
      <c r="G403" s="63"/>
      <c r="H403" s="63"/>
      <c r="I403" s="63"/>
      <c r="J403" s="30">
        <f t="shared" ref="J403:J466" si="98">F403+G403</f>
        <v>0</v>
      </c>
      <c r="K403" s="30">
        <f t="shared" ref="K403:K466" si="99">F403+G403+H403</f>
        <v>0</v>
      </c>
      <c r="L403" s="4" t="s">
        <v>205</v>
      </c>
    </row>
    <row r="404" spans="1:12" ht="18" hidden="1" x14ac:dyDescent="0.35">
      <c r="A404" s="5" t="str">
        <f t="shared" si="94"/>
        <v>b</v>
      </c>
      <c r="B404" s="11" t="s">
        <v>1</v>
      </c>
      <c r="C404" s="16" t="s">
        <v>135</v>
      </c>
      <c r="D404" s="50"/>
      <c r="E404" s="62">
        <f t="shared" si="89"/>
        <v>0</v>
      </c>
      <c r="F404" s="63">
        <f t="shared" ref="F404:I404" si="100">F405+F406</f>
        <v>0</v>
      </c>
      <c r="G404" s="63">
        <f t="shared" si="100"/>
        <v>0</v>
      </c>
      <c r="H404" s="63">
        <f t="shared" si="100"/>
        <v>0</v>
      </c>
      <c r="I404" s="63">
        <f t="shared" si="100"/>
        <v>0</v>
      </c>
      <c r="J404" s="30">
        <f t="shared" si="98"/>
        <v>0</v>
      </c>
      <c r="K404" s="30">
        <f t="shared" si="99"/>
        <v>0</v>
      </c>
      <c r="L404" s="4" t="s">
        <v>205</v>
      </c>
    </row>
    <row r="405" spans="1:12" hidden="1" x14ac:dyDescent="0.3">
      <c r="A405" s="5" t="str">
        <f t="shared" si="94"/>
        <v>b</v>
      </c>
      <c r="B405" s="19"/>
      <c r="C405" s="21" t="s">
        <v>209</v>
      </c>
      <c r="D405" s="51"/>
      <c r="E405" s="64">
        <f t="shared" si="89"/>
        <v>0</v>
      </c>
      <c r="F405" s="65"/>
      <c r="G405" s="65"/>
      <c r="H405" s="65"/>
      <c r="I405" s="65"/>
      <c r="J405" s="31">
        <f t="shared" si="98"/>
        <v>0</v>
      </c>
      <c r="K405" s="31">
        <f t="shared" si="99"/>
        <v>0</v>
      </c>
    </row>
    <row r="406" spans="1:12" hidden="1" x14ac:dyDescent="0.3">
      <c r="A406" s="5" t="str">
        <f t="shared" si="94"/>
        <v>b</v>
      </c>
      <c r="B406" s="19"/>
      <c r="C406" s="21" t="s">
        <v>210</v>
      </c>
      <c r="D406" s="51"/>
      <c r="E406" s="64">
        <f t="shared" si="89"/>
        <v>0</v>
      </c>
      <c r="F406" s="65"/>
      <c r="G406" s="65"/>
      <c r="H406" s="65"/>
      <c r="I406" s="65"/>
      <c r="J406" s="31">
        <f t="shared" si="98"/>
        <v>0</v>
      </c>
      <c r="K406" s="31">
        <f t="shared" si="99"/>
        <v>0</v>
      </c>
    </row>
    <row r="407" spans="1:12" ht="18" hidden="1" x14ac:dyDescent="0.35">
      <c r="A407" s="5" t="str">
        <f t="shared" si="94"/>
        <v>b</v>
      </c>
      <c r="B407" s="11" t="s">
        <v>1</v>
      </c>
      <c r="C407" s="15" t="s">
        <v>136</v>
      </c>
      <c r="D407" s="48"/>
      <c r="E407" s="56">
        <f t="shared" si="89"/>
        <v>0</v>
      </c>
      <c r="F407" s="61"/>
      <c r="G407" s="61"/>
      <c r="H407" s="61"/>
      <c r="I407" s="61"/>
      <c r="J407" s="33">
        <f t="shared" si="98"/>
        <v>0</v>
      </c>
      <c r="K407" s="33">
        <f t="shared" si="99"/>
        <v>0</v>
      </c>
      <c r="L407" s="4" t="s">
        <v>205</v>
      </c>
    </row>
    <row r="408" spans="1:12" ht="18" hidden="1" x14ac:dyDescent="0.35">
      <c r="A408" s="5" t="str">
        <f t="shared" si="94"/>
        <v>b</v>
      </c>
      <c r="B408" s="11" t="s">
        <v>1</v>
      </c>
      <c r="C408" s="15" t="s">
        <v>137</v>
      </c>
      <c r="D408" s="48"/>
      <c r="E408" s="56">
        <f t="shared" si="89"/>
        <v>0</v>
      </c>
      <c r="F408" s="61"/>
      <c r="G408" s="61"/>
      <c r="H408" s="61"/>
      <c r="I408" s="61"/>
      <c r="J408" s="33">
        <f t="shared" si="98"/>
        <v>0</v>
      </c>
      <c r="K408" s="33">
        <f t="shared" si="99"/>
        <v>0</v>
      </c>
      <c r="L408" s="4" t="s">
        <v>205</v>
      </c>
    </row>
    <row r="409" spans="1:12" ht="18" hidden="1" x14ac:dyDescent="0.35">
      <c r="A409" s="5" t="str">
        <f t="shared" si="94"/>
        <v>b</v>
      </c>
      <c r="B409" s="11" t="s">
        <v>1</v>
      </c>
      <c r="C409" s="15" t="s">
        <v>138</v>
      </c>
      <c r="D409" s="48"/>
      <c r="E409" s="56">
        <f t="shared" si="89"/>
        <v>0</v>
      </c>
      <c r="F409" s="61"/>
      <c r="G409" s="61"/>
      <c r="H409" s="61"/>
      <c r="I409" s="61"/>
      <c r="J409" s="33">
        <f t="shared" si="98"/>
        <v>0</v>
      </c>
      <c r="K409" s="33">
        <f t="shared" si="99"/>
        <v>0</v>
      </c>
      <c r="L409" s="4" t="s">
        <v>205</v>
      </c>
    </row>
    <row r="410" spans="1:12" ht="36" hidden="1" x14ac:dyDescent="0.35">
      <c r="A410" s="5" t="str">
        <f t="shared" si="94"/>
        <v>b</v>
      </c>
      <c r="B410" s="22" t="s">
        <v>36</v>
      </c>
      <c r="C410" s="23" t="s">
        <v>184</v>
      </c>
      <c r="D410" s="43"/>
      <c r="E410" s="60">
        <f t="shared" si="89"/>
        <v>0</v>
      </c>
      <c r="F410" s="60">
        <f t="shared" ref="F410:I410" si="101">F411+F421+F422+F423</f>
        <v>0</v>
      </c>
      <c r="G410" s="60">
        <f t="shared" si="101"/>
        <v>0</v>
      </c>
      <c r="H410" s="60">
        <f t="shared" si="101"/>
        <v>0</v>
      </c>
      <c r="I410" s="60">
        <f t="shared" si="101"/>
        <v>0</v>
      </c>
      <c r="J410" s="30">
        <f t="shared" si="98"/>
        <v>0</v>
      </c>
      <c r="K410" s="30">
        <f t="shared" si="99"/>
        <v>0</v>
      </c>
      <c r="L410" s="4" t="s">
        <v>205</v>
      </c>
    </row>
    <row r="411" spans="1:12" ht="18" hidden="1" x14ac:dyDescent="0.35">
      <c r="A411" s="5" t="str">
        <f t="shared" si="94"/>
        <v>b</v>
      </c>
      <c r="B411" s="34" t="s">
        <v>1</v>
      </c>
      <c r="C411" s="15" t="s">
        <v>128</v>
      </c>
      <c r="D411" s="48"/>
      <c r="E411" s="56">
        <f t="shared" si="89"/>
        <v>0</v>
      </c>
      <c r="F411" s="61">
        <f t="shared" ref="F411:I411" si="102">F412+F413+F414+F415+F416+F417+F418</f>
        <v>0</v>
      </c>
      <c r="G411" s="61">
        <f t="shared" si="102"/>
        <v>0</v>
      </c>
      <c r="H411" s="61">
        <f t="shared" si="102"/>
        <v>0</v>
      </c>
      <c r="I411" s="61">
        <f t="shared" si="102"/>
        <v>0</v>
      </c>
      <c r="J411" s="33">
        <f t="shared" si="98"/>
        <v>0</v>
      </c>
      <c r="K411" s="33">
        <f t="shared" si="99"/>
        <v>0</v>
      </c>
      <c r="L411" s="4" t="s">
        <v>205</v>
      </c>
    </row>
    <row r="412" spans="1:12" ht="18" hidden="1" x14ac:dyDescent="0.35">
      <c r="A412" s="5" t="str">
        <f t="shared" si="94"/>
        <v>b</v>
      </c>
      <c r="B412" s="11" t="s">
        <v>1</v>
      </c>
      <c r="C412" s="12" t="s">
        <v>129</v>
      </c>
      <c r="D412" s="49"/>
      <c r="E412" s="62">
        <f t="shared" si="89"/>
        <v>0</v>
      </c>
      <c r="F412" s="63"/>
      <c r="G412" s="63"/>
      <c r="H412" s="63"/>
      <c r="I412" s="63"/>
      <c r="J412" s="30">
        <f t="shared" si="98"/>
        <v>0</v>
      </c>
      <c r="K412" s="30">
        <f t="shared" si="99"/>
        <v>0</v>
      </c>
      <c r="L412" s="4" t="s">
        <v>205</v>
      </c>
    </row>
    <row r="413" spans="1:12" ht="18" hidden="1" x14ac:dyDescent="0.35">
      <c r="A413" s="5" t="str">
        <f t="shared" si="94"/>
        <v>b</v>
      </c>
      <c r="B413" s="11" t="s">
        <v>1</v>
      </c>
      <c r="C413" s="12" t="s">
        <v>130</v>
      </c>
      <c r="D413" s="49"/>
      <c r="E413" s="62">
        <f t="shared" si="89"/>
        <v>0</v>
      </c>
      <c r="F413" s="63"/>
      <c r="G413" s="63"/>
      <c r="H413" s="63"/>
      <c r="I413" s="63"/>
      <c r="J413" s="30">
        <f t="shared" si="98"/>
        <v>0</v>
      </c>
      <c r="K413" s="30">
        <f t="shared" si="99"/>
        <v>0</v>
      </c>
      <c r="L413" s="4" t="s">
        <v>205</v>
      </c>
    </row>
    <row r="414" spans="1:12" ht="18" hidden="1" x14ac:dyDescent="0.35">
      <c r="A414" s="5" t="str">
        <f t="shared" si="94"/>
        <v>b</v>
      </c>
      <c r="B414" s="11" t="s">
        <v>1</v>
      </c>
      <c r="C414" s="12" t="s">
        <v>131</v>
      </c>
      <c r="D414" s="49"/>
      <c r="E414" s="62">
        <f t="shared" si="89"/>
        <v>0</v>
      </c>
      <c r="F414" s="63"/>
      <c r="G414" s="63"/>
      <c r="H414" s="63"/>
      <c r="I414" s="63"/>
      <c r="J414" s="30">
        <f t="shared" si="98"/>
        <v>0</v>
      </c>
      <c r="K414" s="30">
        <f t="shared" si="99"/>
        <v>0</v>
      </c>
      <c r="L414" s="4" t="s">
        <v>205</v>
      </c>
    </row>
    <row r="415" spans="1:12" ht="18" hidden="1" x14ac:dyDescent="0.35">
      <c r="A415" s="5" t="str">
        <f t="shared" si="94"/>
        <v>b</v>
      </c>
      <c r="B415" s="11" t="s">
        <v>1</v>
      </c>
      <c r="C415" s="16" t="s">
        <v>132</v>
      </c>
      <c r="D415" s="50"/>
      <c r="E415" s="62">
        <f t="shared" si="89"/>
        <v>0</v>
      </c>
      <c r="F415" s="63"/>
      <c r="G415" s="63"/>
      <c r="H415" s="63"/>
      <c r="I415" s="63"/>
      <c r="J415" s="30">
        <f t="shared" si="98"/>
        <v>0</v>
      </c>
      <c r="K415" s="30">
        <f t="shared" si="99"/>
        <v>0</v>
      </c>
      <c r="L415" s="4" t="s">
        <v>205</v>
      </c>
    </row>
    <row r="416" spans="1:12" ht="18" hidden="1" x14ac:dyDescent="0.35">
      <c r="A416" s="5" t="str">
        <f t="shared" si="94"/>
        <v>b</v>
      </c>
      <c r="B416" s="11" t="s">
        <v>1</v>
      </c>
      <c r="C416" s="16" t="s">
        <v>133</v>
      </c>
      <c r="D416" s="50"/>
      <c r="E416" s="62">
        <f t="shared" si="89"/>
        <v>0</v>
      </c>
      <c r="F416" s="63"/>
      <c r="G416" s="63"/>
      <c r="H416" s="63"/>
      <c r="I416" s="63"/>
      <c r="J416" s="30">
        <f t="shared" si="98"/>
        <v>0</v>
      </c>
      <c r="K416" s="30">
        <f t="shared" si="99"/>
        <v>0</v>
      </c>
      <c r="L416" s="4" t="s">
        <v>205</v>
      </c>
    </row>
    <row r="417" spans="1:12" ht="18" hidden="1" x14ac:dyDescent="0.35">
      <c r="A417" s="5" t="str">
        <f t="shared" si="94"/>
        <v>b</v>
      </c>
      <c r="B417" s="11" t="s">
        <v>1</v>
      </c>
      <c r="C417" s="16" t="s">
        <v>134</v>
      </c>
      <c r="D417" s="50"/>
      <c r="E417" s="62">
        <f t="shared" si="89"/>
        <v>0</v>
      </c>
      <c r="F417" s="63"/>
      <c r="G417" s="63"/>
      <c r="H417" s="63"/>
      <c r="I417" s="63"/>
      <c r="J417" s="30">
        <f t="shared" si="98"/>
        <v>0</v>
      </c>
      <c r="K417" s="30">
        <f t="shared" si="99"/>
        <v>0</v>
      </c>
      <c r="L417" s="4" t="s">
        <v>205</v>
      </c>
    </row>
    <row r="418" spans="1:12" ht="18" hidden="1" x14ac:dyDescent="0.35">
      <c r="A418" s="5" t="str">
        <f t="shared" si="94"/>
        <v>b</v>
      </c>
      <c r="B418" s="11" t="s">
        <v>1</v>
      </c>
      <c r="C418" s="16" t="s">
        <v>135</v>
      </c>
      <c r="D418" s="50"/>
      <c r="E418" s="62">
        <f t="shared" si="89"/>
        <v>0</v>
      </c>
      <c r="F418" s="63">
        <f t="shared" ref="F418:I418" si="103">F419+F420</f>
        <v>0</v>
      </c>
      <c r="G418" s="63">
        <f t="shared" si="103"/>
        <v>0</v>
      </c>
      <c r="H418" s="63">
        <f t="shared" si="103"/>
        <v>0</v>
      </c>
      <c r="I418" s="63">
        <f t="shared" si="103"/>
        <v>0</v>
      </c>
      <c r="J418" s="30">
        <f t="shared" si="98"/>
        <v>0</v>
      </c>
      <c r="K418" s="30">
        <f t="shared" si="99"/>
        <v>0</v>
      </c>
      <c r="L418" s="4" t="s">
        <v>205</v>
      </c>
    </row>
    <row r="419" spans="1:12" hidden="1" x14ac:dyDescent="0.3">
      <c r="A419" s="5" t="str">
        <f t="shared" si="94"/>
        <v>b</v>
      </c>
      <c r="B419" s="19"/>
      <c r="C419" s="21" t="s">
        <v>209</v>
      </c>
      <c r="D419" s="51"/>
      <c r="E419" s="64">
        <f t="shared" si="89"/>
        <v>0</v>
      </c>
      <c r="F419" s="65"/>
      <c r="G419" s="65"/>
      <c r="H419" s="65"/>
      <c r="I419" s="65"/>
      <c r="J419" s="31">
        <f t="shared" si="98"/>
        <v>0</v>
      </c>
      <c r="K419" s="31">
        <f t="shared" si="99"/>
        <v>0</v>
      </c>
    </row>
    <row r="420" spans="1:12" hidden="1" x14ac:dyDescent="0.3">
      <c r="A420" s="5" t="str">
        <f t="shared" si="94"/>
        <v>b</v>
      </c>
      <c r="B420" s="19"/>
      <c r="C420" s="21" t="s">
        <v>210</v>
      </c>
      <c r="D420" s="51"/>
      <c r="E420" s="64">
        <f t="shared" si="89"/>
        <v>0</v>
      </c>
      <c r="F420" s="65"/>
      <c r="G420" s="65"/>
      <c r="H420" s="65"/>
      <c r="I420" s="65"/>
      <c r="J420" s="31">
        <f t="shared" si="98"/>
        <v>0</v>
      </c>
      <c r="K420" s="31">
        <f t="shared" si="99"/>
        <v>0</v>
      </c>
    </row>
    <row r="421" spans="1:12" ht="18" hidden="1" x14ac:dyDescent="0.35">
      <c r="A421" s="5" t="str">
        <f t="shared" si="94"/>
        <v>b</v>
      </c>
      <c r="B421" s="11" t="s">
        <v>1</v>
      </c>
      <c r="C421" s="15" t="s">
        <v>136</v>
      </c>
      <c r="D421" s="48"/>
      <c r="E421" s="56">
        <f t="shared" si="89"/>
        <v>0</v>
      </c>
      <c r="F421" s="61"/>
      <c r="G421" s="61"/>
      <c r="H421" s="61"/>
      <c r="I421" s="61"/>
      <c r="J421" s="33">
        <f t="shared" si="98"/>
        <v>0</v>
      </c>
      <c r="K421" s="33">
        <f t="shared" si="99"/>
        <v>0</v>
      </c>
      <c r="L421" s="4" t="s">
        <v>205</v>
      </c>
    </row>
    <row r="422" spans="1:12" ht="18" hidden="1" x14ac:dyDescent="0.35">
      <c r="A422" s="5" t="str">
        <f t="shared" si="94"/>
        <v>b</v>
      </c>
      <c r="B422" s="11" t="s">
        <v>1</v>
      </c>
      <c r="C422" s="15" t="s">
        <v>137</v>
      </c>
      <c r="D422" s="48"/>
      <c r="E422" s="56">
        <f t="shared" si="89"/>
        <v>0</v>
      </c>
      <c r="F422" s="61"/>
      <c r="G422" s="61"/>
      <c r="H422" s="61"/>
      <c r="I422" s="61"/>
      <c r="J422" s="33">
        <f t="shared" si="98"/>
        <v>0</v>
      </c>
      <c r="K422" s="33">
        <f t="shared" si="99"/>
        <v>0</v>
      </c>
      <c r="L422" s="4" t="s">
        <v>205</v>
      </c>
    </row>
    <row r="423" spans="1:12" ht="18" hidden="1" x14ac:dyDescent="0.35">
      <c r="A423" s="5" t="str">
        <f t="shared" si="94"/>
        <v>b</v>
      </c>
      <c r="B423" s="11" t="s">
        <v>1</v>
      </c>
      <c r="C423" s="15" t="s">
        <v>138</v>
      </c>
      <c r="D423" s="48"/>
      <c r="E423" s="56">
        <f t="shared" si="89"/>
        <v>0</v>
      </c>
      <c r="F423" s="61"/>
      <c r="G423" s="61"/>
      <c r="H423" s="61"/>
      <c r="I423" s="61"/>
      <c r="J423" s="33">
        <f t="shared" si="98"/>
        <v>0</v>
      </c>
      <c r="K423" s="33">
        <f t="shared" si="99"/>
        <v>0</v>
      </c>
      <c r="L423" s="4" t="s">
        <v>205</v>
      </c>
    </row>
    <row r="424" spans="1:12" ht="36" hidden="1" x14ac:dyDescent="0.35">
      <c r="A424" s="5" t="str">
        <f t="shared" si="94"/>
        <v>b</v>
      </c>
      <c r="B424" s="22" t="s">
        <v>37</v>
      </c>
      <c r="C424" s="23" t="s">
        <v>185</v>
      </c>
      <c r="D424" s="43"/>
      <c r="E424" s="60">
        <f t="shared" si="89"/>
        <v>0</v>
      </c>
      <c r="F424" s="60">
        <f t="shared" ref="F424:I424" si="104">F425+F435+F436+F437</f>
        <v>0</v>
      </c>
      <c r="G424" s="60">
        <f t="shared" si="104"/>
        <v>0</v>
      </c>
      <c r="H424" s="60">
        <f t="shared" si="104"/>
        <v>0</v>
      </c>
      <c r="I424" s="60">
        <f t="shared" si="104"/>
        <v>0</v>
      </c>
      <c r="J424" s="30">
        <f t="shared" si="98"/>
        <v>0</v>
      </c>
      <c r="K424" s="30">
        <f t="shared" si="99"/>
        <v>0</v>
      </c>
      <c r="L424" s="4" t="s">
        <v>205</v>
      </c>
    </row>
    <row r="425" spans="1:12" ht="18" hidden="1" x14ac:dyDescent="0.35">
      <c r="A425" s="5" t="str">
        <f t="shared" si="94"/>
        <v>b</v>
      </c>
      <c r="B425" s="34" t="s">
        <v>1</v>
      </c>
      <c r="C425" s="15" t="s">
        <v>128</v>
      </c>
      <c r="D425" s="48"/>
      <c r="E425" s="56">
        <f t="shared" si="89"/>
        <v>0</v>
      </c>
      <c r="F425" s="61">
        <f t="shared" ref="F425:I425" si="105">F426+F427+F428+F429+F430+F431+F432</f>
        <v>0</v>
      </c>
      <c r="G425" s="61">
        <f t="shared" si="105"/>
        <v>0</v>
      </c>
      <c r="H425" s="61">
        <f t="shared" si="105"/>
        <v>0</v>
      </c>
      <c r="I425" s="61">
        <f t="shared" si="105"/>
        <v>0</v>
      </c>
      <c r="J425" s="33">
        <f t="shared" si="98"/>
        <v>0</v>
      </c>
      <c r="K425" s="33">
        <f t="shared" si="99"/>
        <v>0</v>
      </c>
      <c r="L425" s="4" t="s">
        <v>205</v>
      </c>
    </row>
    <row r="426" spans="1:12" ht="18" hidden="1" x14ac:dyDescent="0.35">
      <c r="A426" s="5" t="str">
        <f t="shared" si="94"/>
        <v>b</v>
      </c>
      <c r="B426" s="11" t="s">
        <v>1</v>
      </c>
      <c r="C426" s="12" t="s">
        <v>129</v>
      </c>
      <c r="D426" s="49"/>
      <c r="E426" s="62">
        <f t="shared" si="89"/>
        <v>0</v>
      </c>
      <c r="F426" s="63"/>
      <c r="G426" s="63"/>
      <c r="H426" s="63"/>
      <c r="I426" s="63"/>
      <c r="J426" s="30">
        <f t="shared" si="98"/>
        <v>0</v>
      </c>
      <c r="K426" s="30">
        <f t="shared" si="99"/>
        <v>0</v>
      </c>
      <c r="L426" s="4" t="s">
        <v>205</v>
      </c>
    </row>
    <row r="427" spans="1:12" ht="18" hidden="1" x14ac:dyDescent="0.35">
      <c r="A427" s="5" t="str">
        <f t="shared" si="94"/>
        <v>b</v>
      </c>
      <c r="B427" s="11" t="s">
        <v>1</v>
      </c>
      <c r="C427" s="12" t="s">
        <v>130</v>
      </c>
      <c r="D427" s="49"/>
      <c r="E427" s="62">
        <f t="shared" si="89"/>
        <v>0</v>
      </c>
      <c r="F427" s="63"/>
      <c r="G427" s="63"/>
      <c r="H427" s="63"/>
      <c r="I427" s="63"/>
      <c r="J427" s="30">
        <f t="shared" si="98"/>
        <v>0</v>
      </c>
      <c r="K427" s="30">
        <f t="shared" si="99"/>
        <v>0</v>
      </c>
      <c r="L427" s="4" t="s">
        <v>205</v>
      </c>
    </row>
    <row r="428" spans="1:12" ht="18" hidden="1" x14ac:dyDescent="0.35">
      <c r="A428" s="5" t="str">
        <f t="shared" si="94"/>
        <v>b</v>
      </c>
      <c r="B428" s="11" t="s">
        <v>1</v>
      </c>
      <c r="C428" s="12" t="s">
        <v>131</v>
      </c>
      <c r="D428" s="49"/>
      <c r="E428" s="62">
        <f t="shared" si="89"/>
        <v>0</v>
      </c>
      <c r="F428" s="63"/>
      <c r="G428" s="63"/>
      <c r="H428" s="63"/>
      <c r="I428" s="63"/>
      <c r="J428" s="30">
        <f t="shared" si="98"/>
        <v>0</v>
      </c>
      <c r="K428" s="30">
        <f t="shared" si="99"/>
        <v>0</v>
      </c>
      <c r="L428" s="4" t="s">
        <v>205</v>
      </c>
    </row>
    <row r="429" spans="1:12" ht="18" hidden="1" x14ac:dyDescent="0.35">
      <c r="A429" s="5" t="str">
        <f t="shared" si="94"/>
        <v>b</v>
      </c>
      <c r="B429" s="11" t="s">
        <v>1</v>
      </c>
      <c r="C429" s="16" t="s">
        <v>132</v>
      </c>
      <c r="D429" s="50"/>
      <c r="E429" s="62">
        <f t="shared" si="89"/>
        <v>0</v>
      </c>
      <c r="F429" s="63"/>
      <c r="G429" s="63"/>
      <c r="H429" s="63"/>
      <c r="I429" s="63"/>
      <c r="J429" s="30">
        <f t="shared" si="98"/>
        <v>0</v>
      </c>
      <c r="K429" s="30">
        <f t="shared" si="99"/>
        <v>0</v>
      </c>
      <c r="L429" s="4" t="s">
        <v>205</v>
      </c>
    </row>
    <row r="430" spans="1:12" ht="18" hidden="1" x14ac:dyDescent="0.35">
      <c r="A430" s="5" t="str">
        <f t="shared" si="94"/>
        <v>b</v>
      </c>
      <c r="B430" s="11" t="s">
        <v>1</v>
      </c>
      <c r="C430" s="16" t="s">
        <v>133</v>
      </c>
      <c r="D430" s="50"/>
      <c r="E430" s="62">
        <f t="shared" si="89"/>
        <v>0</v>
      </c>
      <c r="F430" s="63"/>
      <c r="G430" s="63"/>
      <c r="H430" s="63"/>
      <c r="I430" s="63"/>
      <c r="J430" s="30">
        <f t="shared" si="98"/>
        <v>0</v>
      </c>
      <c r="K430" s="30">
        <f t="shared" si="99"/>
        <v>0</v>
      </c>
      <c r="L430" s="4" t="s">
        <v>205</v>
      </c>
    </row>
    <row r="431" spans="1:12" ht="18" hidden="1" x14ac:dyDescent="0.35">
      <c r="A431" s="5" t="str">
        <f t="shared" si="94"/>
        <v>b</v>
      </c>
      <c r="B431" s="11" t="s">
        <v>1</v>
      </c>
      <c r="C431" s="16" t="s">
        <v>134</v>
      </c>
      <c r="D431" s="50"/>
      <c r="E431" s="62">
        <f t="shared" si="89"/>
        <v>0</v>
      </c>
      <c r="F431" s="63"/>
      <c r="G431" s="63"/>
      <c r="H431" s="63"/>
      <c r="I431" s="63"/>
      <c r="J431" s="30">
        <f t="shared" si="98"/>
        <v>0</v>
      </c>
      <c r="K431" s="30">
        <f t="shared" si="99"/>
        <v>0</v>
      </c>
      <c r="L431" s="4" t="s">
        <v>205</v>
      </c>
    </row>
    <row r="432" spans="1:12" ht="18" hidden="1" x14ac:dyDescent="0.35">
      <c r="A432" s="5" t="str">
        <f t="shared" si="94"/>
        <v>b</v>
      </c>
      <c r="B432" s="11" t="s">
        <v>1</v>
      </c>
      <c r="C432" s="16" t="s">
        <v>135</v>
      </c>
      <c r="D432" s="50"/>
      <c r="E432" s="62">
        <f t="shared" ref="E432:E495" si="106">F432+G432+H432+I432</f>
        <v>0</v>
      </c>
      <c r="F432" s="63">
        <f t="shared" ref="F432:I432" si="107">F433+F434</f>
        <v>0</v>
      </c>
      <c r="G432" s="63">
        <f t="shared" si="107"/>
        <v>0</v>
      </c>
      <c r="H432" s="63">
        <f t="shared" si="107"/>
        <v>0</v>
      </c>
      <c r="I432" s="63">
        <f t="shared" si="107"/>
        <v>0</v>
      </c>
      <c r="J432" s="30">
        <f t="shared" si="98"/>
        <v>0</v>
      </c>
      <c r="K432" s="30">
        <f t="shared" si="99"/>
        <v>0</v>
      </c>
      <c r="L432" s="4" t="s">
        <v>205</v>
      </c>
    </row>
    <row r="433" spans="1:12" hidden="1" x14ac:dyDescent="0.3">
      <c r="A433" s="5" t="str">
        <f t="shared" si="94"/>
        <v>b</v>
      </c>
      <c r="B433" s="19"/>
      <c r="C433" s="21" t="s">
        <v>209</v>
      </c>
      <c r="D433" s="51"/>
      <c r="E433" s="64">
        <f t="shared" si="106"/>
        <v>0</v>
      </c>
      <c r="F433" s="65"/>
      <c r="G433" s="65"/>
      <c r="H433" s="65"/>
      <c r="I433" s="65"/>
      <c r="J433" s="31">
        <f t="shared" si="98"/>
        <v>0</v>
      </c>
      <c r="K433" s="31">
        <f t="shared" si="99"/>
        <v>0</v>
      </c>
    </row>
    <row r="434" spans="1:12" hidden="1" x14ac:dyDescent="0.3">
      <c r="A434" s="5" t="str">
        <f t="shared" si="94"/>
        <v>b</v>
      </c>
      <c r="B434" s="19"/>
      <c r="C434" s="21" t="s">
        <v>210</v>
      </c>
      <c r="D434" s="51"/>
      <c r="E434" s="64">
        <f t="shared" si="106"/>
        <v>0</v>
      </c>
      <c r="F434" s="65"/>
      <c r="G434" s="65"/>
      <c r="H434" s="65"/>
      <c r="I434" s="65"/>
      <c r="J434" s="31">
        <f t="shared" si="98"/>
        <v>0</v>
      </c>
      <c r="K434" s="31">
        <f t="shared" si="99"/>
        <v>0</v>
      </c>
    </row>
    <row r="435" spans="1:12" ht="18" hidden="1" x14ac:dyDescent="0.35">
      <c r="A435" s="5" t="str">
        <f t="shared" si="94"/>
        <v>b</v>
      </c>
      <c r="B435" s="11" t="s">
        <v>1</v>
      </c>
      <c r="C435" s="15" t="s">
        <v>136</v>
      </c>
      <c r="D435" s="48"/>
      <c r="E435" s="56">
        <f t="shared" si="106"/>
        <v>0</v>
      </c>
      <c r="F435" s="61"/>
      <c r="G435" s="61"/>
      <c r="H435" s="61"/>
      <c r="I435" s="61"/>
      <c r="J435" s="33">
        <f t="shared" si="98"/>
        <v>0</v>
      </c>
      <c r="K435" s="33">
        <f t="shared" si="99"/>
        <v>0</v>
      </c>
      <c r="L435" s="4" t="s">
        <v>205</v>
      </c>
    </row>
    <row r="436" spans="1:12" ht="18" hidden="1" x14ac:dyDescent="0.35">
      <c r="A436" s="5" t="str">
        <f t="shared" si="94"/>
        <v>b</v>
      </c>
      <c r="B436" s="11" t="s">
        <v>1</v>
      </c>
      <c r="C436" s="15" t="s">
        <v>137</v>
      </c>
      <c r="D436" s="48"/>
      <c r="E436" s="56">
        <f t="shared" si="106"/>
        <v>0</v>
      </c>
      <c r="F436" s="61"/>
      <c r="G436" s="61"/>
      <c r="H436" s="61"/>
      <c r="I436" s="61"/>
      <c r="J436" s="33">
        <f t="shared" si="98"/>
        <v>0</v>
      </c>
      <c r="K436" s="33">
        <f t="shared" si="99"/>
        <v>0</v>
      </c>
      <c r="L436" s="4" t="s">
        <v>205</v>
      </c>
    </row>
    <row r="437" spans="1:12" ht="18" hidden="1" x14ac:dyDescent="0.35">
      <c r="A437" s="5" t="str">
        <f t="shared" si="94"/>
        <v>b</v>
      </c>
      <c r="B437" s="11" t="s">
        <v>1</v>
      </c>
      <c r="C437" s="15" t="s">
        <v>138</v>
      </c>
      <c r="D437" s="48"/>
      <c r="E437" s="56">
        <f t="shared" si="106"/>
        <v>0</v>
      </c>
      <c r="F437" s="61"/>
      <c r="G437" s="61"/>
      <c r="H437" s="61"/>
      <c r="I437" s="61"/>
      <c r="J437" s="33">
        <f t="shared" si="98"/>
        <v>0</v>
      </c>
      <c r="K437" s="33">
        <f t="shared" si="99"/>
        <v>0</v>
      </c>
      <c r="L437" s="4" t="s">
        <v>205</v>
      </c>
    </row>
    <row r="438" spans="1:12" ht="18" hidden="1" x14ac:dyDescent="0.35">
      <c r="A438" s="5" t="str">
        <f t="shared" si="94"/>
        <v>b</v>
      </c>
      <c r="B438" s="22" t="s">
        <v>38</v>
      </c>
      <c r="C438" s="23" t="s">
        <v>186</v>
      </c>
      <c r="D438" s="43"/>
      <c r="E438" s="60">
        <f t="shared" si="106"/>
        <v>0</v>
      </c>
      <c r="F438" s="60">
        <f t="shared" ref="F438:I438" si="108">F439+F449+F450+F451</f>
        <v>0</v>
      </c>
      <c r="G438" s="60">
        <f t="shared" si="108"/>
        <v>0</v>
      </c>
      <c r="H438" s="60">
        <f t="shared" si="108"/>
        <v>0</v>
      </c>
      <c r="I438" s="60">
        <f t="shared" si="108"/>
        <v>0</v>
      </c>
      <c r="J438" s="30">
        <f t="shared" si="98"/>
        <v>0</v>
      </c>
      <c r="K438" s="30">
        <f t="shared" si="99"/>
        <v>0</v>
      </c>
      <c r="L438" s="4" t="s">
        <v>205</v>
      </c>
    </row>
    <row r="439" spans="1:12" ht="18" hidden="1" x14ac:dyDescent="0.35">
      <c r="A439" s="5" t="str">
        <f t="shared" si="94"/>
        <v>b</v>
      </c>
      <c r="B439" s="34" t="s">
        <v>1</v>
      </c>
      <c r="C439" s="15" t="s">
        <v>128</v>
      </c>
      <c r="D439" s="48"/>
      <c r="E439" s="56">
        <f t="shared" si="106"/>
        <v>0</v>
      </c>
      <c r="F439" s="61">
        <f t="shared" ref="F439:I439" si="109">F440+F441+F442+F443+F444+F445+F446</f>
        <v>0</v>
      </c>
      <c r="G439" s="61">
        <f t="shared" si="109"/>
        <v>0</v>
      </c>
      <c r="H439" s="61">
        <f t="shared" si="109"/>
        <v>0</v>
      </c>
      <c r="I439" s="61">
        <f t="shared" si="109"/>
        <v>0</v>
      </c>
      <c r="J439" s="33">
        <f t="shared" si="98"/>
        <v>0</v>
      </c>
      <c r="K439" s="33">
        <f t="shared" si="99"/>
        <v>0</v>
      </c>
      <c r="L439" s="4" t="s">
        <v>205</v>
      </c>
    </row>
    <row r="440" spans="1:12" ht="18" hidden="1" x14ac:dyDescent="0.35">
      <c r="A440" s="5" t="str">
        <f t="shared" si="94"/>
        <v>b</v>
      </c>
      <c r="B440" s="11" t="s">
        <v>1</v>
      </c>
      <c r="C440" s="12" t="s">
        <v>129</v>
      </c>
      <c r="D440" s="49"/>
      <c r="E440" s="62">
        <f t="shared" si="106"/>
        <v>0</v>
      </c>
      <c r="F440" s="63"/>
      <c r="G440" s="63"/>
      <c r="H440" s="63"/>
      <c r="I440" s="63"/>
      <c r="J440" s="30">
        <f t="shared" si="98"/>
        <v>0</v>
      </c>
      <c r="K440" s="30">
        <f t="shared" si="99"/>
        <v>0</v>
      </c>
      <c r="L440" s="4" t="s">
        <v>205</v>
      </c>
    </row>
    <row r="441" spans="1:12" ht="18" hidden="1" x14ac:dyDescent="0.35">
      <c r="A441" s="5" t="str">
        <f t="shared" si="94"/>
        <v>b</v>
      </c>
      <c r="B441" s="11" t="s">
        <v>1</v>
      </c>
      <c r="C441" s="12" t="s">
        <v>130</v>
      </c>
      <c r="D441" s="49"/>
      <c r="E441" s="62">
        <f t="shared" si="106"/>
        <v>0</v>
      </c>
      <c r="F441" s="63"/>
      <c r="G441" s="63"/>
      <c r="H441" s="63"/>
      <c r="I441" s="63"/>
      <c r="J441" s="30">
        <f t="shared" si="98"/>
        <v>0</v>
      </c>
      <c r="K441" s="30">
        <f t="shared" si="99"/>
        <v>0</v>
      </c>
      <c r="L441" s="4" t="s">
        <v>205</v>
      </c>
    </row>
    <row r="442" spans="1:12" ht="18" hidden="1" x14ac:dyDescent="0.35">
      <c r="A442" s="5" t="str">
        <f t="shared" si="94"/>
        <v>b</v>
      </c>
      <c r="B442" s="11" t="s">
        <v>1</v>
      </c>
      <c r="C442" s="12" t="s">
        <v>131</v>
      </c>
      <c r="D442" s="49"/>
      <c r="E442" s="62">
        <f t="shared" si="106"/>
        <v>0</v>
      </c>
      <c r="F442" s="63"/>
      <c r="G442" s="63"/>
      <c r="H442" s="63"/>
      <c r="I442" s="63"/>
      <c r="J442" s="30">
        <f t="shared" si="98"/>
        <v>0</v>
      </c>
      <c r="K442" s="30">
        <f t="shared" si="99"/>
        <v>0</v>
      </c>
      <c r="L442" s="4" t="s">
        <v>205</v>
      </c>
    </row>
    <row r="443" spans="1:12" ht="18" hidden="1" x14ac:dyDescent="0.35">
      <c r="A443" s="5" t="str">
        <f t="shared" si="94"/>
        <v>b</v>
      </c>
      <c r="B443" s="11" t="s">
        <v>1</v>
      </c>
      <c r="C443" s="16" t="s">
        <v>132</v>
      </c>
      <c r="D443" s="50"/>
      <c r="E443" s="62">
        <f t="shared" si="106"/>
        <v>0</v>
      </c>
      <c r="F443" s="63"/>
      <c r="G443" s="63"/>
      <c r="H443" s="63"/>
      <c r="I443" s="63"/>
      <c r="J443" s="30">
        <f t="shared" si="98"/>
        <v>0</v>
      </c>
      <c r="K443" s="30">
        <f t="shared" si="99"/>
        <v>0</v>
      </c>
      <c r="L443" s="4" t="s">
        <v>205</v>
      </c>
    </row>
    <row r="444" spans="1:12" ht="18" hidden="1" x14ac:dyDescent="0.35">
      <c r="A444" s="5" t="str">
        <f t="shared" si="94"/>
        <v>b</v>
      </c>
      <c r="B444" s="11" t="s">
        <v>1</v>
      </c>
      <c r="C444" s="16" t="s">
        <v>133</v>
      </c>
      <c r="D444" s="50"/>
      <c r="E444" s="62">
        <f t="shared" si="106"/>
        <v>0</v>
      </c>
      <c r="F444" s="63"/>
      <c r="G444" s="63"/>
      <c r="H444" s="63"/>
      <c r="I444" s="63"/>
      <c r="J444" s="30">
        <f t="shared" si="98"/>
        <v>0</v>
      </c>
      <c r="K444" s="30">
        <f t="shared" si="99"/>
        <v>0</v>
      </c>
      <c r="L444" s="4" t="s">
        <v>205</v>
      </c>
    </row>
    <row r="445" spans="1:12" ht="18" hidden="1" x14ac:dyDescent="0.35">
      <c r="A445" s="5" t="str">
        <f t="shared" si="94"/>
        <v>b</v>
      </c>
      <c r="B445" s="11" t="s">
        <v>1</v>
      </c>
      <c r="C445" s="16" t="s">
        <v>134</v>
      </c>
      <c r="D445" s="50"/>
      <c r="E445" s="62">
        <f t="shared" si="106"/>
        <v>0</v>
      </c>
      <c r="F445" s="63"/>
      <c r="G445" s="63"/>
      <c r="H445" s="63"/>
      <c r="I445" s="63"/>
      <c r="J445" s="30">
        <f t="shared" si="98"/>
        <v>0</v>
      </c>
      <c r="K445" s="30">
        <f t="shared" si="99"/>
        <v>0</v>
      </c>
      <c r="L445" s="4" t="s">
        <v>205</v>
      </c>
    </row>
    <row r="446" spans="1:12" ht="18" hidden="1" x14ac:dyDescent="0.35">
      <c r="A446" s="5" t="str">
        <f t="shared" si="94"/>
        <v>b</v>
      </c>
      <c r="B446" s="11" t="s">
        <v>1</v>
      </c>
      <c r="C446" s="16" t="s">
        <v>135</v>
      </c>
      <c r="D446" s="50"/>
      <c r="E446" s="62">
        <f t="shared" si="106"/>
        <v>0</v>
      </c>
      <c r="F446" s="63">
        <f t="shared" ref="F446:I446" si="110">F447+F448</f>
        <v>0</v>
      </c>
      <c r="G446" s="63">
        <f t="shared" si="110"/>
        <v>0</v>
      </c>
      <c r="H446" s="63">
        <f t="shared" si="110"/>
        <v>0</v>
      </c>
      <c r="I446" s="63">
        <f t="shared" si="110"/>
        <v>0</v>
      </c>
      <c r="J446" s="30">
        <f t="shared" si="98"/>
        <v>0</v>
      </c>
      <c r="K446" s="30">
        <f t="shared" si="99"/>
        <v>0</v>
      </c>
      <c r="L446" s="4" t="s">
        <v>205</v>
      </c>
    </row>
    <row r="447" spans="1:12" hidden="1" x14ac:dyDescent="0.3">
      <c r="A447" s="5" t="str">
        <f t="shared" si="94"/>
        <v>b</v>
      </c>
      <c r="B447" s="19"/>
      <c r="C447" s="21" t="s">
        <v>209</v>
      </c>
      <c r="D447" s="51"/>
      <c r="E447" s="64">
        <f t="shared" si="106"/>
        <v>0</v>
      </c>
      <c r="F447" s="65"/>
      <c r="G447" s="65"/>
      <c r="H447" s="65"/>
      <c r="I447" s="65"/>
      <c r="J447" s="31">
        <f t="shared" si="98"/>
        <v>0</v>
      </c>
      <c r="K447" s="31">
        <f t="shared" si="99"/>
        <v>0</v>
      </c>
    </row>
    <row r="448" spans="1:12" hidden="1" x14ac:dyDescent="0.3">
      <c r="A448" s="5" t="str">
        <f t="shared" si="94"/>
        <v>b</v>
      </c>
      <c r="B448" s="19"/>
      <c r="C448" s="21" t="s">
        <v>210</v>
      </c>
      <c r="D448" s="51"/>
      <c r="E448" s="64">
        <f t="shared" si="106"/>
        <v>0</v>
      </c>
      <c r="F448" s="65"/>
      <c r="G448" s="65"/>
      <c r="H448" s="65"/>
      <c r="I448" s="65"/>
      <c r="J448" s="31">
        <f t="shared" si="98"/>
        <v>0</v>
      </c>
      <c r="K448" s="31">
        <f t="shared" si="99"/>
        <v>0</v>
      </c>
    </row>
    <row r="449" spans="1:12" ht="18" hidden="1" x14ac:dyDescent="0.35">
      <c r="A449" s="5" t="str">
        <f t="shared" si="94"/>
        <v>b</v>
      </c>
      <c r="B449" s="11" t="s">
        <v>1</v>
      </c>
      <c r="C449" s="15" t="s">
        <v>136</v>
      </c>
      <c r="D449" s="48"/>
      <c r="E449" s="56">
        <f t="shared" si="106"/>
        <v>0</v>
      </c>
      <c r="F449" s="61"/>
      <c r="G449" s="61"/>
      <c r="H449" s="61"/>
      <c r="I449" s="61"/>
      <c r="J449" s="33">
        <f t="shared" si="98"/>
        <v>0</v>
      </c>
      <c r="K449" s="33">
        <f t="shared" si="99"/>
        <v>0</v>
      </c>
      <c r="L449" s="4" t="s">
        <v>205</v>
      </c>
    </row>
    <row r="450" spans="1:12" ht="18" hidden="1" x14ac:dyDescent="0.35">
      <c r="A450" s="5" t="str">
        <f t="shared" si="94"/>
        <v>b</v>
      </c>
      <c r="B450" s="11" t="s">
        <v>1</v>
      </c>
      <c r="C450" s="15" t="s">
        <v>137</v>
      </c>
      <c r="D450" s="48"/>
      <c r="E450" s="56">
        <f t="shared" si="106"/>
        <v>0</v>
      </c>
      <c r="F450" s="61"/>
      <c r="G450" s="61"/>
      <c r="H450" s="61"/>
      <c r="I450" s="61"/>
      <c r="J450" s="33">
        <f t="shared" si="98"/>
        <v>0</v>
      </c>
      <c r="K450" s="33">
        <f t="shared" si="99"/>
        <v>0</v>
      </c>
      <c r="L450" s="4" t="s">
        <v>205</v>
      </c>
    </row>
    <row r="451" spans="1:12" ht="18" hidden="1" x14ac:dyDescent="0.35">
      <c r="A451" s="5" t="str">
        <f t="shared" si="94"/>
        <v>b</v>
      </c>
      <c r="B451" s="11" t="s">
        <v>1</v>
      </c>
      <c r="C451" s="15" t="s">
        <v>138</v>
      </c>
      <c r="D451" s="48"/>
      <c r="E451" s="56">
        <f t="shared" si="106"/>
        <v>0</v>
      </c>
      <c r="F451" s="61"/>
      <c r="G451" s="61"/>
      <c r="H451" s="61"/>
      <c r="I451" s="61"/>
      <c r="J451" s="33">
        <f t="shared" si="98"/>
        <v>0</v>
      </c>
      <c r="K451" s="33">
        <f t="shared" si="99"/>
        <v>0</v>
      </c>
      <c r="L451" s="4" t="s">
        <v>205</v>
      </c>
    </row>
    <row r="452" spans="1:12" ht="18" hidden="1" x14ac:dyDescent="0.35">
      <c r="A452" s="5" t="str">
        <f t="shared" si="94"/>
        <v>b</v>
      </c>
      <c r="B452" s="22" t="s">
        <v>39</v>
      </c>
      <c r="C452" s="23" t="s">
        <v>187</v>
      </c>
      <c r="D452" s="43"/>
      <c r="E452" s="60">
        <f t="shared" si="106"/>
        <v>0</v>
      </c>
      <c r="F452" s="60">
        <f t="shared" ref="F452:I452" si="111">F453+F463+F464+F465</f>
        <v>0</v>
      </c>
      <c r="G452" s="60">
        <f t="shared" si="111"/>
        <v>0</v>
      </c>
      <c r="H452" s="60">
        <f t="shared" si="111"/>
        <v>0</v>
      </c>
      <c r="I452" s="60">
        <f t="shared" si="111"/>
        <v>0</v>
      </c>
      <c r="J452" s="30">
        <f t="shared" si="98"/>
        <v>0</v>
      </c>
      <c r="K452" s="30">
        <f t="shared" si="99"/>
        <v>0</v>
      </c>
      <c r="L452" s="4" t="s">
        <v>205</v>
      </c>
    </row>
    <row r="453" spans="1:12" ht="18" hidden="1" x14ac:dyDescent="0.35">
      <c r="A453" s="5" t="str">
        <f t="shared" ref="A453:A516" si="112">IF((E453+F453+G453+I453+H453)&gt;0,"a","b")</f>
        <v>b</v>
      </c>
      <c r="B453" s="34" t="s">
        <v>1</v>
      </c>
      <c r="C453" s="15" t="s">
        <v>128</v>
      </c>
      <c r="D453" s="48"/>
      <c r="E453" s="56">
        <f t="shared" si="106"/>
        <v>0</v>
      </c>
      <c r="F453" s="61">
        <f t="shared" ref="F453:I453" si="113">F454+F455+F456+F457+F458+F459+F460</f>
        <v>0</v>
      </c>
      <c r="G453" s="61">
        <f t="shared" si="113"/>
        <v>0</v>
      </c>
      <c r="H453" s="61">
        <f t="shared" si="113"/>
        <v>0</v>
      </c>
      <c r="I453" s="61">
        <f t="shared" si="113"/>
        <v>0</v>
      </c>
      <c r="J453" s="33">
        <f t="shared" si="98"/>
        <v>0</v>
      </c>
      <c r="K453" s="33">
        <f t="shared" si="99"/>
        <v>0</v>
      </c>
      <c r="L453" s="4" t="s">
        <v>205</v>
      </c>
    </row>
    <row r="454" spans="1:12" ht="18" hidden="1" x14ac:dyDescent="0.35">
      <c r="A454" s="5" t="str">
        <f t="shared" si="112"/>
        <v>b</v>
      </c>
      <c r="B454" s="11" t="s">
        <v>1</v>
      </c>
      <c r="C454" s="12" t="s">
        <v>129</v>
      </c>
      <c r="D454" s="49"/>
      <c r="E454" s="62">
        <f t="shared" si="106"/>
        <v>0</v>
      </c>
      <c r="F454" s="63"/>
      <c r="G454" s="63"/>
      <c r="H454" s="63"/>
      <c r="I454" s="63"/>
      <c r="J454" s="30">
        <f t="shared" si="98"/>
        <v>0</v>
      </c>
      <c r="K454" s="30">
        <f t="shared" si="99"/>
        <v>0</v>
      </c>
      <c r="L454" s="4" t="s">
        <v>205</v>
      </c>
    </row>
    <row r="455" spans="1:12" ht="18" hidden="1" x14ac:dyDescent="0.35">
      <c r="A455" s="5" t="str">
        <f t="shared" si="112"/>
        <v>b</v>
      </c>
      <c r="B455" s="11" t="s">
        <v>1</v>
      </c>
      <c r="C455" s="12" t="s">
        <v>130</v>
      </c>
      <c r="D455" s="49"/>
      <c r="E455" s="62">
        <f t="shared" si="106"/>
        <v>0</v>
      </c>
      <c r="F455" s="63"/>
      <c r="G455" s="63"/>
      <c r="H455" s="63"/>
      <c r="I455" s="63"/>
      <c r="J455" s="30">
        <f t="shared" si="98"/>
        <v>0</v>
      </c>
      <c r="K455" s="30">
        <f t="shared" si="99"/>
        <v>0</v>
      </c>
      <c r="L455" s="4" t="s">
        <v>205</v>
      </c>
    </row>
    <row r="456" spans="1:12" ht="18" hidden="1" x14ac:dyDescent="0.35">
      <c r="A456" s="5" t="str">
        <f t="shared" si="112"/>
        <v>b</v>
      </c>
      <c r="B456" s="11" t="s">
        <v>1</v>
      </c>
      <c r="C456" s="12" t="s">
        <v>131</v>
      </c>
      <c r="D456" s="49"/>
      <c r="E456" s="62">
        <f t="shared" si="106"/>
        <v>0</v>
      </c>
      <c r="F456" s="63"/>
      <c r="G456" s="63"/>
      <c r="H456" s="63"/>
      <c r="I456" s="63"/>
      <c r="J456" s="30">
        <f t="shared" si="98"/>
        <v>0</v>
      </c>
      <c r="K456" s="30">
        <f t="shared" si="99"/>
        <v>0</v>
      </c>
      <c r="L456" s="4" t="s">
        <v>205</v>
      </c>
    </row>
    <row r="457" spans="1:12" ht="18" hidden="1" x14ac:dyDescent="0.35">
      <c r="A457" s="5" t="str">
        <f t="shared" si="112"/>
        <v>b</v>
      </c>
      <c r="B457" s="11" t="s">
        <v>1</v>
      </c>
      <c r="C457" s="16" t="s">
        <v>132</v>
      </c>
      <c r="D457" s="50"/>
      <c r="E457" s="62">
        <f t="shared" si="106"/>
        <v>0</v>
      </c>
      <c r="F457" s="63"/>
      <c r="G457" s="63"/>
      <c r="H457" s="63"/>
      <c r="I457" s="63"/>
      <c r="J457" s="30">
        <f t="shared" si="98"/>
        <v>0</v>
      </c>
      <c r="K457" s="30">
        <f t="shared" si="99"/>
        <v>0</v>
      </c>
      <c r="L457" s="4" t="s">
        <v>205</v>
      </c>
    </row>
    <row r="458" spans="1:12" ht="18" hidden="1" x14ac:dyDescent="0.35">
      <c r="A458" s="5" t="str">
        <f t="shared" si="112"/>
        <v>b</v>
      </c>
      <c r="B458" s="11" t="s">
        <v>1</v>
      </c>
      <c r="C458" s="16" t="s">
        <v>133</v>
      </c>
      <c r="D458" s="50"/>
      <c r="E458" s="62">
        <f t="shared" si="106"/>
        <v>0</v>
      </c>
      <c r="F458" s="63"/>
      <c r="G458" s="63"/>
      <c r="H458" s="63"/>
      <c r="I458" s="63"/>
      <c r="J458" s="30">
        <f t="shared" si="98"/>
        <v>0</v>
      </c>
      <c r="K458" s="30">
        <f t="shared" si="99"/>
        <v>0</v>
      </c>
      <c r="L458" s="4" t="s">
        <v>205</v>
      </c>
    </row>
    <row r="459" spans="1:12" ht="18" hidden="1" x14ac:dyDescent="0.35">
      <c r="A459" s="5" t="str">
        <f t="shared" si="112"/>
        <v>b</v>
      </c>
      <c r="B459" s="11" t="s">
        <v>1</v>
      </c>
      <c r="C459" s="16" t="s">
        <v>134</v>
      </c>
      <c r="D459" s="50"/>
      <c r="E459" s="62">
        <f t="shared" si="106"/>
        <v>0</v>
      </c>
      <c r="F459" s="63"/>
      <c r="G459" s="63"/>
      <c r="H459" s="63"/>
      <c r="I459" s="63"/>
      <c r="J459" s="30">
        <f t="shared" si="98"/>
        <v>0</v>
      </c>
      <c r="K459" s="30">
        <f t="shared" si="99"/>
        <v>0</v>
      </c>
      <c r="L459" s="4" t="s">
        <v>205</v>
      </c>
    </row>
    <row r="460" spans="1:12" ht="18" hidden="1" x14ac:dyDescent="0.35">
      <c r="A460" s="5" t="str">
        <f t="shared" si="112"/>
        <v>b</v>
      </c>
      <c r="B460" s="11" t="s">
        <v>1</v>
      </c>
      <c r="C460" s="16" t="s">
        <v>135</v>
      </c>
      <c r="D460" s="50"/>
      <c r="E460" s="62">
        <f t="shared" si="106"/>
        <v>0</v>
      </c>
      <c r="F460" s="63">
        <f t="shared" ref="F460:I460" si="114">F461+F462</f>
        <v>0</v>
      </c>
      <c r="G460" s="63">
        <f t="shared" si="114"/>
        <v>0</v>
      </c>
      <c r="H460" s="63">
        <f t="shared" si="114"/>
        <v>0</v>
      </c>
      <c r="I460" s="63">
        <f t="shared" si="114"/>
        <v>0</v>
      </c>
      <c r="J460" s="30">
        <f t="shared" si="98"/>
        <v>0</v>
      </c>
      <c r="K460" s="30">
        <f t="shared" si="99"/>
        <v>0</v>
      </c>
      <c r="L460" s="4" t="s">
        <v>205</v>
      </c>
    </row>
    <row r="461" spans="1:12" hidden="1" x14ac:dyDescent="0.3">
      <c r="A461" s="5" t="str">
        <f t="shared" si="112"/>
        <v>b</v>
      </c>
      <c r="B461" s="19"/>
      <c r="C461" s="21" t="s">
        <v>209</v>
      </c>
      <c r="D461" s="51"/>
      <c r="E461" s="64">
        <f t="shared" si="106"/>
        <v>0</v>
      </c>
      <c r="F461" s="65"/>
      <c r="G461" s="65"/>
      <c r="H461" s="65"/>
      <c r="I461" s="65"/>
      <c r="J461" s="31">
        <f t="shared" si="98"/>
        <v>0</v>
      </c>
      <c r="K461" s="31">
        <f t="shared" si="99"/>
        <v>0</v>
      </c>
    </row>
    <row r="462" spans="1:12" hidden="1" x14ac:dyDescent="0.3">
      <c r="A462" s="5" t="str">
        <f t="shared" si="112"/>
        <v>b</v>
      </c>
      <c r="B462" s="19"/>
      <c r="C462" s="21" t="s">
        <v>210</v>
      </c>
      <c r="D462" s="51"/>
      <c r="E462" s="64">
        <f t="shared" si="106"/>
        <v>0</v>
      </c>
      <c r="F462" s="65"/>
      <c r="G462" s="65"/>
      <c r="H462" s="65"/>
      <c r="I462" s="65"/>
      <c r="J462" s="31">
        <f t="shared" si="98"/>
        <v>0</v>
      </c>
      <c r="K462" s="31">
        <f t="shared" si="99"/>
        <v>0</v>
      </c>
    </row>
    <row r="463" spans="1:12" ht="18" hidden="1" x14ac:dyDescent="0.35">
      <c r="A463" s="5" t="str">
        <f t="shared" si="112"/>
        <v>b</v>
      </c>
      <c r="B463" s="11" t="s">
        <v>1</v>
      </c>
      <c r="C463" s="15" t="s">
        <v>136</v>
      </c>
      <c r="D463" s="48"/>
      <c r="E463" s="56">
        <f t="shared" si="106"/>
        <v>0</v>
      </c>
      <c r="F463" s="61"/>
      <c r="G463" s="61"/>
      <c r="H463" s="61"/>
      <c r="I463" s="61"/>
      <c r="J463" s="33">
        <f t="shared" si="98"/>
        <v>0</v>
      </c>
      <c r="K463" s="33">
        <f t="shared" si="99"/>
        <v>0</v>
      </c>
      <c r="L463" s="4" t="s">
        <v>205</v>
      </c>
    </row>
    <row r="464" spans="1:12" ht="18" hidden="1" x14ac:dyDescent="0.35">
      <c r="A464" s="5" t="str">
        <f t="shared" si="112"/>
        <v>b</v>
      </c>
      <c r="B464" s="11" t="s">
        <v>1</v>
      </c>
      <c r="C464" s="15" t="s">
        <v>137</v>
      </c>
      <c r="D464" s="48"/>
      <c r="E464" s="56">
        <f t="shared" si="106"/>
        <v>0</v>
      </c>
      <c r="F464" s="61"/>
      <c r="G464" s="61"/>
      <c r="H464" s="61"/>
      <c r="I464" s="61"/>
      <c r="J464" s="33">
        <f t="shared" si="98"/>
        <v>0</v>
      </c>
      <c r="K464" s="33">
        <f t="shared" si="99"/>
        <v>0</v>
      </c>
      <c r="L464" s="4" t="s">
        <v>205</v>
      </c>
    </row>
    <row r="465" spans="1:12" ht="18" hidden="1" x14ac:dyDescent="0.35">
      <c r="A465" s="5" t="str">
        <f t="shared" si="112"/>
        <v>b</v>
      </c>
      <c r="B465" s="11" t="s">
        <v>1</v>
      </c>
      <c r="C465" s="15" t="s">
        <v>138</v>
      </c>
      <c r="D465" s="48"/>
      <c r="E465" s="56">
        <f t="shared" si="106"/>
        <v>0</v>
      </c>
      <c r="F465" s="61"/>
      <c r="G465" s="61"/>
      <c r="H465" s="61"/>
      <c r="I465" s="61"/>
      <c r="J465" s="33">
        <f t="shared" si="98"/>
        <v>0</v>
      </c>
      <c r="K465" s="33">
        <f t="shared" si="99"/>
        <v>0</v>
      </c>
      <c r="L465" s="4" t="s">
        <v>205</v>
      </c>
    </row>
    <row r="466" spans="1:12" ht="36" hidden="1" x14ac:dyDescent="0.35">
      <c r="A466" s="5" t="str">
        <f t="shared" si="112"/>
        <v>b</v>
      </c>
      <c r="B466" s="22" t="s">
        <v>40</v>
      </c>
      <c r="C466" s="23" t="s">
        <v>188</v>
      </c>
      <c r="D466" s="43"/>
      <c r="E466" s="60">
        <f t="shared" si="106"/>
        <v>0</v>
      </c>
      <c r="F466" s="60">
        <f t="shared" ref="F466:I466" si="115">F467+F477+F478+F479</f>
        <v>0</v>
      </c>
      <c r="G466" s="60">
        <f t="shared" si="115"/>
        <v>0</v>
      </c>
      <c r="H466" s="60">
        <f t="shared" si="115"/>
        <v>0</v>
      </c>
      <c r="I466" s="60">
        <f t="shared" si="115"/>
        <v>0</v>
      </c>
      <c r="J466" s="30">
        <f t="shared" si="98"/>
        <v>0</v>
      </c>
      <c r="K466" s="30">
        <f t="shared" si="99"/>
        <v>0</v>
      </c>
      <c r="L466" s="4" t="s">
        <v>205</v>
      </c>
    </row>
    <row r="467" spans="1:12" ht="18" hidden="1" x14ac:dyDescent="0.35">
      <c r="A467" s="5" t="str">
        <f t="shared" si="112"/>
        <v>b</v>
      </c>
      <c r="B467" s="34" t="s">
        <v>1</v>
      </c>
      <c r="C467" s="15" t="s">
        <v>128</v>
      </c>
      <c r="D467" s="48"/>
      <c r="E467" s="56">
        <f t="shared" si="106"/>
        <v>0</v>
      </c>
      <c r="F467" s="61">
        <f t="shared" ref="F467:I467" si="116">F468+F469+F470+F471+F472+F473+F474</f>
        <v>0</v>
      </c>
      <c r="G467" s="61">
        <f t="shared" si="116"/>
        <v>0</v>
      </c>
      <c r="H467" s="61">
        <f t="shared" si="116"/>
        <v>0</v>
      </c>
      <c r="I467" s="61">
        <f t="shared" si="116"/>
        <v>0</v>
      </c>
      <c r="J467" s="33">
        <f t="shared" ref="J467:J530" si="117">F467+G467</f>
        <v>0</v>
      </c>
      <c r="K467" s="33">
        <f t="shared" ref="K467:K530" si="118">F467+G467+H467</f>
        <v>0</v>
      </c>
      <c r="L467" s="4" t="s">
        <v>205</v>
      </c>
    </row>
    <row r="468" spans="1:12" ht="18" hidden="1" x14ac:dyDescent="0.35">
      <c r="A468" s="5" t="str">
        <f t="shared" si="112"/>
        <v>b</v>
      </c>
      <c r="B468" s="11" t="s">
        <v>1</v>
      </c>
      <c r="C468" s="12" t="s">
        <v>129</v>
      </c>
      <c r="D468" s="49"/>
      <c r="E468" s="62">
        <f t="shared" si="106"/>
        <v>0</v>
      </c>
      <c r="F468" s="63"/>
      <c r="G468" s="63"/>
      <c r="H468" s="63"/>
      <c r="I468" s="63"/>
      <c r="J468" s="30">
        <f t="shared" si="117"/>
        <v>0</v>
      </c>
      <c r="K468" s="30">
        <f t="shared" si="118"/>
        <v>0</v>
      </c>
      <c r="L468" s="4" t="s">
        <v>205</v>
      </c>
    </row>
    <row r="469" spans="1:12" ht="18" hidden="1" x14ac:dyDescent="0.35">
      <c r="A469" s="5" t="str">
        <f t="shared" si="112"/>
        <v>b</v>
      </c>
      <c r="B469" s="11" t="s">
        <v>1</v>
      </c>
      <c r="C469" s="12" t="s">
        <v>130</v>
      </c>
      <c r="D469" s="49"/>
      <c r="E469" s="62">
        <f t="shared" si="106"/>
        <v>0</v>
      </c>
      <c r="F469" s="63"/>
      <c r="G469" s="63"/>
      <c r="H469" s="63"/>
      <c r="I469" s="63"/>
      <c r="J469" s="30">
        <f t="shared" si="117"/>
        <v>0</v>
      </c>
      <c r="K469" s="30">
        <f t="shared" si="118"/>
        <v>0</v>
      </c>
      <c r="L469" s="4" t="s">
        <v>205</v>
      </c>
    </row>
    <row r="470" spans="1:12" ht="18" hidden="1" x14ac:dyDescent="0.35">
      <c r="A470" s="5" t="str">
        <f t="shared" si="112"/>
        <v>b</v>
      </c>
      <c r="B470" s="11" t="s">
        <v>1</v>
      </c>
      <c r="C470" s="12" t="s">
        <v>131</v>
      </c>
      <c r="D470" s="49"/>
      <c r="E470" s="62">
        <f t="shared" si="106"/>
        <v>0</v>
      </c>
      <c r="F470" s="63"/>
      <c r="G470" s="63"/>
      <c r="H470" s="63"/>
      <c r="I470" s="63"/>
      <c r="J470" s="30">
        <f t="shared" si="117"/>
        <v>0</v>
      </c>
      <c r="K470" s="30">
        <f t="shared" si="118"/>
        <v>0</v>
      </c>
      <c r="L470" s="4" t="s">
        <v>205</v>
      </c>
    </row>
    <row r="471" spans="1:12" ht="18" hidden="1" x14ac:dyDescent="0.35">
      <c r="A471" s="5" t="str">
        <f t="shared" si="112"/>
        <v>b</v>
      </c>
      <c r="B471" s="11" t="s">
        <v>1</v>
      </c>
      <c r="C471" s="16" t="s">
        <v>132</v>
      </c>
      <c r="D471" s="50"/>
      <c r="E471" s="62">
        <f t="shared" si="106"/>
        <v>0</v>
      </c>
      <c r="F471" s="63"/>
      <c r="G471" s="63"/>
      <c r="H471" s="63"/>
      <c r="I471" s="63"/>
      <c r="J471" s="30">
        <f t="shared" si="117"/>
        <v>0</v>
      </c>
      <c r="K471" s="30">
        <f t="shared" si="118"/>
        <v>0</v>
      </c>
      <c r="L471" s="4" t="s">
        <v>205</v>
      </c>
    </row>
    <row r="472" spans="1:12" ht="18" hidden="1" x14ac:dyDescent="0.35">
      <c r="A472" s="5" t="str">
        <f t="shared" si="112"/>
        <v>b</v>
      </c>
      <c r="B472" s="11" t="s">
        <v>1</v>
      </c>
      <c r="C472" s="16" t="s">
        <v>133</v>
      </c>
      <c r="D472" s="50"/>
      <c r="E472" s="62">
        <f t="shared" si="106"/>
        <v>0</v>
      </c>
      <c r="F472" s="63"/>
      <c r="G472" s="63"/>
      <c r="H472" s="63"/>
      <c r="I472" s="63"/>
      <c r="J472" s="30">
        <f t="shared" si="117"/>
        <v>0</v>
      </c>
      <c r="K472" s="30">
        <f t="shared" si="118"/>
        <v>0</v>
      </c>
      <c r="L472" s="4" t="s">
        <v>205</v>
      </c>
    </row>
    <row r="473" spans="1:12" ht="18" hidden="1" x14ac:dyDescent="0.35">
      <c r="A473" s="5" t="str">
        <f t="shared" si="112"/>
        <v>b</v>
      </c>
      <c r="B473" s="11" t="s">
        <v>1</v>
      </c>
      <c r="C473" s="16" t="s">
        <v>134</v>
      </c>
      <c r="D473" s="50"/>
      <c r="E473" s="62">
        <f t="shared" si="106"/>
        <v>0</v>
      </c>
      <c r="F473" s="63"/>
      <c r="G473" s="63"/>
      <c r="H473" s="63"/>
      <c r="I473" s="63"/>
      <c r="J473" s="30">
        <f t="shared" si="117"/>
        <v>0</v>
      </c>
      <c r="K473" s="30">
        <f t="shared" si="118"/>
        <v>0</v>
      </c>
      <c r="L473" s="4" t="s">
        <v>205</v>
      </c>
    </row>
    <row r="474" spans="1:12" ht="18" hidden="1" x14ac:dyDescent="0.35">
      <c r="A474" s="5" t="str">
        <f t="shared" si="112"/>
        <v>b</v>
      </c>
      <c r="B474" s="11" t="s">
        <v>1</v>
      </c>
      <c r="C474" s="16" t="s">
        <v>135</v>
      </c>
      <c r="D474" s="50"/>
      <c r="E474" s="62">
        <f t="shared" si="106"/>
        <v>0</v>
      </c>
      <c r="F474" s="63">
        <f t="shared" ref="F474:I474" si="119">F475+F476</f>
        <v>0</v>
      </c>
      <c r="G474" s="63">
        <f t="shared" si="119"/>
        <v>0</v>
      </c>
      <c r="H474" s="63">
        <f t="shared" si="119"/>
        <v>0</v>
      </c>
      <c r="I474" s="63">
        <f t="shared" si="119"/>
        <v>0</v>
      </c>
      <c r="J474" s="30">
        <f t="shared" si="117"/>
        <v>0</v>
      </c>
      <c r="K474" s="30">
        <f t="shared" si="118"/>
        <v>0</v>
      </c>
      <c r="L474" s="4" t="s">
        <v>205</v>
      </c>
    </row>
    <row r="475" spans="1:12" hidden="1" x14ac:dyDescent="0.3">
      <c r="A475" s="5" t="str">
        <f t="shared" si="112"/>
        <v>b</v>
      </c>
      <c r="B475" s="19"/>
      <c r="C475" s="21" t="s">
        <v>209</v>
      </c>
      <c r="D475" s="51"/>
      <c r="E475" s="64">
        <f t="shared" si="106"/>
        <v>0</v>
      </c>
      <c r="F475" s="65"/>
      <c r="G475" s="65"/>
      <c r="H475" s="65"/>
      <c r="I475" s="65"/>
      <c r="J475" s="31">
        <f t="shared" si="117"/>
        <v>0</v>
      </c>
      <c r="K475" s="31">
        <f t="shared" si="118"/>
        <v>0</v>
      </c>
    </row>
    <row r="476" spans="1:12" hidden="1" x14ac:dyDescent="0.3">
      <c r="A476" s="5" t="str">
        <f t="shared" si="112"/>
        <v>b</v>
      </c>
      <c r="B476" s="19"/>
      <c r="C476" s="21" t="s">
        <v>210</v>
      </c>
      <c r="D476" s="51"/>
      <c r="E476" s="64">
        <f t="shared" si="106"/>
        <v>0</v>
      </c>
      <c r="F476" s="65"/>
      <c r="G476" s="65"/>
      <c r="H476" s="65"/>
      <c r="I476" s="65"/>
      <c r="J476" s="31">
        <f t="shared" si="117"/>
        <v>0</v>
      </c>
      <c r="K476" s="31">
        <f t="shared" si="118"/>
        <v>0</v>
      </c>
    </row>
    <row r="477" spans="1:12" ht="18" hidden="1" x14ac:dyDescent="0.35">
      <c r="A477" s="5" t="str">
        <f t="shared" si="112"/>
        <v>b</v>
      </c>
      <c r="B477" s="11" t="s">
        <v>1</v>
      </c>
      <c r="C477" s="15" t="s">
        <v>136</v>
      </c>
      <c r="D477" s="48"/>
      <c r="E477" s="56">
        <f t="shared" si="106"/>
        <v>0</v>
      </c>
      <c r="F477" s="61"/>
      <c r="G477" s="61"/>
      <c r="H477" s="61"/>
      <c r="I477" s="61"/>
      <c r="J477" s="33">
        <f t="shared" si="117"/>
        <v>0</v>
      </c>
      <c r="K477" s="33">
        <f t="shared" si="118"/>
        <v>0</v>
      </c>
      <c r="L477" s="4" t="s">
        <v>205</v>
      </c>
    </row>
    <row r="478" spans="1:12" ht="18" hidden="1" x14ac:dyDescent="0.35">
      <c r="A478" s="5" t="str">
        <f t="shared" si="112"/>
        <v>b</v>
      </c>
      <c r="B478" s="11" t="s">
        <v>1</v>
      </c>
      <c r="C478" s="15" t="s">
        <v>137</v>
      </c>
      <c r="D478" s="48"/>
      <c r="E478" s="56">
        <f t="shared" si="106"/>
        <v>0</v>
      </c>
      <c r="F478" s="61"/>
      <c r="G478" s="61"/>
      <c r="H478" s="61"/>
      <c r="I478" s="61"/>
      <c r="J478" s="33">
        <f t="shared" si="117"/>
        <v>0</v>
      </c>
      <c r="K478" s="33">
        <f t="shared" si="118"/>
        <v>0</v>
      </c>
      <c r="L478" s="4" t="s">
        <v>205</v>
      </c>
    </row>
    <row r="479" spans="1:12" ht="18" hidden="1" x14ac:dyDescent="0.35">
      <c r="A479" s="5" t="str">
        <f t="shared" si="112"/>
        <v>b</v>
      </c>
      <c r="B479" s="11" t="s">
        <v>1</v>
      </c>
      <c r="C479" s="15" t="s">
        <v>138</v>
      </c>
      <c r="D479" s="48"/>
      <c r="E479" s="56">
        <f t="shared" si="106"/>
        <v>0</v>
      </c>
      <c r="F479" s="61"/>
      <c r="G479" s="61"/>
      <c r="H479" s="61"/>
      <c r="I479" s="61"/>
      <c r="J479" s="33">
        <f t="shared" si="117"/>
        <v>0</v>
      </c>
      <c r="K479" s="33">
        <f t="shared" si="118"/>
        <v>0</v>
      </c>
      <c r="L479" s="4" t="s">
        <v>205</v>
      </c>
    </row>
    <row r="480" spans="1:12" ht="18" hidden="1" x14ac:dyDescent="0.35">
      <c r="A480" s="5" t="str">
        <f t="shared" si="112"/>
        <v>b</v>
      </c>
      <c r="B480" s="22" t="s">
        <v>41</v>
      </c>
      <c r="C480" s="23" t="s">
        <v>189</v>
      </c>
      <c r="D480" s="43"/>
      <c r="E480" s="60">
        <f t="shared" si="106"/>
        <v>0</v>
      </c>
      <c r="F480" s="60">
        <f t="shared" ref="F480:I480" si="120">F481+F491+F492+F493</f>
        <v>0</v>
      </c>
      <c r="G480" s="60">
        <f t="shared" si="120"/>
        <v>0</v>
      </c>
      <c r="H480" s="60">
        <f t="shared" si="120"/>
        <v>0</v>
      </c>
      <c r="I480" s="60">
        <f t="shared" si="120"/>
        <v>0</v>
      </c>
      <c r="J480" s="30">
        <f t="shared" si="117"/>
        <v>0</v>
      </c>
      <c r="K480" s="30">
        <f t="shared" si="118"/>
        <v>0</v>
      </c>
      <c r="L480" s="4" t="s">
        <v>205</v>
      </c>
    </row>
    <row r="481" spans="1:12" ht="18" hidden="1" x14ac:dyDescent="0.35">
      <c r="A481" s="5" t="str">
        <f t="shared" si="112"/>
        <v>b</v>
      </c>
      <c r="B481" s="34" t="s">
        <v>1</v>
      </c>
      <c r="C481" s="15" t="s">
        <v>128</v>
      </c>
      <c r="D481" s="48"/>
      <c r="E481" s="56">
        <f t="shared" si="106"/>
        <v>0</v>
      </c>
      <c r="F481" s="61">
        <f t="shared" ref="F481:I481" si="121">F482+F483+F484+F485+F486+F487+F488</f>
        <v>0</v>
      </c>
      <c r="G481" s="61">
        <f t="shared" si="121"/>
        <v>0</v>
      </c>
      <c r="H481" s="61">
        <f t="shared" si="121"/>
        <v>0</v>
      </c>
      <c r="I481" s="61">
        <f t="shared" si="121"/>
        <v>0</v>
      </c>
      <c r="J481" s="33">
        <f t="shared" si="117"/>
        <v>0</v>
      </c>
      <c r="K481" s="33">
        <f t="shared" si="118"/>
        <v>0</v>
      </c>
      <c r="L481" s="4" t="s">
        <v>205</v>
      </c>
    </row>
    <row r="482" spans="1:12" ht="18" hidden="1" x14ac:dyDescent="0.35">
      <c r="A482" s="5" t="str">
        <f t="shared" si="112"/>
        <v>b</v>
      </c>
      <c r="B482" s="11" t="s">
        <v>1</v>
      </c>
      <c r="C482" s="12" t="s">
        <v>129</v>
      </c>
      <c r="D482" s="49"/>
      <c r="E482" s="62">
        <f t="shared" si="106"/>
        <v>0</v>
      </c>
      <c r="F482" s="63"/>
      <c r="G482" s="63"/>
      <c r="H482" s="63"/>
      <c r="I482" s="63"/>
      <c r="J482" s="30">
        <f t="shared" si="117"/>
        <v>0</v>
      </c>
      <c r="K482" s="30">
        <f t="shared" si="118"/>
        <v>0</v>
      </c>
      <c r="L482" s="4" t="s">
        <v>205</v>
      </c>
    </row>
    <row r="483" spans="1:12" ht="18" hidden="1" x14ac:dyDescent="0.35">
      <c r="A483" s="5" t="str">
        <f t="shared" si="112"/>
        <v>b</v>
      </c>
      <c r="B483" s="11" t="s">
        <v>1</v>
      </c>
      <c r="C483" s="12" t="s">
        <v>130</v>
      </c>
      <c r="D483" s="49"/>
      <c r="E483" s="62">
        <f t="shared" si="106"/>
        <v>0</v>
      </c>
      <c r="F483" s="63"/>
      <c r="G483" s="63"/>
      <c r="H483" s="63"/>
      <c r="I483" s="63"/>
      <c r="J483" s="30">
        <f t="shared" si="117"/>
        <v>0</v>
      </c>
      <c r="K483" s="30">
        <f t="shared" si="118"/>
        <v>0</v>
      </c>
      <c r="L483" s="4" t="s">
        <v>205</v>
      </c>
    </row>
    <row r="484" spans="1:12" ht="18" hidden="1" x14ac:dyDescent="0.35">
      <c r="A484" s="5" t="str">
        <f t="shared" si="112"/>
        <v>b</v>
      </c>
      <c r="B484" s="11" t="s">
        <v>1</v>
      </c>
      <c r="C484" s="12" t="s">
        <v>131</v>
      </c>
      <c r="D484" s="49"/>
      <c r="E484" s="62">
        <f t="shared" si="106"/>
        <v>0</v>
      </c>
      <c r="F484" s="63"/>
      <c r="G484" s="63"/>
      <c r="H484" s="63"/>
      <c r="I484" s="63"/>
      <c r="J484" s="30">
        <f t="shared" si="117"/>
        <v>0</v>
      </c>
      <c r="K484" s="30">
        <f t="shared" si="118"/>
        <v>0</v>
      </c>
      <c r="L484" s="4" t="s">
        <v>205</v>
      </c>
    </row>
    <row r="485" spans="1:12" ht="18" hidden="1" x14ac:dyDescent="0.35">
      <c r="A485" s="5" t="str">
        <f t="shared" si="112"/>
        <v>b</v>
      </c>
      <c r="B485" s="11" t="s">
        <v>1</v>
      </c>
      <c r="C485" s="16" t="s">
        <v>132</v>
      </c>
      <c r="D485" s="50"/>
      <c r="E485" s="62">
        <f t="shared" si="106"/>
        <v>0</v>
      </c>
      <c r="F485" s="63"/>
      <c r="G485" s="63"/>
      <c r="H485" s="63"/>
      <c r="I485" s="63"/>
      <c r="J485" s="30">
        <f t="shared" si="117"/>
        <v>0</v>
      </c>
      <c r="K485" s="30">
        <f t="shared" si="118"/>
        <v>0</v>
      </c>
      <c r="L485" s="4" t="s">
        <v>205</v>
      </c>
    </row>
    <row r="486" spans="1:12" ht="18" hidden="1" x14ac:dyDescent="0.35">
      <c r="A486" s="5" t="str">
        <f t="shared" si="112"/>
        <v>b</v>
      </c>
      <c r="B486" s="11" t="s">
        <v>1</v>
      </c>
      <c r="C486" s="16" t="s">
        <v>133</v>
      </c>
      <c r="D486" s="50"/>
      <c r="E486" s="62">
        <f t="shared" si="106"/>
        <v>0</v>
      </c>
      <c r="F486" s="63"/>
      <c r="G486" s="63"/>
      <c r="H486" s="63"/>
      <c r="I486" s="63"/>
      <c r="J486" s="30">
        <f t="shared" si="117"/>
        <v>0</v>
      </c>
      <c r="K486" s="30">
        <f t="shared" si="118"/>
        <v>0</v>
      </c>
      <c r="L486" s="4" t="s">
        <v>205</v>
      </c>
    </row>
    <row r="487" spans="1:12" ht="18" hidden="1" x14ac:dyDescent="0.35">
      <c r="A487" s="5" t="str">
        <f t="shared" si="112"/>
        <v>b</v>
      </c>
      <c r="B487" s="11" t="s">
        <v>1</v>
      </c>
      <c r="C487" s="16" t="s">
        <v>134</v>
      </c>
      <c r="D487" s="50"/>
      <c r="E487" s="62">
        <f t="shared" si="106"/>
        <v>0</v>
      </c>
      <c r="F487" s="63"/>
      <c r="G487" s="63"/>
      <c r="H487" s="63"/>
      <c r="I487" s="63"/>
      <c r="J487" s="30">
        <f t="shared" si="117"/>
        <v>0</v>
      </c>
      <c r="K487" s="30">
        <f t="shared" si="118"/>
        <v>0</v>
      </c>
      <c r="L487" s="4" t="s">
        <v>205</v>
      </c>
    </row>
    <row r="488" spans="1:12" ht="18" hidden="1" x14ac:dyDescent="0.35">
      <c r="A488" s="5" t="str">
        <f t="shared" si="112"/>
        <v>b</v>
      </c>
      <c r="B488" s="11" t="s">
        <v>1</v>
      </c>
      <c r="C488" s="16" t="s">
        <v>135</v>
      </c>
      <c r="D488" s="50"/>
      <c r="E488" s="62">
        <f t="shared" si="106"/>
        <v>0</v>
      </c>
      <c r="F488" s="63">
        <f t="shared" ref="F488:I488" si="122">F489+F490</f>
        <v>0</v>
      </c>
      <c r="G488" s="63">
        <f t="shared" si="122"/>
        <v>0</v>
      </c>
      <c r="H488" s="63">
        <f t="shared" si="122"/>
        <v>0</v>
      </c>
      <c r="I488" s="63">
        <f t="shared" si="122"/>
        <v>0</v>
      </c>
      <c r="J488" s="30">
        <f t="shared" si="117"/>
        <v>0</v>
      </c>
      <c r="K488" s="30">
        <f t="shared" si="118"/>
        <v>0</v>
      </c>
      <c r="L488" s="4" t="s">
        <v>205</v>
      </c>
    </row>
    <row r="489" spans="1:12" hidden="1" x14ac:dyDescent="0.3">
      <c r="A489" s="5" t="str">
        <f t="shared" si="112"/>
        <v>b</v>
      </c>
      <c r="B489" s="19"/>
      <c r="C489" s="21" t="s">
        <v>209</v>
      </c>
      <c r="D489" s="51"/>
      <c r="E489" s="64">
        <f t="shared" si="106"/>
        <v>0</v>
      </c>
      <c r="F489" s="65"/>
      <c r="G489" s="65"/>
      <c r="H489" s="65"/>
      <c r="I489" s="65"/>
      <c r="J489" s="31">
        <f t="shared" si="117"/>
        <v>0</v>
      </c>
      <c r="K489" s="31">
        <f t="shared" si="118"/>
        <v>0</v>
      </c>
    </row>
    <row r="490" spans="1:12" hidden="1" x14ac:dyDescent="0.3">
      <c r="A490" s="5" t="str">
        <f t="shared" si="112"/>
        <v>b</v>
      </c>
      <c r="B490" s="19"/>
      <c r="C490" s="21" t="s">
        <v>210</v>
      </c>
      <c r="D490" s="51"/>
      <c r="E490" s="64">
        <f t="shared" si="106"/>
        <v>0</v>
      </c>
      <c r="F490" s="65"/>
      <c r="G490" s="65"/>
      <c r="H490" s="65"/>
      <c r="I490" s="65"/>
      <c r="J490" s="31">
        <f t="shared" si="117"/>
        <v>0</v>
      </c>
      <c r="K490" s="31">
        <f t="shared" si="118"/>
        <v>0</v>
      </c>
    </row>
    <row r="491" spans="1:12" ht="18" hidden="1" x14ac:dyDescent="0.35">
      <c r="A491" s="5" t="str">
        <f t="shared" si="112"/>
        <v>b</v>
      </c>
      <c r="B491" s="11" t="s">
        <v>1</v>
      </c>
      <c r="C491" s="15" t="s">
        <v>136</v>
      </c>
      <c r="D491" s="48"/>
      <c r="E491" s="56">
        <f t="shared" si="106"/>
        <v>0</v>
      </c>
      <c r="F491" s="61"/>
      <c r="G491" s="61"/>
      <c r="H491" s="61"/>
      <c r="I491" s="61"/>
      <c r="J491" s="33">
        <f t="shared" si="117"/>
        <v>0</v>
      </c>
      <c r="K491" s="33">
        <f t="shared" si="118"/>
        <v>0</v>
      </c>
      <c r="L491" s="4" t="s">
        <v>205</v>
      </c>
    </row>
    <row r="492" spans="1:12" ht="18" hidden="1" x14ac:dyDescent="0.35">
      <c r="A492" s="5" t="str">
        <f t="shared" si="112"/>
        <v>b</v>
      </c>
      <c r="B492" s="11" t="s">
        <v>1</v>
      </c>
      <c r="C492" s="15" t="s">
        <v>137</v>
      </c>
      <c r="D492" s="48"/>
      <c r="E492" s="56">
        <f t="shared" si="106"/>
        <v>0</v>
      </c>
      <c r="F492" s="61"/>
      <c r="G492" s="61"/>
      <c r="H492" s="61"/>
      <c r="I492" s="61"/>
      <c r="J492" s="33">
        <f t="shared" si="117"/>
        <v>0</v>
      </c>
      <c r="K492" s="33">
        <f t="shared" si="118"/>
        <v>0</v>
      </c>
      <c r="L492" s="4" t="s">
        <v>205</v>
      </c>
    </row>
    <row r="493" spans="1:12" ht="18" hidden="1" x14ac:dyDescent="0.35">
      <c r="A493" s="5" t="str">
        <f t="shared" si="112"/>
        <v>b</v>
      </c>
      <c r="B493" s="11" t="s">
        <v>1</v>
      </c>
      <c r="C493" s="15" t="s">
        <v>138</v>
      </c>
      <c r="D493" s="48"/>
      <c r="E493" s="56">
        <f t="shared" si="106"/>
        <v>0</v>
      </c>
      <c r="F493" s="61"/>
      <c r="G493" s="61"/>
      <c r="H493" s="61"/>
      <c r="I493" s="61"/>
      <c r="J493" s="33">
        <f t="shared" si="117"/>
        <v>0</v>
      </c>
      <c r="K493" s="33">
        <f t="shared" si="118"/>
        <v>0</v>
      </c>
      <c r="L493" s="4" t="s">
        <v>205</v>
      </c>
    </row>
    <row r="494" spans="1:12" ht="36" hidden="1" x14ac:dyDescent="0.35">
      <c r="A494" s="5" t="str">
        <f t="shared" si="112"/>
        <v>b</v>
      </c>
      <c r="B494" s="22" t="s">
        <v>42</v>
      </c>
      <c r="C494" s="23" t="s">
        <v>190</v>
      </c>
      <c r="D494" s="43"/>
      <c r="E494" s="60">
        <f t="shared" si="106"/>
        <v>0</v>
      </c>
      <c r="F494" s="60">
        <f t="shared" ref="F494:I494" si="123">F495+F505+F506+F507</f>
        <v>0</v>
      </c>
      <c r="G494" s="60">
        <f t="shared" si="123"/>
        <v>0</v>
      </c>
      <c r="H494" s="60">
        <f t="shared" si="123"/>
        <v>0</v>
      </c>
      <c r="I494" s="60">
        <f t="shared" si="123"/>
        <v>0</v>
      </c>
      <c r="J494" s="30">
        <f t="shared" si="117"/>
        <v>0</v>
      </c>
      <c r="K494" s="30">
        <f t="shared" si="118"/>
        <v>0</v>
      </c>
      <c r="L494" s="4" t="s">
        <v>205</v>
      </c>
    </row>
    <row r="495" spans="1:12" ht="18" hidden="1" x14ac:dyDescent="0.35">
      <c r="A495" s="5" t="str">
        <f t="shared" si="112"/>
        <v>b</v>
      </c>
      <c r="B495" s="34" t="s">
        <v>1</v>
      </c>
      <c r="C495" s="15" t="s">
        <v>128</v>
      </c>
      <c r="D495" s="48"/>
      <c r="E495" s="56">
        <f t="shared" si="106"/>
        <v>0</v>
      </c>
      <c r="F495" s="61">
        <f t="shared" ref="F495:I495" si="124">F496+F497+F498+F499+F500+F501+F502</f>
        <v>0</v>
      </c>
      <c r="G495" s="61">
        <f t="shared" si="124"/>
        <v>0</v>
      </c>
      <c r="H495" s="61">
        <f t="shared" si="124"/>
        <v>0</v>
      </c>
      <c r="I495" s="61">
        <f t="shared" si="124"/>
        <v>0</v>
      </c>
      <c r="J495" s="33">
        <f t="shared" si="117"/>
        <v>0</v>
      </c>
      <c r="K495" s="33">
        <f t="shared" si="118"/>
        <v>0</v>
      </c>
      <c r="L495" s="4" t="s">
        <v>205</v>
      </c>
    </row>
    <row r="496" spans="1:12" ht="18" hidden="1" x14ac:dyDescent="0.35">
      <c r="A496" s="5" t="str">
        <f t="shared" si="112"/>
        <v>b</v>
      </c>
      <c r="B496" s="11" t="s">
        <v>1</v>
      </c>
      <c r="C496" s="12" t="s">
        <v>129</v>
      </c>
      <c r="D496" s="49"/>
      <c r="E496" s="62">
        <f t="shared" ref="E496:E559" si="125">F496+G496+H496+I496</f>
        <v>0</v>
      </c>
      <c r="F496" s="63"/>
      <c r="G496" s="63"/>
      <c r="H496" s="63"/>
      <c r="I496" s="63"/>
      <c r="J496" s="30">
        <f t="shared" si="117"/>
        <v>0</v>
      </c>
      <c r="K496" s="30">
        <f t="shared" si="118"/>
        <v>0</v>
      </c>
      <c r="L496" s="4" t="s">
        <v>205</v>
      </c>
    </row>
    <row r="497" spans="1:12" ht="18" hidden="1" x14ac:dyDescent="0.35">
      <c r="A497" s="5" t="str">
        <f t="shared" si="112"/>
        <v>b</v>
      </c>
      <c r="B497" s="11" t="s">
        <v>1</v>
      </c>
      <c r="C497" s="12" t="s">
        <v>130</v>
      </c>
      <c r="D497" s="49"/>
      <c r="E497" s="62">
        <f t="shared" si="125"/>
        <v>0</v>
      </c>
      <c r="F497" s="63"/>
      <c r="G497" s="63"/>
      <c r="H497" s="63"/>
      <c r="I497" s="63"/>
      <c r="J497" s="30">
        <f t="shared" si="117"/>
        <v>0</v>
      </c>
      <c r="K497" s="30">
        <f t="shared" si="118"/>
        <v>0</v>
      </c>
      <c r="L497" s="4" t="s">
        <v>205</v>
      </c>
    </row>
    <row r="498" spans="1:12" ht="18" hidden="1" x14ac:dyDescent="0.35">
      <c r="A498" s="5" t="str">
        <f t="shared" si="112"/>
        <v>b</v>
      </c>
      <c r="B498" s="11" t="s">
        <v>1</v>
      </c>
      <c r="C498" s="12" t="s">
        <v>131</v>
      </c>
      <c r="D498" s="49"/>
      <c r="E498" s="62">
        <f t="shared" si="125"/>
        <v>0</v>
      </c>
      <c r="F498" s="63"/>
      <c r="G498" s="63"/>
      <c r="H498" s="63"/>
      <c r="I498" s="63"/>
      <c r="J498" s="30">
        <f t="shared" si="117"/>
        <v>0</v>
      </c>
      <c r="K498" s="30">
        <f t="shared" si="118"/>
        <v>0</v>
      </c>
      <c r="L498" s="4" t="s">
        <v>205</v>
      </c>
    </row>
    <row r="499" spans="1:12" ht="18" hidden="1" x14ac:dyDescent="0.35">
      <c r="A499" s="5" t="str">
        <f t="shared" si="112"/>
        <v>b</v>
      </c>
      <c r="B499" s="11" t="s">
        <v>1</v>
      </c>
      <c r="C499" s="16" t="s">
        <v>132</v>
      </c>
      <c r="D499" s="50"/>
      <c r="E499" s="62">
        <f t="shared" si="125"/>
        <v>0</v>
      </c>
      <c r="F499" s="63"/>
      <c r="G499" s="63"/>
      <c r="H499" s="63"/>
      <c r="I499" s="63"/>
      <c r="J499" s="30">
        <f t="shared" si="117"/>
        <v>0</v>
      </c>
      <c r="K499" s="30">
        <f t="shared" si="118"/>
        <v>0</v>
      </c>
      <c r="L499" s="4" t="s">
        <v>205</v>
      </c>
    </row>
    <row r="500" spans="1:12" ht="18" hidden="1" x14ac:dyDescent="0.35">
      <c r="A500" s="5" t="str">
        <f t="shared" si="112"/>
        <v>b</v>
      </c>
      <c r="B500" s="11" t="s">
        <v>1</v>
      </c>
      <c r="C500" s="16" t="s">
        <v>133</v>
      </c>
      <c r="D500" s="50"/>
      <c r="E500" s="62">
        <f t="shared" si="125"/>
        <v>0</v>
      </c>
      <c r="F500" s="63"/>
      <c r="G500" s="63"/>
      <c r="H500" s="63"/>
      <c r="I500" s="63"/>
      <c r="J500" s="30">
        <f t="shared" si="117"/>
        <v>0</v>
      </c>
      <c r="K500" s="30">
        <f t="shared" si="118"/>
        <v>0</v>
      </c>
      <c r="L500" s="4" t="s">
        <v>205</v>
      </c>
    </row>
    <row r="501" spans="1:12" ht="18" hidden="1" x14ac:dyDescent="0.35">
      <c r="A501" s="5" t="str">
        <f t="shared" si="112"/>
        <v>b</v>
      </c>
      <c r="B501" s="11" t="s">
        <v>1</v>
      </c>
      <c r="C501" s="16" t="s">
        <v>134</v>
      </c>
      <c r="D501" s="50"/>
      <c r="E501" s="62">
        <f t="shared" si="125"/>
        <v>0</v>
      </c>
      <c r="F501" s="63"/>
      <c r="G501" s="63"/>
      <c r="H501" s="63"/>
      <c r="I501" s="63"/>
      <c r="J501" s="30">
        <f t="shared" si="117"/>
        <v>0</v>
      </c>
      <c r="K501" s="30">
        <f t="shared" si="118"/>
        <v>0</v>
      </c>
      <c r="L501" s="4" t="s">
        <v>205</v>
      </c>
    </row>
    <row r="502" spans="1:12" ht="18" hidden="1" x14ac:dyDescent="0.35">
      <c r="A502" s="5" t="str">
        <f t="shared" si="112"/>
        <v>b</v>
      </c>
      <c r="B502" s="11" t="s">
        <v>1</v>
      </c>
      <c r="C502" s="16" t="s">
        <v>135</v>
      </c>
      <c r="D502" s="50"/>
      <c r="E502" s="62">
        <f t="shared" si="125"/>
        <v>0</v>
      </c>
      <c r="F502" s="63">
        <f t="shared" ref="F502:I502" si="126">F503+F504</f>
        <v>0</v>
      </c>
      <c r="G502" s="63">
        <f t="shared" si="126"/>
        <v>0</v>
      </c>
      <c r="H502" s="63">
        <f t="shared" si="126"/>
        <v>0</v>
      </c>
      <c r="I502" s="63">
        <f t="shared" si="126"/>
        <v>0</v>
      </c>
      <c r="J502" s="30">
        <f t="shared" si="117"/>
        <v>0</v>
      </c>
      <c r="K502" s="30">
        <f t="shared" si="118"/>
        <v>0</v>
      </c>
      <c r="L502" s="4" t="s">
        <v>205</v>
      </c>
    </row>
    <row r="503" spans="1:12" hidden="1" x14ac:dyDescent="0.3">
      <c r="A503" s="5" t="str">
        <f t="shared" si="112"/>
        <v>b</v>
      </c>
      <c r="B503" s="19"/>
      <c r="C503" s="21" t="s">
        <v>209</v>
      </c>
      <c r="D503" s="51"/>
      <c r="E503" s="64">
        <f t="shared" si="125"/>
        <v>0</v>
      </c>
      <c r="F503" s="65"/>
      <c r="G503" s="65"/>
      <c r="H503" s="65"/>
      <c r="I503" s="65"/>
      <c r="J503" s="31">
        <f t="shared" si="117"/>
        <v>0</v>
      </c>
      <c r="K503" s="31">
        <f t="shared" si="118"/>
        <v>0</v>
      </c>
    </row>
    <row r="504" spans="1:12" hidden="1" x14ac:dyDescent="0.3">
      <c r="A504" s="5" t="str">
        <f t="shared" si="112"/>
        <v>b</v>
      </c>
      <c r="B504" s="19"/>
      <c r="C504" s="21" t="s">
        <v>210</v>
      </c>
      <c r="D504" s="51"/>
      <c r="E504" s="64">
        <f t="shared" si="125"/>
        <v>0</v>
      </c>
      <c r="F504" s="65"/>
      <c r="G504" s="65"/>
      <c r="H504" s="65"/>
      <c r="I504" s="65"/>
      <c r="J504" s="31">
        <f t="shared" si="117"/>
        <v>0</v>
      </c>
      <c r="K504" s="31">
        <f t="shared" si="118"/>
        <v>0</v>
      </c>
    </row>
    <row r="505" spans="1:12" ht="18" hidden="1" x14ac:dyDescent="0.35">
      <c r="A505" s="5" t="str">
        <f t="shared" si="112"/>
        <v>b</v>
      </c>
      <c r="B505" s="11" t="s">
        <v>1</v>
      </c>
      <c r="C505" s="15" t="s">
        <v>136</v>
      </c>
      <c r="D505" s="48"/>
      <c r="E505" s="56">
        <f t="shared" si="125"/>
        <v>0</v>
      </c>
      <c r="F505" s="61"/>
      <c r="G505" s="61"/>
      <c r="H505" s="61"/>
      <c r="I505" s="61"/>
      <c r="J505" s="33">
        <f t="shared" si="117"/>
        <v>0</v>
      </c>
      <c r="K505" s="33">
        <f t="shared" si="118"/>
        <v>0</v>
      </c>
      <c r="L505" s="4" t="s">
        <v>205</v>
      </c>
    </row>
    <row r="506" spans="1:12" ht="18" hidden="1" x14ac:dyDescent="0.35">
      <c r="A506" s="5" t="str">
        <f t="shared" si="112"/>
        <v>b</v>
      </c>
      <c r="B506" s="11" t="s">
        <v>1</v>
      </c>
      <c r="C506" s="15" t="s">
        <v>137</v>
      </c>
      <c r="D506" s="48"/>
      <c r="E506" s="56">
        <f t="shared" si="125"/>
        <v>0</v>
      </c>
      <c r="F506" s="61"/>
      <c r="G506" s="61"/>
      <c r="H506" s="61"/>
      <c r="I506" s="61"/>
      <c r="J506" s="33">
        <f t="shared" si="117"/>
        <v>0</v>
      </c>
      <c r="K506" s="33">
        <f t="shared" si="118"/>
        <v>0</v>
      </c>
      <c r="L506" s="4" t="s">
        <v>205</v>
      </c>
    </row>
    <row r="507" spans="1:12" ht="18" hidden="1" x14ac:dyDescent="0.35">
      <c r="A507" s="5" t="str">
        <f t="shared" si="112"/>
        <v>b</v>
      </c>
      <c r="B507" s="11" t="s">
        <v>1</v>
      </c>
      <c r="C507" s="15" t="s">
        <v>138</v>
      </c>
      <c r="D507" s="48"/>
      <c r="E507" s="56">
        <f t="shared" si="125"/>
        <v>0</v>
      </c>
      <c r="F507" s="61"/>
      <c r="G507" s="61"/>
      <c r="H507" s="61"/>
      <c r="I507" s="61"/>
      <c r="J507" s="33">
        <f t="shared" si="117"/>
        <v>0</v>
      </c>
      <c r="K507" s="33">
        <f t="shared" si="118"/>
        <v>0</v>
      </c>
      <c r="L507" s="4" t="s">
        <v>205</v>
      </c>
    </row>
    <row r="508" spans="1:12" ht="36" hidden="1" x14ac:dyDescent="0.35">
      <c r="A508" s="5" t="str">
        <f t="shared" si="112"/>
        <v>b</v>
      </c>
      <c r="B508" s="22" t="s">
        <v>43</v>
      </c>
      <c r="C508" s="23" t="s">
        <v>191</v>
      </c>
      <c r="D508" s="43"/>
      <c r="E508" s="60">
        <f t="shared" si="125"/>
        <v>0</v>
      </c>
      <c r="F508" s="60">
        <f t="shared" ref="F508:I508" si="127">F509+F519+F520+F521</f>
        <v>0</v>
      </c>
      <c r="G508" s="60">
        <f t="shared" si="127"/>
        <v>0</v>
      </c>
      <c r="H508" s="60">
        <f t="shared" si="127"/>
        <v>0</v>
      </c>
      <c r="I508" s="60">
        <f t="shared" si="127"/>
        <v>0</v>
      </c>
      <c r="J508" s="30">
        <f t="shared" si="117"/>
        <v>0</v>
      </c>
      <c r="K508" s="30">
        <f t="shared" si="118"/>
        <v>0</v>
      </c>
      <c r="L508" s="4" t="s">
        <v>205</v>
      </c>
    </row>
    <row r="509" spans="1:12" ht="18" hidden="1" x14ac:dyDescent="0.35">
      <c r="A509" s="5" t="str">
        <f t="shared" si="112"/>
        <v>b</v>
      </c>
      <c r="B509" s="34" t="s">
        <v>1</v>
      </c>
      <c r="C509" s="15" t="s">
        <v>128</v>
      </c>
      <c r="D509" s="48"/>
      <c r="E509" s="56">
        <f t="shared" si="125"/>
        <v>0</v>
      </c>
      <c r="F509" s="61">
        <f t="shared" ref="F509:I509" si="128">F510+F511+F512+F513+F514+F515+F516</f>
        <v>0</v>
      </c>
      <c r="G509" s="61">
        <f t="shared" si="128"/>
        <v>0</v>
      </c>
      <c r="H509" s="61">
        <f t="shared" si="128"/>
        <v>0</v>
      </c>
      <c r="I509" s="61">
        <f t="shared" si="128"/>
        <v>0</v>
      </c>
      <c r="J509" s="33">
        <f t="shared" si="117"/>
        <v>0</v>
      </c>
      <c r="K509" s="33">
        <f t="shared" si="118"/>
        <v>0</v>
      </c>
      <c r="L509" s="4" t="s">
        <v>205</v>
      </c>
    </row>
    <row r="510" spans="1:12" ht="18" hidden="1" x14ac:dyDescent="0.35">
      <c r="A510" s="5" t="str">
        <f t="shared" si="112"/>
        <v>b</v>
      </c>
      <c r="B510" s="11" t="s">
        <v>1</v>
      </c>
      <c r="C510" s="12" t="s">
        <v>129</v>
      </c>
      <c r="D510" s="49"/>
      <c r="E510" s="62">
        <f t="shared" si="125"/>
        <v>0</v>
      </c>
      <c r="F510" s="63"/>
      <c r="G510" s="63"/>
      <c r="H510" s="63"/>
      <c r="I510" s="63"/>
      <c r="J510" s="30">
        <f t="shared" si="117"/>
        <v>0</v>
      </c>
      <c r="K510" s="30">
        <f t="shared" si="118"/>
        <v>0</v>
      </c>
      <c r="L510" s="4" t="s">
        <v>205</v>
      </c>
    </row>
    <row r="511" spans="1:12" ht="18" hidden="1" x14ac:dyDescent="0.35">
      <c r="A511" s="5" t="str">
        <f t="shared" si="112"/>
        <v>b</v>
      </c>
      <c r="B511" s="11" t="s">
        <v>1</v>
      </c>
      <c r="C511" s="12" t="s">
        <v>130</v>
      </c>
      <c r="D511" s="49"/>
      <c r="E511" s="62">
        <f t="shared" si="125"/>
        <v>0</v>
      </c>
      <c r="F511" s="63"/>
      <c r="G511" s="63"/>
      <c r="H511" s="63"/>
      <c r="I511" s="63"/>
      <c r="J511" s="30">
        <f t="shared" si="117"/>
        <v>0</v>
      </c>
      <c r="K511" s="30">
        <f t="shared" si="118"/>
        <v>0</v>
      </c>
      <c r="L511" s="4" t="s">
        <v>205</v>
      </c>
    </row>
    <row r="512" spans="1:12" ht="18" hidden="1" x14ac:dyDescent="0.35">
      <c r="A512" s="5" t="str">
        <f t="shared" si="112"/>
        <v>b</v>
      </c>
      <c r="B512" s="11" t="s">
        <v>1</v>
      </c>
      <c r="C512" s="12" t="s">
        <v>131</v>
      </c>
      <c r="D512" s="49"/>
      <c r="E512" s="62">
        <f t="shared" si="125"/>
        <v>0</v>
      </c>
      <c r="F512" s="63"/>
      <c r="G512" s="63"/>
      <c r="H512" s="63"/>
      <c r="I512" s="63"/>
      <c r="J512" s="30">
        <f t="shared" si="117"/>
        <v>0</v>
      </c>
      <c r="K512" s="30">
        <f t="shared" si="118"/>
        <v>0</v>
      </c>
      <c r="L512" s="4" t="s">
        <v>205</v>
      </c>
    </row>
    <row r="513" spans="1:12" ht="18" hidden="1" x14ac:dyDescent="0.35">
      <c r="A513" s="5" t="str">
        <f t="shared" si="112"/>
        <v>b</v>
      </c>
      <c r="B513" s="11" t="s">
        <v>1</v>
      </c>
      <c r="C513" s="16" t="s">
        <v>132</v>
      </c>
      <c r="D513" s="50"/>
      <c r="E513" s="62">
        <f t="shared" si="125"/>
        <v>0</v>
      </c>
      <c r="F513" s="63"/>
      <c r="G513" s="63"/>
      <c r="H513" s="63"/>
      <c r="I513" s="63"/>
      <c r="J513" s="30">
        <f t="shared" si="117"/>
        <v>0</v>
      </c>
      <c r="K513" s="30">
        <f t="shared" si="118"/>
        <v>0</v>
      </c>
      <c r="L513" s="4" t="s">
        <v>205</v>
      </c>
    </row>
    <row r="514" spans="1:12" ht="18" hidden="1" x14ac:dyDescent="0.35">
      <c r="A514" s="5" t="str">
        <f t="shared" si="112"/>
        <v>b</v>
      </c>
      <c r="B514" s="11" t="s">
        <v>1</v>
      </c>
      <c r="C514" s="16" t="s">
        <v>133</v>
      </c>
      <c r="D514" s="50"/>
      <c r="E514" s="62">
        <f t="shared" si="125"/>
        <v>0</v>
      </c>
      <c r="F514" s="63"/>
      <c r="G514" s="63"/>
      <c r="H514" s="63"/>
      <c r="I514" s="63"/>
      <c r="J514" s="30">
        <f t="shared" si="117"/>
        <v>0</v>
      </c>
      <c r="K514" s="30">
        <f t="shared" si="118"/>
        <v>0</v>
      </c>
      <c r="L514" s="4" t="s">
        <v>205</v>
      </c>
    </row>
    <row r="515" spans="1:12" ht="18" hidden="1" x14ac:dyDescent="0.35">
      <c r="A515" s="5" t="str">
        <f t="shared" si="112"/>
        <v>b</v>
      </c>
      <c r="B515" s="11" t="s">
        <v>1</v>
      </c>
      <c r="C515" s="16" t="s">
        <v>134</v>
      </c>
      <c r="D515" s="50"/>
      <c r="E515" s="62">
        <f t="shared" si="125"/>
        <v>0</v>
      </c>
      <c r="F515" s="63"/>
      <c r="G515" s="63"/>
      <c r="H515" s="63"/>
      <c r="I515" s="63"/>
      <c r="J515" s="30">
        <f t="shared" si="117"/>
        <v>0</v>
      </c>
      <c r="K515" s="30">
        <f t="shared" si="118"/>
        <v>0</v>
      </c>
      <c r="L515" s="4" t="s">
        <v>205</v>
      </c>
    </row>
    <row r="516" spans="1:12" ht="18" hidden="1" x14ac:dyDescent="0.35">
      <c r="A516" s="5" t="str">
        <f t="shared" si="112"/>
        <v>b</v>
      </c>
      <c r="B516" s="11" t="s">
        <v>1</v>
      </c>
      <c r="C516" s="16" t="s">
        <v>135</v>
      </c>
      <c r="D516" s="50"/>
      <c r="E516" s="62">
        <f t="shared" si="125"/>
        <v>0</v>
      </c>
      <c r="F516" s="63">
        <f t="shared" ref="F516:I516" si="129">F517+F518</f>
        <v>0</v>
      </c>
      <c r="G516" s="63">
        <f t="shared" si="129"/>
        <v>0</v>
      </c>
      <c r="H516" s="63">
        <f t="shared" si="129"/>
        <v>0</v>
      </c>
      <c r="I516" s="63">
        <f t="shared" si="129"/>
        <v>0</v>
      </c>
      <c r="J516" s="30">
        <f t="shared" si="117"/>
        <v>0</v>
      </c>
      <c r="K516" s="30">
        <f t="shared" si="118"/>
        <v>0</v>
      </c>
      <c r="L516" s="4" t="s">
        <v>205</v>
      </c>
    </row>
    <row r="517" spans="1:12" hidden="1" x14ac:dyDescent="0.3">
      <c r="A517" s="5" t="str">
        <f t="shared" ref="A517:A580" si="130">IF((E517+F517+G517+I517+H517)&gt;0,"a","b")</f>
        <v>b</v>
      </c>
      <c r="B517" s="19"/>
      <c r="C517" s="21" t="s">
        <v>209</v>
      </c>
      <c r="D517" s="51"/>
      <c r="E517" s="64">
        <f t="shared" si="125"/>
        <v>0</v>
      </c>
      <c r="F517" s="65"/>
      <c r="G517" s="65"/>
      <c r="H517" s="65"/>
      <c r="I517" s="65"/>
      <c r="J517" s="31">
        <f t="shared" si="117"/>
        <v>0</v>
      </c>
      <c r="K517" s="31">
        <f t="shared" si="118"/>
        <v>0</v>
      </c>
    </row>
    <row r="518" spans="1:12" hidden="1" x14ac:dyDescent="0.3">
      <c r="A518" s="5" t="str">
        <f t="shared" si="130"/>
        <v>b</v>
      </c>
      <c r="B518" s="19"/>
      <c r="C518" s="21" t="s">
        <v>210</v>
      </c>
      <c r="D518" s="51"/>
      <c r="E518" s="64">
        <f t="shared" si="125"/>
        <v>0</v>
      </c>
      <c r="F518" s="65"/>
      <c r="G518" s="65"/>
      <c r="H518" s="65"/>
      <c r="I518" s="65"/>
      <c r="J518" s="31">
        <f t="shared" si="117"/>
        <v>0</v>
      </c>
      <c r="K518" s="31">
        <f t="shared" si="118"/>
        <v>0</v>
      </c>
    </row>
    <row r="519" spans="1:12" ht="18" hidden="1" x14ac:dyDescent="0.35">
      <c r="A519" s="5" t="str">
        <f t="shared" si="130"/>
        <v>b</v>
      </c>
      <c r="B519" s="11" t="s">
        <v>1</v>
      </c>
      <c r="C519" s="15" t="s">
        <v>136</v>
      </c>
      <c r="D519" s="48"/>
      <c r="E519" s="56">
        <f t="shared" si="125"/>
        <v>0</v>
      </c>
      <c r="F519" s="61"/>
      <c r="G519" s="61"/>
      <c r="H519" s="61"/>
      <c r="I519" s="61"/>
      <c r="J519" s="33">
        <f t="shared" si="117"/>
        <v>0</v>
      </c>
      <c r="K519" s="33">
        <f t="shared" si="118"/>
        <v>0</v>
      </c>
      <c r="L519" s="4" t="s">
        <v>205</v>
      </c>
    </row>
    <row r="520" spans="1:12" ht="18" hidden="1" x14ac:dyDescent="0.35">
      <c r="A520" s="5" t="str">
        <f t="shared" si="130"/>
        <v>b</v>
      </c>
      <c r="B520" s="11" t="s">
        <v>1</v>
      </c>
      <c r="C520" s="15" t="s">
        <v>137</v>
      </c>
      <c r="D520" s="48"/>
      <c r="E520" s="56">
        <f t="shared" si="125"/>
        <v>0</v>
      </c>
      <c r="F520" s="61"/>
      <c r="G520" s="61"/>
      <c r="H520" s="61"/>
      <c r="I520" s="61"/>
      <c r="J520" s="33">
        <f t="shared" si="117"/>
        <v>0</v>
      </c>
      <c r="K520" s="33">
        <f t="shared" si="118"/>
        <v>0</v>
      </c>
      <c r="L520" s="4" t="s">
        <v>205</v>
      </c>
    </row>
    <row r="521" spans="1:12" ht="18" hidden="1" x14ac:dyDescent="0.35">
      <c r="A521" s="5" t="str">
        <f t="shared" si="130"/>
        <v>b</v>
      </c>
      <c r="B521" s="11" t="s">
        <v>1</v>
      </c>
      <c r="C521" s="15" t="s">
        <v>138</v>
      </c>
      <c r="D521" s="48"/>
      <c r="E521" s="56">
        <f t="shared" si="125"/>
        <v>0</v>
      </c>
      <c r="F521" s="61"/>
      <c r="G521" s="61"/>
      <c r="H521" s="61"/>
      <c r="I521" s="61"/>
      <c r="J521" s="33">
        <f t="shared" si="117"/>
        <v>0</v>
      </c>
      <c r="K521" s="33">
        <f t="shared" si="118"/>
        <v>0</v>
      </c>
      <c r="L521" s="4" t="s">
        <v>205</v>
      </c>
    </row>
    <row r="522" spans="1:12" ht="36" hidden="1" x14ac:dyDescent="0.35">
      <c r="A522" s="5" t="str">
        <f t="shared" si="130"/>
        <v>b</v>
      </c>
      <c r="B522" s="22" t="s">
        <v>44</v>
      </c>
      <c r="C522" s="23" t="s">
        <v>192</v>
      </c>
      <c r="D522" s="43"/>
      <c r="E522" s="60">
        <f t="shared" si="125"/>
        <v>0</v>
      </c>
      <c r="F522" s="60">
        <f t="shared" ref="F522:I522" si="131">F523+F533+F534+F535</f>
        <v>0</v>
      </c>
      <c r="G522" s="60">
        <f t="shared" si="131"/>
        <v>0</v>
      </c>
      <c r="H522" s="60">
        <f t="shared" si="131"/>
        <v>0</v>
      </c>
      <c r="I522" s="60">
        <f t="shared" si="131"/>
        <v>0</v>
      </c>
      <c r="J522" s="30">
        <f t="shared" si="117"/>
        <v>0</v>
      </c>
      <c r="K522" s="30">
        <f t="shared" si="118"/>
        <v>0</v>
      </c>
      <c r="L522" s="4" t="s">
        <v>205</v>
      </c>
    </row>
    <row r="523" spans="1:12" ht="18" hidden="1" x14ac:dyDescent="0.35">
      <c r="A523" s="5" t="str">
        <f t="shared" si="130"/>
        <v>b</v>
      </c>
      <c r="B523" s="34" t="s">
        <v>1</v>
      </c>
      <c r="C523" s="15" t="s">
        <v>128</v>
      </c>
      <c r="D523" s="48"/>
      <c r="E523" s="56">
        <f t="shared" si="125"/>
        <v>0</v>
      </c>
      <c r="F523" s="61">
        <f t="shared" ref="F523:I523" si="132">F524+F525+F526+F527+F528+F529+F530</f>
        <v>0</v>
      </c>
      <c r="G523" s="61">
        <f t="shared" si="132"/>
        <v>0</v>
      </c>
      <c r="H523" s="61">
        <f t="shared" si="132"/>
        <v>0</v>
      </c>
      <c r="I523" s="61">
        <f t="shared" si="132"/>
        <v>0</v>
      </c>
      <c r="J523" s="33">
        <f t="shared" si="117"/>
        <v>0</v>
      </c>
      <c r="K523" s="33">
        <f t="shared" si="118"/>
        <v>0</v>
      </c>
      <c r="L523" s="4" t="s">
        <v>205</v>
      </c>
    </row>
    <row r="524" spans="1:12" ht="18" hidden="1" x14ac:dyDescent="0.35">
      <c r="A524" s="5" t="str">
        <f t="shared" si="130"/>
        <v>b</v>
      </c>
      <c r="B524" s="11" t="s">
        <v>1</v>
      </c>
      <c r="C524" s="12" t="s">
        <v>129</v>
      </c>
      <c r="D524" s="49"/>
      <c r="E524" s="62">
        <f t="shared" si="125"/>
        <v>0</v>
      </c>
      <c r="F524" s="63"/>
      <c r="G524" s="63"/>
      <c r="H524" s="63"/>
      <c r="I524" s="63"/>
      <c r="J524" s="30">
        <f t="shared" si="117"/>
        <v>0</v>
      </c>
      <c r="K524" s="30">
        <f t="shared" si="118"/>
        <v>0</v>
      </c>
      <c r="L524" s="4" t="s">
        <v>205</v>
      </c>
    </row>
    <row r="525" spans="1:12" ht="18" hidden="1" x14ac:dyDescent="0.35">
      <c r="A525" s="5" t="str">
        <f t="shared" si="130"/>
        <v>b</v>
      </c>
      <c r="B525" s="11" t="s">
        <v>1</v>
      </c>
      <c r="C525" s="12" t="s">
        <v>130</v>
      </c>
      <c r="D525" s="49"/>
      <c r="E525" s="62">
        <f t="shared" si="125"/>
        <v>0</v>
      </c>
      <c r="F525" s="63"/>
      <c r="G525" s="63"/>
      <c r="H525" s="63"/>
      <c r="I525" s="63"/>
      <c r="J525" s="30">
        <f t="shared" si="117"/>
        <v>0</v>
      </c>
      <c r="K525" s="30">
        <f t="shared" si="118"/>
        <v>0</v>
      </c>
      <c r="L525" s="4" t="s">
        <v>205</v>
      </c>
    </row>
    <row r="526" spans="1:12" ht="18" hidden="1" x14ac:dyDescent="0.35">
      <c r="A526" s="5" t="str">
        <f t="shared" si="130"/>
        <v>b</v>
      </c>
      <c r="B526" s="11" t="s">
        <v>1</v>
      </c>
      <c r="C526" s="12" t="s">
        <v>131</v>
      </c>
      <c r="D526" s="49"/>
      <c r="E526" s="62">
        <f t="shared" si="125"/>
        <v>0</v>
      </c>
      <c r="F526" s="63"/>
      <c r="G526" s="63"/>
      <c r="H526" s="63"/>
      <c r="I526" s="63"/>
      <c r="J526" s="30">
        <f t="shared" si="117"/>
        <v>0</v>
      </c>
      <c r="K526" s="30">
        <f t="shared" si="118"/>
        <v>0</v>
      </c>
      <c r="L526" s="4" t="s">
        <v>205</v>
      </c>
    </row>
    <row r="527" spans="1:12" ht="18" hidden="1" x14ac:dyDescent="0.35">
      <c r="A527" s="5" t="str">
        <f t="shared" si="130"/>
        <v>b</v>
      </c>
      <c r="B527" s="11" t="s">
        <v>1</v>
      </c>
      <c r="C527" s="16" t="s">
        <v>132</v>
      </c>
      <c r="D527" s="50"/>
      <c r="E527" s="62">
        <f t="shared" si="125"/>
        <v>0</v>
      </c>
      <c r="F527" s="63"/>
      <c r="G527" s="63"/>
      <c r="H527" s="63"/>
      <c r="I527" s="63"/>
      <c r="J527" s="30">
        <f t="shared" si="117"/>
        <v>0</v>
      </c>
      <c r="K527" s="30">
        <f t="shared" si="118"/>
        <v>0</v>
      </c>
      <c r="L527" s="4" t="s">
        <v>205</v>
      </c>
    </row>
    <row r="528" spans="1:12" ht="18" hidden="1" x14ac:dyDescent="0.35">
      <c r="A528" s="5" t="str">
        <f t="shared" si="130"/>
        <v>b</v>
      </c>
      <c r="B528" s="11" t="s">
        <v>1</v>
      </c>
      <c r="C528" s="16" t="s">
        <v>133</v>
      </c>
      <c r="D528" s="50"/>
      <c r="E528" s="62">
        <f t="shared" si="125"/>
        <v>0</v>
      </c>
      <c r="F528" s="63"/>
      <c r="G528" s="63"/>
      <c r="H528" s="63"/>
      <c r="I528" s="63"/>
      <c r="J528" s="30">
        <f t="shared" si="117"/>
        <v>0</v>
      </c>
      <c r="K528" s="30">
        <f t="shared" si="118"/>
        <v>0</v>
      </c>
      <c r="L528" s="4" t="s">
        <v>205</v>
      </c>
    </row>
    <row r="529" spans="1:12" ht="18" hidden="1" x14ac:dyDescent="0.35">
      <c r="A529" s="5" t="str">
        <f t="shared" si="130"/>
        <v>b</v>
      </c>
      <c r="B529" s="11" t="s">
        <v>1</v>
      </c>
      <c r="C529" s="16" t="s">
        <v>134</v>
      </c>
      <c r="D529" s="50"/>
      <c r="E529" s="62">
        <f t="shared" si="125"/>
        <v>0</v>
      </c>
      <c r="F529" s="63"/>
      <c r="G529" s="63"/>
      <c r="H529" s="63"/>
      <c r="I529" s="63"/>
      <c r="J529" s="30">
        <f t="shared" si="117"/>
        <v>0</v>
      </c>
      <c r="K529" s="30">
        <f t="shared" si="118"/>
        <v>0</v>
      </c>
      <c r="L529" s="4" t="s">
        <v>205</v>
      </c>
    </row>
    <row r="530" spans="1:12" ht="18" hidden="1" x14ac:dyDescent="0.35">
      <c r="A530" s="5" t="str">
        <f t="shared" si="130"/>
        <v>b</v>
      </c>
      <c r="B530" s="11" t="s">
        <v>1</v>
      </c>
      <c r="C530" s="16" t="s">
        <v>135</v>
      </c>
      <c r="D530" s="50"/>
      <c r="E530" s="62">
        <f t="shared" si="125"/>
        <v>0</v>
      </c>
      <c r="F530" s="63">
        <f t="shared" ref="F530:I530" si="133">F531+F532</f>
        <v>0</v>
      </c>
      <c r="G530" s="63">
        <f t="shared" si="133"/>
        <v>0</v>
      </c>
      <c r="H530" s="63">
        <f t="shared" si="133"/>
        <v>0</v>
      </c>
      <c r="I530" s="63">
        <f t="shared" si="133"/>
        <v>0</v>
      </c>
      <c r="J530" s="30">
        <f t="shared" si="117"/>
        <v>0</v>
      </c>
      <c r="K530" s="30">
        <f t="shared" si="118"/>
        <v>0</v>
      </c>
      <c r="L530" s="4" t="s">
        <v>205</v>
      </c>
    </row>
    <row r="531" spans="1:12" hidden="1" x14ac:dyDescent="0.3">
      <c r="A531" s="5" t="str">
        <f t="shared" si="130"/>
        <v>b</v>
      </c>
      <c r="B531" s="19"/>
      <c r="C531" s="21" t="s">
        <v>209</v>
      </c>
      <c r="D531" s="51"/>
      <c r="E531" s="64">
        <f t="shared" si="125"/>
        <v>0</v>
      </c>
      <c r="F531" s="65"/>
      <c r="G531" s="65"/>
      <c r="H531" s="65"/>
      <c r="I531" s="65"/>
      <c r="J531" s="31">
        <f t="shared" ref="J531:J594" si="134">F531+G531</f>
        <v>0</v>
      </c>
      <c r="K531" s="31">
        <f t="shared" ref="K531:K594" si="135">F531+G531+H531</f>
        <v>0</v>
      </c>
    </row>
    <row r="532" spans="1:12" hidden="1" x14ac:dyDescent="0.3">
      <c r="A532" s="5" t="str">
        <f t="shared" si="130"/>
        <v>b</v>
      </c>
      <c r="B532" s="19"/>
      <c r="C532" s="21" t="s">
        <v>210</v>
      </c>
      <c r="D532" s="51"/>
      <c r="E532" s="64">
        <f t="shared" si="125"/>
        <v>0</v>
      </c>
      <c r="F532" s="65"/>
      <c r="G532" s="65"/>
      <c r="H532" s="65"/>
      <c r="I532" s="65"/>
      <c r="J532" s="31">
        <f t="shared" si="134"/>
        <v>0</v>
      </c>
      <c r="K532" s="31">
        <f t="shared" si="135"/>
        <v>0</v>
      </c>
    </row>
    <row r="533" spans="1:12" ht="18" hidden="1" x14ac:dyDescent="0.35">
      <c r="A533" s="5" t="str">
        <f t="shared" si="130"/>
        <v>b</v>
      </c>
      <c r="B533" s="11" t="s">
        <v>1</v>
      </c>
      <c r="C533" s="15" t="s">
        <v>136</v>
      </c>
      <c r="D533" s="48"/>
      <c r="E533" s="56">
        <f t="shared" si="125"/>
        <v>0</v>
      </c>
      <c r="F533" s="61"/>
      <c r="G533" s="61"/>
      <c r="H533" s="61"/>
      <c r="I533" s="61"/>
      <c r="J533" s="33">
        <f t="shared" si="134"/>
        <v>0</v>
      </c>
      <c r="K533" s="33">
        <f t="shared" si="135"/>
        <v>0</v>
      </c>
      <c r="L533" s="4" t="s">
        <v>205</v>
      </c>
    </row>
    <row r="534" spans="1:12" ht="18" hidden="1" x14ac:dyDescent="0.35">
      <c r="A534" s="5" t="str">
        <f t="shared" si="130"/>
        <v>b</v>
      </c>
      <c r="B534" s="11" t="s">
        <v>1</v>
      </c>
      <c r="C534" s="15" t="s">
        <v>137</v>
      </c>
      <c r="D534" s="48"/>
      <c r="E534" s="56">
        <f t="shared" si="125"/>
        <v>0</v>
      </c>
      <c r="F534" s="61"/>
      <c r="G534" s="61"/>
      <c r="H534" s="61"/>
      <c r="I534" s="61"/>
      <c r="J534" s="33">
        <f t="shared" si="134"/>
        <v>0</v>
      </c>
      <c r="K534" s="33">
        <f t="shared" si="135"/>
        <v>0</v>
      </c>
      <c r="L534" s="4" t="s">
        <v>205</v>
      </c>
    </row>
    <row r="535" spans="1:12" ht="18" hidden="1" x14ac:dyDescent="0.35">
      <c r="A535" s="5" t="str">
        <f t="shared" si="130"/>
        <v>b</v>
      </c>
      <c r="B535" s="11" t="s">
        <v>1</v>
      </c>
      <c r="C535" s="15" t="s">
        <v>138</v>
      </c>
      <c r="D535" s="48"/>
      <c r="E535" s="56">
        <f t="shared" si="125"/>
        <v>0</v>
      </c>
      <c r="F535" s="61"/>
      <c r="G535" s="61"/>
      <c r="H535" s="61"/>
      <c r="I535" s="61"/>
      <c r="J535" s="33">
        <f t="shared" si="134"/>
        <v>0</v>
      </c>
      <c r="K535" s="33">
        <f t="shared" si="135"/>
        <v>0</v>
      </c>
      <c r="L535" s="4" t="s">
        <v>205</v>
      </c>
    </row>
    <row r="536" spans="1:12" ht="54" hidden="1" x14ac:dyDescent="0.35">
      <c r="A536" s="5" t="str">
        <f t="shared" si="130"/>
        <v>b</v>
      </c>
      <c r="B536" s="22" t="s">
        <v>45</v>
      </c>
      <c r="C536" s="23" t="s">
        <v>193</v>
      </c>
      <c r="D536" s="43"/>
      <c r="E536" s="60">
        <f t="shared" si="125"/>
        <v>0</v>
      </c>
      <c r="F536" s="60">
        <f t="shared" ref="F536:I536" si="136">F537+F547+F548+F549</f>
        <v>0</v>
      </c>
      <c r="G536" s="60">
        <f t="shared" si="136"/>
        <v>0</v>
      </c>
      <c r="H536" s="60">
        <f t="shared" si="136"/>
        <v>0</v>
      </c>
      <c r="I536" s="60">
        <f t="shared" si="136"/>
        <v>0</v>
      </c>
      <c r="J536" s="30">
        <f t="shared" si="134"/>
        <v>0</v>
      </c>
      <c r="K536" s="30">
        <f t="shared" si="135"/>
        <v>0</v>
      </c>
      <c r="L536" s="4" t="s">
        <v>205</v>
      </c>
    </row>
    <row r="537" spans="1:12" ht="18" hidden="1" x14ac:dyDescent="0.35">
      <c r="A537" s="5" t="str">
        <f t="shared" si="130"/>
        <v>b</v>
      </c>
      <c r="B537" s="34" t="s">
        <v>1</v>
      </c>
      <c r="C537" s="15" t="s">
        <v>128</v>
      </c>
      <c r="D537" s="48"/>
      <c r="E537" s="56">
        <f t="shared" si="125"/>
        <v>0</v>
      </c>
      <c r="F537" s="61">
        <f t="shared" ref="F537:I537" si="137">F538+F539+F540+F541+F542+F543+F544</f>
        <v>0</v>
      </c>
      <c r="G537" s="61">
        <f t="shared" si="137"/>
        <v>0</v>
      </c>
      <c r="H537" s="61">
        <f t="shared" si="137"/>
        <v>0</v>
      </c>
      <c r="I537" s="61">
        <f t="shared" si="137"/>
        <v>0</v>
      </c>
      <c r="J537" s="33">
        <f t="shared" si="134"/>
        <v>0</v>
      </c>
      <c r="K537" s="33">
        <f t="shared" si="135"/>
        <v>0</v>
      </c>
      <c r="L537" s="4" t="s">
        <v>205</v>
      </c>
    </row>
    <row r="538" spans="1:12" ht="18" hidden="1" x14ac:dyDescent="0.35">
      <c r="A538" s="5" t="str">
        <f t="shared" si="130"/>
        <v>b</v>
      </c>
      <c r="B538" s="11" t="s">
        <v>1</v>
      </c>
      <c r="C538" s="12" t="s">
        <v>129</v>
      </c>
      <c r="D538" s="49"/>
      <c r="E538" s="62">
        <f t="shared" si="125"/>
        <v>0</v>
      </c>
      <c r="F538" s="63"/>
      <c r="G538" s="63"/>
      <c r="H538" s="63"/>
      <c r="I538" s="63"/>
      <c r="J538" s="30">
        <f t="shared" si="134"/>
        <v>0</v>
      </c>
      <c r="K538" s="30">
        <f t="shared" si="135"/>
        <v>0</v>
      </c>
      <c r="L538" s="4" t="s">
        <v>205</v>
      </c>
    </row>
    <row r="539" spans="1:12" ht="18" hidden="1" x14ac:dyDescent="0.35">
      <c r="A539" s="5" t="str">
        <f t="shared" si="130"/>
        <v>b</v>
      </c>
      <c r="B539" s="11" t="s">
        <v>1</v>
      </c>
      <c r="C539" s="12" t="s">
        <v>130</v>
      </c>
      <c r="D539" s="49"/>
      <c r="E539" s="62">
        <f t="shared" si="125"/>
        <v>0</v>
      </c>
      <c r="F539" s="63"/>
      <c r="G539" s="63"/>
      <c r="H539" s="63"/>
      <c r="I539" s="63"/>
      <c r="J539" s="30">
        <f t="shared" si="134"/>
        <v>0</v>
      </c>
      <c r="K539" s="30">
        <f t="shared" si="135"/>
        <v>0</v>
      </c>
      <c r="L539" s="4" t="s">
        <v>205</v>
      </c>
    </row>
    <row r="540" spans="1:12" ht="18" hidden="1" x14ac:dyDescent="0.35">
      <c r="A540" s="5" t="str">
        <f t="shared" si="130"/>
        <v>b</v>
      </c>
      <c r="B540" s="11" t="s">
        <v>1</v>
      </c>
      <c r="C540" s="12" t="s">
        <v>131</v>
      </c>
      <c r="D540" s="49"/>
      <c r="E540" s="62">
        <f t="shared" si="125"/>
        <v>0</v>
      </c>
      <c r="F540" s="63"/>
      <c r="G540" s="63"/>
      <c r="H540" s="63"/>
      <c r="I540" s="63"/>
      <c r="J540" s="30">
        <f t="shared" si="134"/>
        <v>0</v>
      </c>
      <c r="K540" s="30">
        <f t="shared" si="135"/>
        <v>0</v>
      </c>
      <c r="L540" s="4" t="s">
        <v>205</v>
      </c>
    </row>
    <row r="541" spans="1:12" ht="18" hidden="1" x14ac:dyDescent="0.35">
      <c r="A541" s="5" t="str">
        <f t="shared" si="130"/>
        <v>b</v>
      </c>
      <c r="B541" s="11" t="s">
        <v>1</v>
      </c>
      <c r="C541" s="16" t="s">
        <v>132</v>
      </c>
      <c r="D541" s="50"/>
      <c r="E541" s="62">
        <f t="shared" si="125"/>
        <v>0</v>
      </c>
      <c r="F541" s="63"/>
      <c r="G541" s="63"/>
      <c r="H541" s="63"/>
      <c r="I541" s="63"/>
      <c r="J541" s="30">
        <f t="shared" si="134"/>
        <v>0</v>
      </c>
      <c r="K541" s="30">
        <f t="shared" si="135"/>
        <v>0</v>
      </c>
      <c r="L541" s="4" t="s">
        <v>205</v>
      </c>
    </row>
    <row r="542" spans="1:12" ht="18" hidden="1" x14ac:dyDescent="0.35">
      <c r="A542" s="5" t="str">
        <f t="shared" si="130"/>
        <v>b</v>
      </c>
      <c r="B542" s="11" t="s">
        <v>1</v>
      </c>
      <c r="C542" s="16" t="s">
        <v>133</v>
      </c>
      <c r="D542" s="50"/>
      <c r="E542" s="62">
        <f t="shared" si="125"/>
        <v>0</v>
      </c>
      <c r="F542" s="63"/>
      <c r="G542" s="63"/>
      <c r="H542" s="63"/>
      <c r="I542" s="63"/>
      <c r="J542" s="30">
        <f t="shared" si="134"/>
        <v>0</v>
      </c>
      <c r="K542" s="30">
        <f t="shared" si="135"/>
        <v>0</v>
      </c>
      <c r="L542" s="4" t="s">
        <v>205</v>
      </c>
    </row>
    <row r="543" spans="1:12" ht="18" hidden="1" x14ac:dyDescent="0.35">
      <c r="A543" s="5" t="str">
        <f t="shared" si="130"/>
        <v>b</v>
      </c>
      <c r="B543" s="11" t="s">
        <v>1</v>
      </c>
      <c r="C543" s="16" t="s">
        <v>134</v>
      </c>
      <c r="D543" s="50"/>
      <c r="E543" s="62">
        <f t="shared" si="125"/>
        <v>0</v>
      </c>
      <c r="F543" s="63"/>
      <c r="G543" s="63"/>
      <c r="H543" s="63"/>
      <c r="I543" s="63"/>
      <c r="J543" s="30">
        <f t="shared" si="134"/>
        <v>0</v>
      </c>
      <c r="K543" s="30">
        <f t="shared" si="135"/>
        <v>0</v>
      </c>
      <c r="L543" s="4" t="s">
        <v>205</v>
      </c>
    </row>
    <row r="544" spans="1:12" ht="18" hidden="1" x14ac:dyDescent="0.35">
      <c r="A544" s="5" t="str">
        <f t="shared" si="130"/>
        <v>b</v>
      </c>
      <c r="B544" s="11" t="s">
        <v>1</v>
      </c>
      <c r="C544" s="16" t="s">
        <v>135</v>
      </c>
      <c r="D544" s="50"/>
      <c r="E544" s="62">
        <f t="shared" si="125"/>
        <v>0</v>
      </c>
      <c r="F544" s="63">
        <f t="shared" ref="F544:I544" si="138">F545+F546</f>
        <v>0</v>
      </c>
      <c r="G544" s="63">
        <f t="shared" si="138"/>
        <v>0</v>
      </c>
      <c r="H544" s="63">
        <f t="shared" si="138"/>
        <v>0</v>
      </c>
      <c r="I544" s="63">
        <f t="shared" si="138"/>
        <v>0</v>
      </c>
      <c r="J544" s="30">
        <f t="shared" si="134"/>
        <v>0</v>
      </c>
      <c r="K544" s="30">
        <f t="shared" si="135"/>
        <v>0</v>
      </c>
      <c r="L544" s="4" t="s">
        <v>205</v>
      </c>
    </row>
    <row r="545" spans="1:12" hidden="1" x14ac:dyDescent="0.3">
      <c r="A545" s="5" t="str">
        <f t="shared" si="130"/>
        <v>b</v>
      </c>
      <c r="B545" s="19"/>
      <c r="C545" s="21" t="s">
        <v>209</v>
      </c>
      <c r="D545" s="51"/>
      <c r="E545" s="64">
        <f t="shared" si="125"/>
        <v>0</v>
      </c>
      <c r="F545" s="65"/>
      <c r="G545" s="65"/>
      <c r="H545" s="65"/>
      <c r="I545" s="65"/>
      <c r="J545" s="31">
        <f t="shared" si="134"/>
        <v>0</v>
      </c>
      <c r="K545" s="31">
        <f t="shared" si="135"/>
        <v>0</v>
      </c>
    </row>
    <row r="546" spans="1:12" hidden="1" x14ac:dyDescent="0.3">
      <c r="A546" s="5" t="str">
        <f t="shared" si="130"/>
        <v>b</v>
      </c>
      <c r="B546" s="19"/>
      <c r="C546" s="21" t="s">
        <v>210</v>
      </c>
      <c r="D546" s="51"/>
      <c r="E546" s="64">
        <f t="shared" si="125"/>
        <v>0</v>
      </c>
      <c r="F546" s="65"/>
      <c r="G546" s="65"/>
      <c r="H546" s="65"/>
      <c r="I546" s="65"/>
      <c r="J546" s="31">
        <f t="shared" si="134"/>
        <v>0</v>
      </c>
      <c r="K546" s="31">
        <f t="shared" si="135"/>
        <v>0</v>
      </c>
    </row>
    <row r="547" spans="1:12" ht="18" hidden="1" x14ac:dyDescent="0.35">
      <c r="A547" s="5" t="str">
        <f t="shared" si="130"/>
        <v>b</v>
      </c>
      <c r="B547" s="11" t="s">
        <v>1</v>
      </c>
      <c r="C547" s="15" t="s">
        <v>136</v>
      </c>
      <c r="D547" s="48"/>
      <c r="E547" s="56">
        <f t="shared" si="125"/>
        <v>0</v>
      </c>
      <c r="F547" s="61"/>
      <c r="G547" s="61"/>
      <c r="H547" s="61"/>
      <c r="I547" s="61"/>
      <c r="J547" s="33">
        <f t="shared" si="134"/>
        <v>0</v>
      </c>
      <c r="K547" s="33">
        <f t="shared" si="135"/>
        <v>0</v>
      </c>
      <c r="L547" s="4" t="s">
        <v>205</v>
      </c>
    </row>
    <row r="548" spans="1:12" ht="18" hidden="1" x14ac:dyDescent="0.35">
      <c r="A548" s="5" t="str">
        <f t="shared" si="130"/>
        <v>b</v>
      </c>
      <c r="B548" s="11" t="s">
        <v>1</v>
      </c>
      <c r="C548" s="15" t="s">
        <v>137</v>
      </c>
      <c r="D548" s="48"/>
      <c r="E548" s="56">
        <f t="shared" si="125"/>
        <v>0</v>
      </c>
      <c r="F548" s="61"/>
      <c r="G548" s="61"/>
      <c r="H548" s="61"/>
      <c r="I548" s="61"/>
      <c r="J548" s="33">
        <f t="shared" si="134"/>
        <v>0</v>
      </c>
      <c r="K548" s="33">
        <f t="shared" si="135"/>
        <v>0</v>
      </c>
      <c r="L548" s="4" t="s">
        <v>205</v>
      </c>
    </row>
    <row r="549" spans="1:12" ht="18" hidden="1" x14ac:dyDescent="0.35">
      <c r="A549" s="5" t="str">
        <f t="shared" si="130"/>
        <v>b</v>
      </c>
      <c r="B549" s="11" t="s">
        <v>1</v>
      </c>
      <c r="C549" s="15" t="s">
        <v>138</v>
      </c>
      <c r="D549" s="48"/>
      <c r="E549" s="56">
        <f t="shared" si="125"/>
        <v>0</v>
      </c>
      <c r="F549" s="61"/>
      <c r="G549" s="61"/>
      <c r="H549" s="61"/>
      <c r="I549" s="61"/>
      <c r="J549" s="33">
        <f t="shared" si="134"/>
        <v>0</v>
      </c>
      <c r="K549" s="33">
        <f t="shared" si="135"/>
        <v>0</v>
      </c>
      <c r="L549" s="4" t="s">
        <v>205</v>
      </c>
    </row>
    <row r="550" spans="1:12" ht="94.5" hidden="1" customHeight="1" x14ac:dyDescent="0.35">
      <c r="A550" s="5" t="str">
        <f t="shared" si="130"/>
        <v>b</v>
      </c>
      <c r="B550" s="22" t="s">
        <v>90</v>
      </c>
      <c r="C550" s="23" t="s">
        <v>194</v>
      </c>
      <c r="D550" s="43"/>
      <c r="E550" s="60">
        <f t="shared" si="125"/>
        <v>0</v>
      </c>
      <c r="F550" s="60">
        <f t="shared" ref="F550:I550" si="139">F551+F561+F562+F563</f>
        <v>0</v>
      </c>
      <c r="G550" s="60">
        <f t="shared" si="139"/>
        <v>0</v>
      </c>
      <c r="H550" s="60">
        <f t="shared" si="139"/>
        <v>0</v>
      </c>
      <c r="I550" s="60">
        <f t="shared" si="139"/>
        <v>0</v>
      </c>
      <c r="J550" s="30">
        <f t="shared" si="134"/>
        <v>0</v>
      </c>
      <c r="K550" s="30">
        <f t="shared" si="135"/>
        <v>0</v>
      </c>
      <c r="L550" s="4" t="s">
        <v>205</v>
      </c>
    </row>
    <row r="551" spans="1:12" ht="18" hidden="1" x14ac:dyDescent="0.35">
      <c r="A551" s="5" t="str">
        <f t="shared" si="130"/>
        <v>b</v>
      </c>
      <c r="B551" s="34" t="s">
        <v>1</v>
      </c>
      <c r="C551" s="15" t="s">
        <v>128</v>
      </c>
      <c r="D551" s="48"/>
      <c r="E551" s="56">
        <f t="shared" si="125"/>
        <v>0</v>
      </c>
      <c r="F551" s="61">
        <f t="shared" ref="F551:I551" si="140">F552+F553+F554+F555+F556+F557+F558</f>
        <v>0</v>
      </c>
      <c r="G551" s="61">
        <f t="shared" si="140"/>
        <v>0</v>
      </c>
      <c r="H551" s="61">
        <f t="shared" si="140"/>
        <v>0</v>
      </c>
      <c r="I551" s="61">
        <f t="shared" si="140"/>
        <v>0</v>
      </c>
      <c r="J551" s="33">
        <f t="shared" si="134"/>
        <v>0</v>
      </c>
      <c r="K551" s="33">
        <f t="shared" si="135"/>
        <v>0</v>
      </c>
      <c r="L551" s="4" t="s">
        <v>205</v>
      </c>
    </row>
    <row r="552" spans="1:12" ht="18" hidden="1" x14ac:dyDescent="0.35">
      <c r="A552" s="5" t="str">
        <f t="shared" si="130"/>
        <v>b</v>
      </c>
      <c r="B552" s="11" t="s">
        <v>1</v>
      </c>
      <c r="C552" s="12" t="s">
        <v>129</v>
      </c>
      <c r="D552" s="49"/>
      <c r="E552" s="62">
        <f t="shared" si="125"/>
        <v>0</v>
      </c>
      <c r="F552" s="63"/>
      <c r="G552" s="63"/>
      <c r="H552" s="63"/>
      <c r="I552" s="63"/>
      <c r="J552" s="30">
        <f t="shared" si="134"/>
        <v>0</v>
      </c>
      <c r="K552" s="30">
        <f t="shared" si="135"/>
        <v>0</v>
      </c>
      <c r="L552" s="4" t="s">
        <v>205</v>
      </c>
    </row>
    <row r="553" spans="1:12" ht="18" hidden="1" x14ac:dyDescent="0.35">
      <c r="A553" s="5" t="str">
        <f t="shared" si="130"/>
        <v>b</v>
      </c>
      <c r="B553" s="11" t="s">
        <v>1</v>
      </c>
      <c r="C553" s="12" t="s">
        <v>130</v>
      </c>
      <c r="D553" s="49"/>
      <c r="E553" s="62">
        <f t="shared" si="125"/>
        <v>0</v>
      </c>
      <c r="F553" s="63"/>
      <c r="G553" s="63"/>
      <c r="H553" s="63"/>
      <c r="I553" s="63"/>
      <c r="J553" s="30">
        <f t="shared" si="134"/>
        <v>0</v>
      </c>
      <c r="K553" s="30">
        <f t="shared" si="135"/>
        <v>0</v>
      </c>
      <c r="L553" s="4" t="s">
        <v>205</v>
      </c>
    </row>
    <row r="554" spans="1:12" ht="18" hidden="1" x14ac:dyDescent="0.35">
      <c r="A554" s="5" t="str">
        <f t="shared" si="130"/>
        <v>b</v>
      </c>
      <c r="B554" s="11" t="s">
        <v>1</v>
      </c>
      <c r="C554" s="12" t="s">
        <v>131</v>
      </c>
      <c r="D554" s="49"/>
      <c r="E554" s="62">
        <f t="shared" si="125"/>
        <v>0</v>
      </c>
      <c r="F554" s="63"/>
      <c r="G554" s="63"/>
      <c r="H554" s="63"/>
      <c r="I554" s="63"/>
      <c r="J554" s="30">
        <f t="shared" si="134"/>
        <v>0</v>
      </c>
      <c r="K554" s="30">
        <f t="shared" si="135"/>
        <v>0</v>
      </c>
      <c r="L554" s="4" t="s">
        <v>205</v>
      </c>
    </row>
    <row r="555" spans="1:12" ht="18" hidden="1" x14ac:dyDescent="0.35">
      <c r="A555" s="5" t="str">
        <f t="shared" si="130"/>
        <v>b</v>
      </c>
      <c r="B555" s="11" t="s">
        <v>1</v>
      </c>
      <c r="C555" s="16" t="s">
        <v>132</v>
      </c>
      <c r="D555" s="50"/>
      <c r="E555" s="62">
        <f t="shared" si="125"/>
        <v>0</v>
      </c>
      <c r="F555" s="63"/>
      <c r="G555" s="63"/>
      <c r="H555" s="63"/>
      <c r="I555" s="63"/>
      <c r="J555" s="30">
        <f t="shared" si="134"/>
        <v>0</v>
      </c>
      <c r="K555" s="30">
        <f t="shared" si="135"/>
        <v>0</v>
      </c>
      <c r="L555" s="4" t="s">
        <v>205</v>
      </c>
    </row>
    <row r="556" spans="1:12" ht="18" hidden="1" x14ac:dyDescent="0.35">
      <c r="A556" s="5" t="str">
        <f t="shared" si="130"/>
        <v>b</v>
      </c>
      <c r="B556" s="11" t="s">
        <v>1</v>
      </c>
      <c r="C556" s="16" t="s">
        <v>133</v>
      </c>
      <c r="D556" s="50"/>
      <c r="E556" s="62">
        <f t="shared" si="125"/>
        <v>0</v>
      </c>
      <c r="F556" s="63"/>
      <c r="G556" s="63"/>
      <c r="H556" s="63"/>
      <c r="I556" s="63"/>
      <c r="J556" s="30">
        <f t="shared" si="134"/>
        <v>0</v>
      </c>
      <c r="K556" s="30">
        <f t="shared" si="135"/>
        <v>0</v>
      </c>
      <c r="L556" s="4" t="s">
        <v>205</v>
      </c>
    </row>
    <row r="557" spans="1:12" ht="18" hidden="1" x14ac:dyDescent="0.35">
      <c r="A557" s="5" t="str">
        <f t="shared" si="130"/>
        <v>b</v>
      </c>
      <c r="B557" s="11" t="s">
        <v>1</v>
      </c>
      <c r="C557" s="16" t="s">
        <v>134</v>
      </c>
      <c r="D557" s="50"/>
      <c r="E557" s="62">
        <f t="shared" si="125"/>
        <v>0</v>
      </c>
      <c r="F557" s="63"/>
      <c r="G557" s="63"/>
      <c r="H557" s="63"/>
      <c r="I557" s="63"/>
      <c r="J557" s="30">
        <f t="shared" si="134"/>
        <v>0</v>
      </c>
      <c r="K557" s="30">
        <f t="shared" si="135"/>
        <v>0</v>
      </c>
      <c r="L557" s="4" t="s">
        <v>205</v>
      </c>
    </row>
    <row r="558" spans="1:12" ht="18" hidden="1" x14ac:dyDescent="0.35">
      <c r="A558" s="5" t="str">
        <f t="shared" si="130"/>
        <v>b</v>
      </c>
      <c r="B558" s="11" t="s">
        <v>1</v>
      </c>
      <c r="C558" s="16" t="s">
        <v>135</v>
      </c>
      <c r="D558" s="50"/>
      <c r="E558" s="62">
        <f t="shared" si="125"/>
        <v>0</v>
      </c>
      <c r="F558" s="63">
        <f t="shared" ref="F558:I558" si="141">F559+F560</f>
        <v>0</v>
      </c>
      <c r="G558" s="63">
        <f t="shared" si="141"/>
        <v>0</v>
      </c>
      <c r="H558" s="63">
        <f t="shared" si="141"/>
        <v>0</v>
      </c>
      <c r="I558" s="63">
        <f t="shared" si="141"/>
        <v>0</v>
      </c>
      <c r="J558" s="30">
        <f t="shared" si="134"/>
        <v>0</v>
      </c>
      <c r="K558" s="30">
        <f t="shared" si="135"/>
        <v>0</v>
      </c>
      <c r="L558" s="4" t="s">
        <v>205</v>
      </c>
    </row>
    <row r="559" spans="1:12" hidden="1" x14ac:dyDescent="0.3">
      <c r="A559" s="5" t="str">
        <f t="shared" si="130"/>
        <v>b</v>
      </c>
      <c r="B559" s="19"/>
      <c r="C559" s="21" t="s">
        <v>209</v>
      </c>
      <c r="D559" s="51"/>
      <c r="E559" s="64">
        <f t="shared" si="125"/>
        <v>0</v>
      </c>
      <c r="F559" s="65"/>
      <c r="G559" s="65"/>
      <c r="H559" s="65"/>
      <c r="I559" s="65"/>
      <c r="J559" s="31">
        <f t="shared" si="134"/>
        <v>0</v>
      </c>
      <c r="K559" s="31">
        <f t="shared" si="135"/>
        <v>0</v>
      </c>
    </row>
    <row r="560" spans="1:12" hidden="1" x14ac:dyDescent="0.3">
      <c r="A560" s="5" t="str">
        <f t="shared" si="130"/>
        <v>b</v>
      </c>
      <c r="B560" s="19"/>
      <c r="C560" s="21" t="s">
        <v>210</v>
      </c>
      <c r="D560" s="51"/>
      <c r="E560" s="64">
        <f t="shared" ref="E560:E563" si="142">F560+G560+H560+I560</f>
        <v>0</v>
      </c>
      <c r="F560" s="65"/>
      <c r="G560" s="65"/>
      <c r="H560" s="65"/>
      <c r="I560" s="65"/>
      <c r="J560" s="31">
        <f t="shared" si="134"/>
        <v>0</v>
      </c>
      <c r="K560" s="31">
        <f t="shared" si="135"/>
        <v>0</v>
      </c>
    </row>
    <row r="561" spans="1:12" ht="18" hidden="1" x14ac:dyDescent="0.35">
      <c r="A561" s="5" t="str">
        <f t="shared" si="130"/>
        <v>b</v>
      </c>
      <c r="B561" s="11" t="s">
        <v>1</v>
      </c>
      <c r="C561" s="15" t="s">
        <v>136</v>
      </c>
      <c r="D561" s="48"/>
      <c r="E561" s="56">
        <f t="shared" si="142"/>
        <v>0</v>
      </c>
      <c r="F561" s="61"/>
      <c r="G561" s="61"/>
      <c r="H561" s="61"/>
      <c r="I561" s="61"/>
      <c r="J561" s="33">
        <f t="shared" si="134"/>
        <v>0</v>
      </c>
      <c r="K561" s="33">
        <f t="shared" si="135"/>
        <v>0</v>
      </c>
      <c r="L561" s="4" t="s">
        <v>205</v>
      </c>
    </row>
    <row r="562" spans="1:12" ht="18" hidden="1" x14ac:dyDescent="0.35">
      <c r="A562" s="5" t="str">
        <f t="shared" si="130"/>
        <v>b</v>
      </c>
      <c r="B562" s="11" t="s">
        <v>1</v>
      </c>
      <c r="C562" s="15" t="s">
        <v>137</v>
      </c>
      <c r="D562" s="48"/>
      <c r="E562" s="56">
        <f t="shared" si="142"/>
        <v>0</v>
      </c>
      <c r="F562" s="61"/>
      <c r="G562" s="61"/>
      <c r="H562" s="61"/>
      <c r="I562" s="61"/>
      <c r="J562" s="33">
        <f t="shared" si="134"/>
        <v>0</v>
      </c>
      <c r="K562" s="33">
        <f t="shared" si="135"/>
        <v>0</v>
      </c>
      <c r="L562" s="4" t="s">
        <v>205</v>
      </c>
    </row>
    <row r="563" spans="1:12" ht="18" hidden="1" x14ac:dyDescent="0.35">
      <c r="A563" s="5" t="str">
        <f t="shared" si="130"/>
        <v>b</v>
      </c>
      <c r="B563" s="11" t="s">
        <v>1</v>
      </c>
      <c r="C563" s="15" t="s">
        <v>138</v>
      </c>
      <c r="D563" s="48"/>
      <c r="E563" s="56">
        <f t="shared" si="142"/>
        <v>0</v>
      </c>
      <c r="F563" s="61"/>
      <c r="G563" s="61"/>
      <c r="H563" s="61"/>
      <c r="I563" s="61"/>
      <c r="J563" s="33">
        <f t="shared" si="134"/>
        <v>0</v>
      </c>
      <c r="K563" s="33">
        <f t="shared" si="135"/>
        <v>0</v>
      </c>
      <c r="L563" s="4" t="s">
        <v>205</v>
      </c>
    </row>
    <row r="564" spans="1:12" ht="36" hidden="1" x14ac:dyDescent="0.35">
      <c r="A564" s="5" t="str">
        <f t="shared" si="130"/>
        <v>b</v>
      </c>
      <c r="B564" s="22" t="s">
        <v>118</v>
      </c>
      <c r="C564" s="23" t="s">
        <v>119</v>
      </c>
      <c r="D564" s="43"/>
      <c r="E564" s="54">
        <f>SUM(F564:I564)</f>
        <v>0</v>
      </c>
      <c r="F564" s="55">
        <f t="shared" ref="F564:I577" si="143">F578+F592+F606+F620</f>
        <v>0</v>
      </c>
      <c r="G564" s="55">
        <f t="shared" si="143"/>
        <v>0</v>
      </c>
      <c r="H564" s="55">
        <f t="shared" si="143"/>
        <v>0</v>
      </c>
      <c r="I564" s="55">
        <f t="shared" si="143"/>
        <v>0</v>
      </c>
      <c r="J564" s="30">
        <f t="shared" si="134"/>
        <v>0</v>
      </c>
      <c r="K564" s="30">
        <f t="shared" si="135"/>
        <v>0</v>
      </c>
    </row>
    <row r="565" spans="1:12" ht="18" hidden="1" x14ac:dyDescent="0.35">
      <c r="A565" s="5" t="str">
        <f t="shared" si="130"/>
        <v>b</v>
      </c>
      <c r="B565" s="32" t="s">
        <v>1</v>
      </c>
      <c r="C565" s="25" t="s">
        <v>128</v>
      </c>
      <c r="D565" s="44"/>
      <c r="E565" s="56">
        <f t="shared" ref="E565:E577" si="144">SUM(F565:I565)</f>
        <v>0</v>
      </c>
      <c r="F565" s="57">
        <f t="shared" si="143"/>
        <v>0</v>
      </c>
      <c r="G565" s="57">
        <f t="shared" si="143"/>
        <v>0</v>
      </c>
      <c r="H565" s="57">
        <f t="shared" si="143"/>
        <v>0</v>
      </c>
      <c r="I565" s="57">
        <f t="shared" si="143"/>
        <v>0</v>
      </c>
      <c r="J565" s="33">
        <f t="shared" si="134"/>
        <v>0</v>
      </c>
      <c r="K565" s="33">
        <f t="shared" si="135"/>
        <v>0</v>
      </c>
    </row>
    <row r="566" spans="1:12" ht="18" hidden="1" x14ac:dyDescent="0.35">
      <c r="A566" s="5" t="str">
        <f t="shared" si="130"/>
        <v>b</v>
      </c>
      <c r="B566" s="24" t="s">
        <v>1</v>
      </c>
      <c r="C566" s="26" t="s">
        <v>129</v>
      </c>
      <c r="D566" s="45"/>
      <c r="E566" s="54">
        <f t="shared" si="144"/>
        <v>0</v>
      </c>
      <c r="F566" s="55">
        <f t="shared" si="143"/>
        <v>0</v>
      </c>
      <c r="G566" s="55">
        <f t="shared" si="143"/>
        <v>0</v>
      </c>
      <c r="H566" s="55">
        <f t="shared" si="143"/>
        <v>0</v>
      </c>
      <c r="I566" s="55">
        <f t="shared" si="143"/>
        <v>0</v>
      </c>
      <c r="J566" s="30">
        <f t="shared" si="134"/>
        <v>0</v>
      </c>
      <c r="K566" s="30">
        <f t="shared" si="135"/>
        <v>0</v>
      </c>
    </row>
    <row r="567" spans="1:12" ht="18" hidden="1" x14ac:dyDescent="0.35">
      <c r="A567" s="5" t="str">
        <f t="shared" si="130"/>
        <v>b</v>
      </c>
      <c r="B567" s="24" t="s">
        <v>1</v>
      </c>
      <c r="C567" s="26" t="s">
        <v>130</v>
      </c>
      <c r="D567" s="45"/>
      <c r="E567" s="54">
        <f t="shared" si="144"/>
        <v>0</v>
      </c>
      <c r="F567" s="55">
        <f t="shared" si="143"/>
        <v>0</v>
      </c>
      <c r="G567" s="55">
        <f t="shared" si="143"/>
        <v>0</v>
      </c>
      <c r="H567" s="55">
        <f t="shared" si="143"/>
        <v>0</v>
      </c>
      <c r="I567" s="55">
        <f t="shared" si="143"/>
        <v>0</v>
      </c>
      <c r="J567" s="30">
        <f t="shared" si="134"/>
        <v>0</v>
      </c>
      <c r="K567" s="30">
        <f t="shared" si="135"/>
        <v>0</v>
      </c>
    </row>
    <row r="568" spans="1:12" ht="18" hidden="1" x14ac:dyDescent="0.35">
      <c r="A568" s="5" t="str">
        <f t="shared" si="130"/>
        <v>b</v>
      </c>
      <c r="B568" s="24" t="s">
        <v>1</v>
      </c>
      <c r="C568" s="26" t="s">
        <v>131</v>
      </c>
      <c r="D568" s="45"/>
      <c r="E568" s="54">
        <f t="shared" si="144"/>
        <v>0</v>
      </c>
      <c r="F568" s="55">
        <f t="shared" si="143"/>
        <v>0</v>
      </c>
      <c r="G568" s="55">
        <f t="shared" si="143"/>
        <v>0</v>
      </c>
      <c r="H568" s="55">
        <f t="shared" si="143"/>
        <v>0</v>
      </c>
      <c r="I568" s="55">
        <f t="shared" si="143"/>
        <v>0</v>
      </c>
      <c r="J568" s="30">
        <f t="shared" si="134"/>
        <v>0</v>
      </c>
      <c r="K568" s="30">
        <f t="shared" si="135"/>
        <v>0</v>
      </c>
    </row>
    <row r="569" spans="1:12" ht="18" hidden="1" x14ac:dyDescent="0.35">
      <c r="A569" s="5" t="str">
        <f t="shared" si="130"/>
        <v>b</v>
      </c>
      <c r="B569" s="24" t="s">
        <v>1</v>
      </c>
      <c r="C569" s="27" t="s">
        <v>132</v>
      </c>
      <c r="D569" s="46"/>
      <c r="E569" s="54">
        <f t="shared" si="144"/>
        <v>0</v>
      </c>
      <c r="F569" s="55">
        <f t="shared" si="143"/>
        <v>0</v>
      </c>
      <c r="G569" s="55">
        <f t="shared" si="143"/>
        <v>0</v>
      </c>
      <c r="H569" s="55">
        <f t="shared" si="143"/>
        <v>0</v>
      </c>
      <c r="I569" s="55">
        <f t="shared" si="143"/>
        <v>0</v>
      </c>
      <c r="J569" s="30">
        <f t="shared" si="134"/>
        <v>0</v>
      </c>
      <c r="K569" s="30">
        <f t="shared" si="135"/>
        <v>0</v>
      </c>
    </row>
    <row r="570" spans="1:12" ht="18" hidden="1" x14ac:dyDescent="0.35">
      <c r="A570" s="5" t="str">
        <f t="shared" si="130"/>
        <v>b</v>
      </c>
      <c r="B570" s="24" t="s">
        <v>1</v>
      </c>
      <c r="C570" s="27" t="s">
        <v>133</v>
      </c>
      <c r="D570" s="46"/>
      <c r="E570" s="54">
        <f t="shared" si="144"/>
        <v>0</v>
      </c>
      <c r="F570" s="55">
        <f t="shared" si="143"/>
        <v>0</v>
      </c>
      <c r="G570" s="55">
        <f t="shared" si="143"/>
        <v>0</v>
      </c>
      <c r="H570" s="55">
        <f t="shared" si="143"/>
        <v>0</v>
      </c>
      <c r="I570" s="55">
        <f t="shared" si="143"/>
        <v>0</v>
      </c>
      <c r="J570" s="30">
        <f t="shared" si="134"/>
        <v>0</v>
      </c>
      <c r="K570" s="30">
        <f t="shared" si="135"/>
        <v>0</v>
      </c>
    </row>
    <row r="571" spans="1:12" ht="18" hidden="1" x14ac:dyDescent="0.35">
      <c r="A571" s="5" t="str">
        <f t="shared" si="130"/>
        <v>b</v>
      </c>
      <c r="B571" s="24" t="s">
        <v>1</v>
      </c>
      <c r="C571" s="27" t="s">
        <v>134</v>
      </c>
      <c r="D571" s="46"/>
      <c r="E571" s="54">
        <f t="shared" si="144"/>
        <v>0</v>
      </c>
      <c r="F571" s="55">
        <f t="shared" si="143"/>
        <v>0</v>
      </c>
      <c r="G571" s="55">
        <f t="shared" si="143"/>
        <v>0</v>
      </c>
      <c r="H571" s="55">
        <f t="shared" si="143"/>
        <v>0</v>
      </c>
      <c r="I571" s="55">
        <f t="shared" si="143"/>
        <v>0</v>
      </c>
      <c r="J571" s="30">
        <f t="shared" si="134"/>
        <v>0</v>
      </c>
      <c r="K571" s="30">
        <f t="shared" si="135"/>
        <v>0</v>
      </c>
    </row>
    <row r="572" spans="1:12" ht="18" hidden="1" x14ac:dyDescent="0.35">
      <c r="A572" s="5" t="str">
        <f t="shared" si="130"/>
        <v>b</v>
      </c>
      <c r="B572" s="24" t="s">
        <v>1</v>
      </c>
      <c r="C572" s="27" t="s">
        <v>135</v>
      </c>
      <c r="D572" s="46"/>
      <c r="E572" s="54">
        <f t="shared" si="144"/>
        <v>0</v>
      </c>
      <c r="F572" s="55">
        <f t="shared" si="143"/>
        <v>0</v>
      </c>
      <c r="G572" s="55">
        <f t="shared" si="143"/>
        <v>0</v>
      </c>
      <c r="H572" s="55">
        <f t="shared" si="143"/>
        <v>0</v>
      </c>
      <c r="I572" s="55">
        <f t="shared" si="143"/>
        <v>0</v>
      </c>
      <c r="J572" s="30">
        <f t="shared" si="134"/>
        <v>0</v>
      </c>
      <c r="K572" s="30">
        <f t="shared" si="135"/>
        <v>0</v>
      </c>
    </row>
    <row r="573" spans="1:12" hidden="1" x14ac:dyDescent="0.3">
      <c r="A573" s="5" t="str">
        <f t="shared" si="130"/>
        <v>b</v>
      </c>
      <c r="B573" s="28"/>
      <c r="C573" s="29" t="s">
        <v>209</v>
      </c>
      <c r="D573" s="47"/>
      <c r="E573" s="58">
        <f t="shared" si="144"/>
        <v>0</v>
      </c>
      <c r="F573" s="59">
        <f t="shared" si="143"/>
        <v>0</v>
      </c>
      <c r="G573" s="59">
        <f t="shared" si="143"/>
        <v>0</v>
      </c>
      <c r="H573" s="59">
        <f t="shared" si="143"/>
        <v>0</v>
      </c>
      <c r="I573" s="59">
        <f t="shared" si="143"/>
        <v>0</v>
      </c>
      <c r="J573" s="31">
        <f t="shared" si="134"/>
        <v>0</v>
      </c>
      <c r="K573" s="31">
        <f t="shared" si="135"/>
        <v>0</v>
      </c>
    </row>
    <row r="574" spans="1:12" hidden="1" x14ac:dyDescent="0.3">
      <c r="A574" s="5" t="str">
        <f t="shared" si="130"/>
        <v>b</v>
      </c>
      <c r="B574" s="28"/>
      <c r="C574" s="29" t="s">
        <v>210</v>
      </c>
      <c r="D574" s="47"/>
      <c r="E574" s="58">
        <f t="shared" si="144"/>
        <v>0</v>
      </c>
      <c r="F574" s="59">
        <f t="shared" si="143"/>
        <v>0</v>
      </c>
      <c r="G574" s="59">
        <f t="shared" si="143"/>
        <v>0</v>
      </c>
      <c r="H574" s="59">
        <f t="shared" si="143"/>
        <v>0</v>
      </c>
      <c r="I574" s="59">
        <f t="shared" si="143"/>
        <v>0</v>
      </c>
      <c r="J574" s="31">
        <f t="shared" si="134"/>
        <v>0</v>
      </c>
      <c r="K574" s="31">
        <f t="shared" si="135"/>
        <v>0</v>
      </c>
    </row>
    <row r="575" spans="1:12" ht="18" hidden="1" x14ac:dyDescent="0.35">
      <c r="A575" s="5" t="str">
        <f t="shared" si="130"/>
        <v>b</v>
      </c>
      <c r="B575" s="32" t="s">
        <v>1</v>
      </c>
      <c r="C575" s="25" t="s">
        <v>136</v>
      </c>
      <c r="D575" s="44"/>
      <c r="E575" s="56">
        <f t="shared" si="144"/>
        <v>0</v>
      </c>
      <c r="F575" s="57">
        <f t="shared" si="143"/>
        <v>0</v>
      </c>
      <c r="G575" s="57">
        <f t="shared" si="143"/>
        <v>0</v>
      </c>
      <c r="H575" s="57">
        <f t="shared" si="143"/>
        <v>0</v>
      </c>
      <c r="I575" s="57">
        <f t="shared" si="143"/>
        <v>0</v>
      </c>
      <c r="J575" s="33">
        <f t="shared" si="134"/>
        <v>0</v>
      </c>
      <c r="K575" s="33">
        <f t="shared" si="135"/>
        <v>0</v>
      </c>
    </row>
    <row r="576" spans="1:12" ht="18" hidden="1" x14ac:dyDescent="0.35">
      <c r="A576" s="5" t="str">
        <f t="shared" si="130"/>
        <v>b</v>
      </c>
      <c r="B576" s="32" t="s">
        <v>1</v>
      </c>
      <c r="C576" s="25" t="s">
        <v>137</v>
      </c>
      <c r="D576" s="44"/>
      <c r="E576" s="56">
        <f t="shared" si="144"/>
        <v>0</v>
      </c>
      <c r="F576" s="57">
        <f t="shared" si="143"/>
        <v>0</v>
      </c>
      <c r="G576" s="57">
        <f t="shared" si="143"/>
        <v>0</v>
      </c>
      <c r="H576" s="57">
        <f t="shared" si="143"/>
        <v>0</v>
      </c>
      <c r="I576" s="57">
        <f t="shared" si="143"/>
        <v>0</v>
      </c>
      <c r="J576" s="33">
        <f t="shared" si="134"/>
        <v>0</v>
      </c>
      <c r="K576" s="33">
        <f t="shared" si="135"/>
        <v>0</v>
      </c>
    </row>
    <row r="577" spans="1:12" ht="18" hidden="1" x14ac:dyDescent="0.35">
      <c r="A577" s="5" t="str">
        <f t="shared" si="130"/>
        <v>b</v>
      </c>
      <c r="B577" s="32" t="s">
        <v>1</v>
      </c>
      <c r="C577" s="25" t="s">
        <v>138</v>
      </c>
      <c r="D577" s="44"/>
      <c r="E577" s="56">
        <f t="shared" si="144"/>
        <v>0</v>
      </c>
      <c r="F577" s="57">
        <f t="shared" si="143"/>
        <v>0</v>
      </c>
      <c r="G577" s="57">
        <f t="shared" si="143"/>
        <v>0</v>
      </c>
      <c r="H577" s="57">
        <f t="shared" si="143"/>
        <v>0</v>
      </c>
      <c r="I577" s="57">
        <f t="shared" si="143"/>
        <v>0</v>
      </c>
      <c r="J577" s="33">
        <f t="shared" si="134"/>
        <v>0</v>
      </c>
      <c r="K577" s="33">
        <f t="shared" si="135"/>
        <v>0</v>
      </c>
    </row>
    <row r="578" spans="1:12" ht="54" hidden="1" x14ac:dyDescent="0.35">
      <c r="A578" s="5" t="str">
        <f t="shared" si="130"/>
        <v>b</v>
      </c>
      <c r="B578" s="22" t="s">
        <v>117</v>
      </c>
      <c r="C578" s="23" t="s">
        <v>195</v>
      </c>
      <c r="D578" s="43"/>
      <c r="E578" s="60">
        <f t="shared" ref="E578:E641" si="145">F578+G578+H578+I578</f>
        <v>0</v>
      </c>
      <c r="F578" s="60">
        <f t="shared" ref="F578:I578" si="146">F579+F589+F590+F591</f>
        <v>0</v>
      </c>
      <c r="G578" s="60">
        <f t="shared" si="146"/>
        <v>0</v>
      </c>
      <c r="H578" s="60">
        <f t="shared" si="146"/>
        <v>0</v>
      </c>
      <c r="I578" s="60">
        <f t="shared" si="146"/>
        <v>0</v>
      </c>
      <c r="J578" s="30">
        <f t="shared" si="134"/>
        <v>0</v>
      </c>
      <c r="K578" s="30">
        <f t="shared" si="135"/>
        <v>0</v>
      </c>
      <c r="L578" s="4" t="s">
        <v>205</v>
      </c>
    </row>
    <row r="579" spans="1:12" ht="18" hidden="1" x14ac:dyDescent="0.35">
      <c r="A579" s="5" t="str">
        <f t="shared" si="130"/>
        <v>b</v>
      </c>
      <c r="B579" s="34" t="s">
        <v>1</v>
      </c>
      <c r="C579" s="15" t="s">
        <v>128</v>
      </c>
      <c r="D579" s="48"/>
      <c r="E579" s="56">
        <f t="shared" si="145"/>
        <v>0</v>
      </c>
      <c r="F579" s="61">
        <f t="shared" ref="F579:I579" si="147">F580+F581+F582+F583+F584+F585+F586</f>
        <v>0</v>
      </c>
      <c r="G579" s="61">
        <f t="shared" si="147"/>
        <v>0</v>
      </c>
      <c r="H579" s="61">
        <f t="shared" si="147"/>
        <v>0</v>
      </c>
      <c r="I579" s="61">
        <f t="shared" si="147"/>
        <v>0</v>
      </c>
      <c r="J579" s="33">
        <f t="shared" si="134"/>
        <v>0</v>
      </c>
      <c r="K579" s="33">
        <f t="shared" si="135"/>
        <v>0</v>
      </c>
      <c r="L579" s="4" t="s">
        <v>205</v>
      </c>
    </row>
    <row r="580" spans="1:12" ht="18" hidden="1" x14ac:dyDescent="0.35">
      <c r="A580" s="5" t="str">
        <f t="shared" si="130"/>
        <v>b</v>
      </c>
      <c r="B580" s="11" t="s">
        <v>1</v>
      </c>
      <c r="C580" s="12" t="s">
        <v>129</v>
      </c>
      <c r="D580" s="49"/>
      <c r="E580" s="62">
        <f t="shared" si="145"/>
        <v>0</v>
      </c>
      <c r="F580" s="63"/>
      <c r="G580" s="63"/>
      <c r="H580" s="63"/>
      <c r="I580" s="63"/>
      <c r="J580" s="30">
        <f t="shared" si="134"/>
        <v>0</v>
      </c>
      <c r="K580" s="30">
        <f t="shared" si="135"/>
        <v>0</v>
      </c>
      <c r="L580" s="4" t="s">
        <v>205</v>
      </c>
    </row>
    <row r="581" spans="1:12" ht="18" hidden="1" x14ac:dyDescent="0.35">
      <c r="A581" s="5" t="str">
        <f t="shared" ref="A581:A644" si="148">IF((E581+F581+G581+I581+H581)&gt;0,"a","b")</f>
        <v>b</v>
      </c>
      <c r="B581" s="11" t="s">
        <v>1</v>
      </c>
      <c r="C581" s="12" t="s">
        <v>130</v>
      </c>
      <c r="D581" s="49"/>
      <c r="E581" s="62">
        <f t="shared" si="145"/>
        <v>0</v>
      </c>
      <c r="F581" s="63"/>
      <c r="G581" s="63"/>
      <c r="H581" s="63"/>
      <c r="I581" s="63"/>
      <c r="J581" s="30">
        <f t="shared" si="134"/>
        <v>0</v>
      </c>
      <c r="K581" s="30">
        <f t="shared" si="135"/>
        <v>0</v>
      </c>
      <c r="L581" s="4" t="s">
        <v>205</v>
      </c>
    </row>
    <row r="582" spans="1:12" ht="18" hidden="1" x14ac:dyDescent="0.35">
      <c r="A582" s="5" t="str">
        <f t="shared" si="148"/>
        <v>b</v>
      </c>
      <c r="B582" s="11" t="s">
        <v>1</v>
      </c>
      <c r="C582" s="12" t="s">
        <v>131</v>
      </c>
      <c r="D582" s="49"/>
      <c r="E582" s="62">
        <f t="shared" si="145"/>
        <v>0</v>
      </c>
      <c r="F582" s="63"/>
      <c r="G582" s="63"/>
      <c r="H582" s="63"/>
      <c r="I582" s="63"/>
      <c r="J582" s="30">
        <f t="shared" si="134"/>
        <v>0</v>
      </c>
      <c r="K582" s="30">
        <f t="shared" si="135"/>
        <v>0</v>
      </c>
      <c r="L582" s="4" t="s">
        <v>205</v>
      </c>
    </row>
    <row r="583" spans="1:12" ht="18" hidden="1" x14ac:dyDescent="0.35">
      <c r="A583" s="5" t="str">
        <f t="shared" si="148"/>
        <v>b</v>
      </c>
      <c r="B583" s="11" t="s">
        <v>1</v>
      </c>
      <c r="C583" s="16" t="s">
        <v>132</v>
      </c>
      <c r="D583" s="50"/>
      <c r="E583" s="62">
        <f t="shared" si="145"/>
        <v>0</v>
      </c>
      <c r="F583" s="63"/>
      <c r="G583" s="63"/>
      <c r="H583" s="63"/>
      <c r="I583" s="63"/>
      <c r="J583" s="30">
        <f t="shared" si="134"/>
        <v>0</v>
      </c>
      <c r="K583" s="30">
        <f t="shared" si="135"/>
        <v>0</v>
      </c>
      <c r="L583" s="4" t="s">
        <v>205</v>
      </c>
    </row>
    <row r="584" spans="1:12" ht="18" hidden="1" x14ac:dyDescent="0.35">
      <c r="A584" s="5" t="str">
        <f t="shared" si="148"/>
        <v>b</v>
      </c>
      <c r="B584" s="11" t="s">
        <v>1</v>
      </c>
      <c r="C584" s="16" t="s">
        <v>133</v>
      </c>
      <c r="D584" s="50"/>
      <c r="E584" s="62">
        <f t="shared" si="145"/>
        <v>0</v>
      </c>
      <c r="F584" s="63"/>
      <c r="G584" s="63"/>
      <c r="H584" s="63"/>
      <c r="I584" s="63"/>
      <c r="J584" s="30">
        <f t="shared" si="134"/>
        <v>0</v>
      </c>
      <c r="K584" s="30">
        <f t="shared" si="135"/>
        <v>0</v>
      </c>
      <c r="L584" s="4" t="s">
        <v>205</v>
      </c>
    </row>
    <row r="585" spans="1:12" ht="18" hidden="1" x14ac:dyDescent="0.35">
      <c r="A585" s="5" t="str">
        <f t="shared" si="148"/>
        <v>b</v>
      </c>
      <c r="B585" s="11" t="s">
        <v>1</v>
      </c>
      <c r="C585" s="16" t="s">
        <v>134</v>
      </c>
      <c r="D585" s="50"/>
      <c r="E585" s="62">
        <f t="shared" si="145"/>
        <v>0</v>
      </c>
      <c r="F585" s="63"/>
      <c r="G585" s="63"/>
      <c r="H585" s="63"/>
      <c r="I585" s="63"/>
      <c r="J585" s="30">
        <f t="shared" si="134"/>
        <v>0</v>
      </c>
      <c r="K585" s="30">
        <f t="shared" si="135"/>
        <v>0</v>
      </c>
      <c r="L585" s="4" t="s">
        <v>205</v>
      </c>
    </row>
    <row r="586" spans="1:12" ht="18" hidden="1" x14ac:dyDescent="0.35">
      <c r="A586" s="5" t="str">
        <f t="shared" si="148"/>
        <v>b</v>
      </c>
      <c r="B586" s="11" t="s">
        <v>1</v>
      </c>
      <c r="C586" s="16" t="s">
        <v>135</v>
      </c>
      <c r="D586" s="50"/>
      <c r="E586" s="62">
        <f t="shared" si="145"/>
        <v>0</v>
      </c>
      <c r="F586" s="63">
        <f t="shared" ref="F586:I586" si="149">F587+F588</f>
        <v>0</v>
      </c>
      <c r="G586" s="63">
        <f t="shared" si="149"/>
        <v>0</v>
      </c>
      <c r="H586" s="63">
        <f t="shared" si="149"/>
        <v>0</v>
      </c>
      <c r="I586" s="63">
        <f t="shared" si="149"/>
        <v>0</v>
      </c>
      <c r="J586" s="30">
        <f t="shared" si="134"/>
        <v>0</v>
      </c>
      <c r="K586" s="30">
        <f t="shared" si="135"/>
        <v>0</v>
      </c>
      <c r="L586" s="4" t="s">
        <v>205</v>
      </c>
    </row>
    <row r="587" spans="1:12" hidden="1" x14ac:dyDescent="0.3">
      <c r="A587" s="5" t="str">
        <f t="shared" si="148"/>
        <v>b</v>
      </c>
      <c r="B587" s="19"/>
      <c r="C587" s="21" t="s">
        <v>209</v>
      </c>
      <c r="D587" s="51"/>
      <c r="E587" s="64">
        <f t="shared" si="145"/>
        <v>0</v>
      </c>
      <c r="F587" s="65"/>
      <c r="G587" s="65"/>
      <c r="H587" s="65"/>
      <c r="I587" s="65"/>
      <c r="J587" s="31">
        <f t="shared" si="134"/>
        <v>0</v>
      </c>
      <c r="K587" s="31">
        <f t="shared" si="135"/>
        <v>0</v>
      </c>
    </row>
    <row r="588" spans="1:12" hidden="1" x14ac:dyDescent="0.3">
      <c r="A588" s="5" t="str">
        <f t="shared" si="148"/>
        <v>b</v>
      </c>
      <c r="B588" s="19"/>
      <c r="C588" s="21" t="s">
        <v>210</v>
      </c>
      <c r="D588" s="51"/>
      <c r="E588" s="64">
        <f t="shared" si="145"/>
        <v>0</v>
      </c>
      <c r="F588" s="65"/>
      <c r="G588" s="65"/>
      <c r="H588" s="65"/>
      <c r="I588" s="65"/>
      <c r="J588" s="31">
        <f t="shared" si="134"/>
        <v>0</v>
      </c>
      <c r="K588" s="31">
        <f t="shared" si="135"/>
        <v>0</v>
      </c>
    </row>
    <row r="589" spans="1:12" ht="18" hidden="1" x14ac:dyDescent="0.35">
      <c r="A589" s="5" t="str">
        <f t="shared" si="148"/>
        <v>b</v>
      </c>
      <c r="B589" s="11" t="s">
        <v>1</v>
      </c>
      <c r="C589" s="15" t="s">
        <v>136</v>
      </c>
      <c r="D589" s="48"/>
      <c r="E589" s="56">
        <f t="shared" si="145"/>
        <v>0</v>
      </c>
      <c r="F589" s="61"/>
      <c r="G589" s="61"/>
      <c r="H589" s="61"/>
      <c r="I589" s="61"/>
      <c r="J589" s="33">
        <f t="shared" si="134"/>
        <v>0</v>
      </c>
      <c r="K589" s="33">
        <f t="shared" si="135"/>
        <v>0</v>
      </c>
      <c r="L589" s="4" t="s">
        <v>205</v>
      </c>
    </row>
    <row r="590" spans="1:12" ht="18" hidden="1" x14ac:dyDescent="0.35">
      <c r="A590" s="5" t="str">
        <f t="shared" si="148"/>
        <v>b</v>
      </c>
      <c r="B590" s="11" t="s">
        <v>1</v>
      </c>
      <c r="C590" s="15" t="s">
        <v>137</v>
      </c>
      <c r="D590" s="48"/>
      <c r="E590" s="56">
        <f t="shared" si="145"/>
        <v>0</v>
      </c>
      <c r="F590" s="61"/>
      <c r="G590" s="61"/>
      <c r="H590" s="61"/>
      <c r="I590" s="61"/>
      <c r="J590" s="33">
        <f t="shared" si="134"/>
        <v>0</v>
      </c>
      <c r="K590" s="33">
        <f t="shared" si="135"/>
        <v>0</v>
      </c>
      <c r="L590" s="4" t="s">
        <v>205</v>
      </c>
    </row>
    <row r="591" spans="1:12" ht="18" hidden="1" x14ac:dyDescent="0.35">
      <c r="A591" s="5" t="str">
        <f t="shared" si="148"/>
        <v>b</v>
      </c>
      <c r="B591" s="11" t="s">
        <v>1</v>
      </c>
      <c r="C591" s="15" t="s">
        <v>138</v>
      </c>
      <c r="D591" s="48"/>
      <c r="E591" s="56">
        <f t="shared" si="145"/>
        <v>0</v>
      </c>
      <c r="F591" s="61"/>
      <c r="G591" s="61"/>
      <c r="H591" s="61"/>
      <c r="I591" s="61"/>
      <c r="J591" s="33">
        <f t="shared" si="134"/>
        <v>0</v>
      </c>
      <c r="K591" s="33">
        <f t="shared" si="135"/>
        <v>0</v>
      </c>
      <c r="L591" s="4" t="s">
        <v>205</v>
      </c>
    </row>
    <row r="592" spans="1:12" ht="54" hidden="1" x14ac:dyDescent="0.35">
      <c r="A592" s="5" t="str">
        <f t="shared" si="148"/>
        <v>b</v>
      </c>
      <c r="B592" s="22" t="s">
        <v>116</v>
      </c>
      <c r="C592" s="23" t="s">
        <v>120</v>
      </c>
      <c r="D592" s="43"/>
      <c r="E592" s="60">
        <f t="shared" si="145"/>
        <v>0</v>
      </c>
      <c r="F592" s="60">
        <f t="shared" ref="F592:I592" si="150">F593+F603+F604+F605</f>
        <v>0</v>
      </c>
      <c r="G592" s="60">
        <f t="shared" si="150"/>
        <v>0</v>
      </c>
      <c r="H592" s="60">
        <f t="shared" si="150"/>
        <v>0</v>
      </c>
      <c r="I592" s="60">
        <f t="shared" si="150"/>
        <v>0</v>
      </c>
      <c r="J592" s="30">
        <f t="shared" si="134"/>
        <v>0</v>
      </c>
      <c r="K592" s="30">
        <f t="shared" si="135"/>
        <v>0</v>
      </c>
      <c r="L592" s="4" t="s">
        <v>205</v>
      </c>
    </row>
    <row r="593" spans="1:12" ht="18" hidden="1" x14ac:dyDescent="0.35">
      <c r="A593" s="5" t="str">
        <f t="shared" si="148"/>
        <v>b</v>
      </c>
      <c r="B593" s="34" t="s">
        <v>1</v>
      </c>
      <c r="C593" s="15" t="s">
        <v>128</v>
      </c>
      <c r="D593" s="48"/>
      <c r="E593" s="56">
        <f t="shared" si="145"/>
        <v>0</v>
      </c>
      <c r="F593" s="61">
        <f t="shared" ref="F593:I593" si="151">F594+F595+F596+F597+F598+F599+F600</f>
        <v>0</v>
      </c>
      <c r="G593" s="61">
        <f t="shared" si="151"/>
        <v>0</v>
      </c>
      <c r="H593" s="61">
        <f t="shared" si="151"/>
        <v>0</v>
      </c>
      <c r="I593" s="61">
        <f t="shared" si="151"/>
        <v>0</v>
      </c>
      <c r="J593" s="33">
        <f t="shared" si="134"/>
        <v>0</v>
      </c>
      <c r="K593" s="33">
        <f t="shared" si="135"/>
        <v>0</v>
      </c>
      <c r="L593" s="4" t="s">
        <v>205</v>
      </c>
    </row>
    <row r="594" spans="1:12" ht="18" hidden="1" x14ac:dyDescent="0.35">
      <c r="A594" s="5" t="str">
        <f t="shared" si="148"/>
        <v>b</v>
      </c>
      <c r="B594" s="11" t="s">
        <v>1</v>
      </c>
      <c r="C594" s="12" t="s">
        <v>129</v>
      </c>
      <c r="D594" s="49"/>
      <c r="E594" s="62">
        <f t="shared" si="145"/>
        <v>0</v>
      </c>
      <c r="F594" s="63"/>
      <c r="G594" s="63"/>
      <c r="H594" s="63"/>
      <c r="I594" s="63"/>
      <c r="J594" s="30">
        <f t="shared" si="134"/>
        <v>0</v>
      </c>
      <c r="K594" s="30">
        <f t="shared" si="135"/>
        <v>0</v>
      </c>
      <c r="L594" s="4" t="s">
        <v>205</v>
      </c>
    </row>
    <row r="595" spans="1:12" ht="18" hidden="1" x14ac:dyDescent="0.35">
      <c r="A595" s="5" t="str">
        <f t="shared" si="148"/>
        <v>b</v>
      </c>
      <c r="B595" s="11" t="s">
        <v>1</v>
      </c>
      <c r="C595" s="12" t="s">
        <v>130</v>
      </c>
      <c r="D595" s="49"/>
      <c r="E595" s="62">
        <f t="shared" si="145"/>
        <v>0</v>
      </c>
      <c r="F595" s="63"/>
      <c r="G595" s="63"/>
      <c r="H595" s="63"/>
      <c r="I595" s="63"/>
      <c r="J595" s="30">
        <f t="shared" ref="J595:J658" si="152">F595+G595</f>
        <v>0</v>
      </c>
      <c r="K595" s="30">
        <f t="shared" ref="K595:K658" si="153">F595+G595+H595</f>
        <v>0</v>
      </c>
      <c r="L595" s="4" t="s">
        <v>205</v>
      </c>
    </row>
    <row r="596" spans="1:12" ht="18" hidden="1" x14ac:dyDescent="0.35">
      <c r="A596" s="5" t="str">
        <f t="shared" si="148"/>
        <v>b</v>
      </c>
      <c r="B596" s="11" t="s">
        <v>1</v>
      </c>
      <c r="C596" s="12" t="s">
        <v>131</v>
      </c>
      <c r="D596" s="49"/>
      <c r="E596" s="62">
        <f t="shared" si="145"/>
        <v>0</v>
      </c>
      <c r="F596" s="63"/>
      <c r="G596" s="63"/>
      <c r="H596" s="63"/>
      <c r="I596" s="63"/>
      <c r="J596" s="30">
        <f t="shared" si="152"/>
        <v>0</v>
      </c>
      <c r="K596" s="30">
        <f t="shared" si="153"/>
        <v>0</v>
      </c>
      <c r="L596" s="4" t="s">
        <v>205</v>
      </c>
    </row>
    <row r="597" spans="1:12" ht="18" hidden="1" x14ac:dyDescent="0.35">
      <c r="A597" s="5" t="str">
        <f t="shared" si="148"/>
        <v>b</v>
      </c>
      <c r="B597" s="11" t="s">
        <v>1</v>
      </c>
      <c r="C597" s="16" t="s">
        <v>132</v>
      </c>
      <c r="D597" s="50"/>
      <c r="E597" s="62">
        <f t="shared" si="145"/>
        <v>0</v>
      </c>
      <c r="F597" s="63"/>
      <c r="G597" s="63"/>
      <c r="H597" s="63"/>
      <c r="I597" s="63"/>
      <c r="J597" s="30">
        <f t="shared" si="152"/>
        <v>0</v>
      </c>
      <c r="K597" s="30">
        <f t="shared" si="153"/>
        <v>0</v>
      </c>
      <c r="L597" s="4" t="s">
        <v>205</v>
      </c>
    </row>
    <row r="598" spans="1:12" ht="18" hidden="1" x14ac:dyDescent="0.35">
      <c r="A598" s="5" t="str">
        <f t="shared" si="148"/>
        <v>b</v>
      </c>
      <c r="B598" s="11" t="s">
        <v>1</v>
      </c>
      <c r="C598" s="16" t="s">
        <v>133</v>
      </c>
      <c r="D598" s="50"/>
      <c r="E598" s="62">
        <f t="shared" si="145"/>
        <v>0</v>
      </c>
      <c r="F598" s="63"/>
      <c r="G598" s="63"/>
      <c r="H598" s="63"/>
      <c r="I598" s="63"/>
      <c r="J598" s="30">
        <f t="shared" si="152"/>
        <v>0</v>
      </c>
      <c r="K598" s="30">
        <f t="shared" si="153"/>
        <v>0</v>
      </c>
      <c r="L598" s="4" t="s">
        <v>205</v>
      </c>
    </row>
    <row r="599" spans="1:12" ht="18" hidden="1" x14ac:dyDescent="0.35">
      <c r="A599" s="5" t="str">
        <f t="shared" si="148"/>
        <v>b</v>
      </c>
      <c r="B599" s="11" t="s">
        <v>1</v>
      </c>
      <c r="C599" s="16" t="s">
        <v>134</v>
      </c>
      <c r="D599" s="50"/>
      <c r="E599" s="62">
        <f t="shared" si="145"/>
        <v>0</v>
      </c>
      <c r="F599" s="63"/>
      <c r="G599" s="63"/>
      <c r="H599" s="63"/>
      <c r="I599" s="63"/>
      <c r="J599" s="30">
        <f t="shared" si="152"/>
        <v>0</v>
      </c>
      <c r="K599" s="30">
        <f t="shared" si="153"/>
        <v>0</v>
      </c>
      <c r="L599" s="4" t="s">
        <v>205</v>
      </c>
    </row>
    <row r="600" spans="1:12" ht="18" hidden="1" x14ac:dyDescent="0.35">
      <c r="A600" s="5" t="str">
        <f t="shared" si="148"/>
        <v>b</v>
      </c>
      <c r="B600" s="11" t="s">
        <v>1</v>
      </c>
      <c r="C600" s="16" t="s">
        <v>135</v>
      </c>
      <c r="D600" s="50"/>
      <c r="E600" s="62">
        <f t="shared" si="145"/>
        <v>0</v>
      </c>
      <c r="F600" s="63">
        <f t="shared" ref="F600:I600" si="154">F601+F602</f>
        <v>0</v>
      </c>
      <c r="G600" s="63">
        <f t="shared" si="154"/>
        <v>0</v>
      </c>
      <c r="H600" s="63">
        <f t="shared" si="154"/>
        <v>0</v>
      </c>
      <c r="I600" s="63">
        <f t="shared" si="154"/>
        <v>0</v>
      </c>
      <c r="J600" s="30">
        <f t="shared" si="152"/>
        <v>0</v>
      </c>
      <c r="K600" s="30">
        <f t="shared" si="153"/>
        <v>0</v>
      </c>
      <c r="L600" s="4" t="s">
        <v>205</v>
      </c>
    </row>
    <row r="601" spans="1:12" hidden="1" x14ac:dyDescent="0.3">
      <c r="A601" s="5" t="str">
        <f t="shared" si="148"/>
        <v>b</v>
      </c>
      <c r="B601" s="19"/>
      <c r="C601" s="21" t="s">
        <v>209</v>
      </c>
      <c r="D601" s="51"/>
      <c r="E601" s="64">
        <f t="shared" si="145"/>
        <v>0</v>
      </c>
      <c r="F601" s="65"/>
      <c r="G601" s="65"/>
      <c r="H601" s="65"/>
      <c r="I601" s="65"/>
      <c r="J601" s="31">
        <f t="shared" si="152"/>
        <v>0</v>
      </c>
      <c r="K601" s="31">
        <f t="shared" si="153"/>
        <v>0</v>
      </c>
    </row>
    <row r="602" spans="1:12" hidden="1" x14ac:dyDescent="0.3">
      <c r="A602" s="5" t="str">
        <f t="shared" si="148"/>
        <v>b</v>
      </c>
      <c r="B602" s="19"/>
      <c r="C602" s="21" t="s">
        <v>210</v>
      </c>
      <c r="D602" s="51"/>
      <c r="E602" s="64">
        <f t="shared" si="145"/>
        <v>0</v>
      </c>
      <c r="F602" s="65"/>
      <c r="G602" s="65"/>
      <c r="H602" s="65"/>
      <c r="I602" s="65"/>
      <c r="J602" s="31">
        <f t="shared" si="152"/>
        <v>0</v>
      </c>
      <c r="K602" s="31">
        <f t="shared" si="153"/>
        <v>0</v>
      </c>
    </row>
    <row r="603" spans="1:12" ht="18" hidden="1" x14ac:dyDescent="0.35">
      <c r="A603" s="5" t="str">
        <f t="shared" si="148"/>
        <v>b</v>
      </c>
      <c r="B603" s="11" t="s">
        <v>1</v>
      </c>
      <c r="C603" s="15" t="s">
        <v>136</v>
      </c>
      <c r="D603" s="48"/>
      <c r="E603" s="56">
        <f t="shared" si="145"/>
        <v>0</v>
      </c>
      <c r="F603" s="61"/>
      <c r="G603" s="61"/>
      <c r="H603" s="61"/>
      <c r="I603" s="61"/>
      <c r="J603" s="33">
        <f t="shared" si="152"/>
        <v>0</v>
      </c>
      <c r="K603" s="33">
        <f t="shared" si="153"/>
        <v>0</v>
      </c>
      <c r="L603" s="4" t="s">
        <v>205</v>
      </c>
    </row>
    <row r="604" spans="1:12" ht="18" hidden="1" x14ac:dyDescent="0.35">
      <c r="A604" s="5" t="str">
        <f t="shared" si="148"/>
        <v>b</v>
      </c>
      <c r="B604" s="11" t="s">
        <v>1</v>
      </c>
      <c r="C604" s="15" t="s">
        <v>137</v>
      </c>
      <c r="D604" s="48"/>
      <c r="E604" s="56">
        <f t="shared" si="145"/>
        <v>0</v>
      </c>
      <c r="F604" s="61"/>
      <c r="G604" s="61"/>
      <c r="H604" s="61"/>
      <c r="I604" s="61"/>
      <c r="J604" s="33">
        <f t="shared" si="152"/>
        <v>0</v>
      </c>
      <c r="K604" s="33">
        <f t="shared" si="153"/>
        <v>0</v>
      </c>
      <c r="L604" s="4" t="s">
        <v>205</v>
      </c>
    </row>
    <row r="605" spans="1:12" ht="18" hidden="1" x14ac:dyDescent="0.35">
      <c r="A605" s="5" t="str">
        <f t="shared" si="148"/>
        <v>b</v>
      </c>
      <c r="B605" s="11" t="s">
        <v>1</v>
      </c>
      <c r="C605" s="15" t="s">
        <v>138</v>
      </c>
      <c r="D605" s="48"/>
      <c r="E605" s="56">
        <f t="shared" si="145"/>
        <v>0</v>
      </c>
      <c r="F605" s="61"/>
      <c r="G605" s="61"/>
      <c r="H605" s="61"/>
      <c r="I605" s="61"/>
      <c r="J605" s="33">
        <f t="shared" si="152"/>
        <v>0</v>
      </c>
      <c r="K605" s="33">
        <f t="shared" si="153"/>
        <v>0</v>
      </c>
      <c r="L605" s="4" t="s">
        <v>205</v>
      </c>
    </row>
    <row r="606" spans="1:12" ht="54" hidden="1" x14ac:dyDescent="0.35">
      <c r="A606" s="5" t="str">
        <f t="shared" si="148"/>
        <v>b</v>
      </c>
      <c r="B606" s="22" t="s">
        <v>115</v>
      </c>
      <c r="C606" s="23" t="s">
        <v>121</v>
      </c>
      <c r="D606" s="43"/>
      <c r="E606" s="60">
        <f t="shared" si="145"/>
        <v>0</v>
      </c>
      <c r="F606" s="60">
        <f t="shared" ref="F606:I606" si="155">F607+F617+F618+F619</f>
        <v>0</v>
      </c>
      <c r="G606" s="60">
        <f t="shared" si="155"/>
        <v>0</v>
      </c>
      <c r="H606" s="60">
        <f t="shared" si="155"/>
        <v>0</v>
      </c>
      <c r="I606" s="60">
        <f t="shared" si="155"/>
        <v>0</v>
      </c>
      <c r="J606" s="30">
        <f t="shared" si="152"/>
        <v>0</v>
      </c>
      <c r="K606" s="30">
        <f t="shared" si="153"/>
        <v>0</v>
      </c>
      <c r="L606" s="4" t="s">
        <v>205</v>
      </c>
    </row>
    <row r="607" spans="1:12" ht="18" hidden="1" x14ac:dyDescent="0.35">
      <c r="A607" s="5" t="str">
        <f t="shared" si="148"/>
        <v>b</v>
      </c>
      <c r="B607" s="34" t="s">
        <v>1</v>
      </c>
      <c r="C607" s="15" t="s">
        <v>128</v>
      </c>
      <c r="D607" s="48"/>
      <c r="E607" s="56">
        <f t="shared" si="145"/>
        <v>0</v>
      </c>
      <c r="F607" s="61">
        <f t="shared" ref="F607:I607" si="156">F608+F609+F610+F611+F612+F613+F614</f>
        <v>0</v>
      </c>
      <c r="G607" s="61">
        <f t="shared" si="156"/>
        <v>0</v>
      </c>
      <c r="H607" s="61">
        <f t="shared" si="156"/>
        <v>0</v>
      </c>
      <c r="I607" s="61">
        <f t="shared" si="156"/>
        <v>0</v>
      </c>
      <c r="J607" s="33">
        <f t="shared" si="152"/>
        <v>0</v>
      </c>
      <c r="K607" s="33">
        <f t="shared" si="153"/>
        <v>0</v>
      </c>
      <c r="L607" s="4" t="s">
        <v>205</v>
      </c>
    </row>
    <row r="608" spans="1:12" ht="18" hidden="1" x14ac:dyDescent="0.35">
      <c r="A608" s="5" t="str">
        <f t="shared" si="148"/>
        <v>b</v>
      </c>
      <c r="B608" s="11" t="s">
        <v>1</v>
      </c>
      <c r="C608" s="12" t="s">
        <v>129</v>
      </c>
      <c r="D608" s="49"/>
      <c r="E608" s="62">
        <f t="shared" si="145"/>
        <v>0</v>
      </c>
      <c r="F608" s="63"/>
      <c r="G608" s="63"/>
      <c r="H608" s="63"/>
      <c r="I608" s="63"/>
      <c r="J608" s="30">
        <f t="shared" si="152"/>
        <v>0</v>
      </c>
      <c r="K608" s="30">
        <f t="shared" si="153"/>
        <v>0</v>
      </c>
      <c r="L608" s="4" t="s">
        <v>205</v>
      </c>
    </row>
    <row r="609" spans="1:12" ht="18" hidden="1" x14ac:dyDescent="0.35">
      <c r="A609" s="5" t="str">
        <f t="shared" si="148"/>
        <v>b</v>
      </c>
      <c r="B609" s="11" t="s">
        <v>1</v>
      </c>
      <c r="C609" s="12" t="s">
        <v>130</v>
      </c>
      <c r="D609" s="49"/>
      <c r="E609" s="62">
        <f t="shared" si="145"/>
        <v>0</v>
      </c>
      <c r="F609" s="63"/>
      <c r="G609" s="63"/>
      <c r="H609" s="63"/>
      <c r="I609" s="63"/>
      <c r="J609" s="30">
        <f t="shared" si="152"/>
        <v>0</v>
      </c>
      <c r="K609" s="30">
        <f t="shared" si="153"/>
        <v>0</v>
      </c>
      <c r="L609" s="4" t="s">
        <v>205</v>
      </c>
    </row>
    <row r="610" spans="1:12" ht="18" hidden="1" x14ac:dyDescent="0.35">
      <c r="A610" s="5" t="str">
        <f t="shared" si="148"/>
        <v>b</v>
      </c>
      <c r="B610" s="11" t="s">
        <v>1</v>
      </c>
      <c r="C610" s="12" t="s">
        <v>131</v>
      </c>
      <c r="D610" s="49"/>
      <c r="E610" s="62">
        <f t="shared" si="145"/>
        <v>0</v>
      </c>
      <c r="F610" s="63"/>
      <c r="G610" s="63"/>
      <c r="H610" s="63"/>
      <c r="I610" s="63"/>
      <c r="J610" s="30">
        <f t="shared" si="152"/>
        <v>0</v>
      </c>
      <c r="K610" s="30">
        <f t="shared" si="153"/>
        <v>0</v>
      </c>
      <c r="L610" s="4" t="s">
        <v>205</v>
      </c>
    </row>
    <row r="611" spans="1:12" ht="18" hidden="1" x14ac:dyDescent="0.35">
      <c r="A611" s="5" t="str">
        <f t="shared" si="148"/>
        <v>b</v>
      </c>
      <c r="B611" s="11" t="s">
        <v>1</v>
      </c>
      <c r="C611" s="16" t="s">
        <v>132</v>
      </c>
      <c r="D611" s="50"/>
      <c r="E611" s="62">
        <f t="shared" si="145"/>
        <v>0</v>
      </c>
      <c r="F611" s="63"/>
      <c r="G611" s="63"/>
      <c r="H611" s="63"/>
      <c r="I611" s="63"/>
      <c r="J611" s="30">
        <f t="shared" si="152"/>
        <v>0</v>
      </c>
      <c r="K611" s="30">
        <f t="shared" si="153"/>
        <v>0</v>
      </c>
      <c r="L611" s="4" t="s">
        <v>205</v>
      </c>
    </row>
    <row r="612" spans="1:12" ht="18" hidden="1" x14ac:dyDescent="0.35">
      <c r="A612" s="5" t="str">
        <f t="shared" si="148"/>
        <v>b</v>
      </c>
      <c r="B612" s="11" t="s">
        <v>1</v>
      </c>
      <c r="C612" s="16" t="s">
        <v>133</v>
      </c>
      <c r="D612" s="50"/>
      <c r="E612" s="62">
        <f t="shared" si="145"/>
        <v>0</v>
      </c>
      <c r="F612" s="63"/>
      <c r="G612" s="63"/>
      <c r="H612" s="63"/>
      <c r="I612" s="63"/>
      <c r="J612" s="30">
        <f t="shared" si="152"/>
        <v>0</v>
      </c>
      <c r="K612" s="30">
        <f t="shared" si="153"/>
        <v>0</v>
      </c>
      <c r="L612" s="4" t="s">
        <v>205</v>
      </c>
    </row>
    <row r="613" spans="1:12" ht="18" hidden="1" x14ac:dyDescent="0.35">
      <c r="A613" s="5" t="str">
        <f t="shared" si="148"/>
        <v>b</v>
      </c>
      <c r="B613" s="11" t="s">
        <v>1</v>
      </c>
      <c r="C613" s="16" t="s">
        <v>134</v>
      </c>
      <c r="D613" s="50"/>
      <c r="E613" s="62">
        <f t="shared" si="145"/>
        <v>0</v>
      </c>
      <c r="F613" s="63"/>
      <c r="G613" s="63"/>
      <c r="H613" s="63"/>
      <c r="I613" s="63"/>
      <c r="J613" s="30">
        <f t="shared" si="152"/>
        <v>0</v>
      </c>
      <c r="K613" s="30">
        <f t="shared" si="153"/>
        <v>0</v>
      </c>
      <c r="L613" s="4" t="s">
        <v>205</v>
      </c>
    </row>
    <row r="614" spans="1:12" ht="18" hidden="1" x14ac:dyDescent="0.35">
      <c r="A614" s="5" t="str">
        <f t="shared" si="148"/>
        <v>b</v>
      </c>
      <c r="B614" s="11" t="s">
        <v>1</v>
      </c>
      <c r="C614" s="16" t="s">
        <v>135</v>
      </c>
      <c r="D614" s="50"/>
      <c r="E614" s="62">
        <f t="shared" si="145"/>
        <v>0</v>
      </c>
      <c r="F614" s="63">
        <f t="shared" ref="F614:I614" si="157">F615+F616</f>
        <v>0</v>
      </c>
      <c r="G614" s="63">
        <f t="shared" si="157"/>
        <v>0</v>
      </c>
      <c r="H614" s="63">
        <f t="shared" si="157"/>
        <v>0</v>
      </c>
      <c r="I614" s="63">
        <f t="shared" si="157"/>
        <v>0</v>
      </c>
      <c r="J614" s="30">
        <f t="shared" si="152"/>
        <v>0</v>
      </c>
      <c r="K614" s="30">
        <f t="shared" si="153"/>
        <v>0</v>
      </c>
      <c r="L614" s="4" t="s">
        <v>205</v>
      </c>
    </row>
    <row r="615" spans="1:12" hidden="1" x14ac:dyDescent="0.3">
      <c r="A615" s="5" t="str">
        <f t="shared" si="148"/>
        <v>b</v>
      </c>
      <c r="B615" s="19"/>
      <c r="C615" s="21" t="s">
        <v>209</v>
      </c>
      <c r="D615" s="51"/>
      <c r="E615" s="64">
        <f t="shared" si="145"/>
        <v>0</v>
      </c>
      <c r="F615" s="65"/>
      <c r="G615" s="65"/>
      <c r="H615" s="65"/>
      <c r="I615" s="65"/>
      <c r="J615" s="31">
        <f t="shared" si="152"/>
        <v>0</v>
      </c>
      <c r="K615" s="31">
        <f t="shared" si="153"/>
        <v>0</v>
      </c>
    </row>
    <row r="616" spans="1:12" hidden="1" x14ac:dyDescent="0.3">
      <c r="A616" s="5" t="str">
        <f t="shared" si="148"/>
        <v>b</v>
      </c>
      <c r="B616" s="19"/>
      <c r="C616" s="21" t="s">
        <v>210</v>
      </c>
      <c r="D616" s="51"/>
      <c r="E616" s="64">
        <f t="shared" si="145"/>
        <v>0</v>
      </c>
      <c r="F616" s="65"/>
      <c r="G616" s="65"/>
      <c r="H616" s="65"/>
      <c r="I616" s="65"/>
      <c r="J616" s="31">
        <f t="shared" si="152"/>
        <v>0</v>
      </c>
      <c r="K616" s="31">
        <f t="shared" si="153"/>
        <v>0</v>
      </c>
    </row>
    <row r="617" spans="1:12" ht="18" hidden="1" x14ac:dyDescent="0.35">
      <c r="A617" s="5" t="str">
        <f t="shared" si="148"/>
        <v>b</v>
      </c>
      <c r="B617" s="11" t="s">
        <v>1</v>
      </c>
      <c r="C617" s="15" t="s">
        <v>136</v>
      </c>
      <c r="D617" s="48"/>
      <c r="E617" s="56">
        <f t="shared" si="145"/>
        <v>0</v>
      </c>
      <c r="F617" s="61"/>
      <c r="G617" s="61"/>
      <c r="H617" s="61"/>
      <c r="I617" s="61"/>
      <c r="J617" s="33">
        <f t="shared" si="152"/>
        <v>0</v>
      </c>
      <c r="K617" s="33">
        <f t="shared" si="153"/>
        <v>0</v>
      </c>
      <c r="L617" s="4" t="s">
        <v>205</v>
      </c>
    </row>
    <row r="618" spans="1:12" ht="18" hidden="1" x14ac:dyDescent="0.35">
      <c r="A618" s="5" t="str">
        <f t="shared" si="148"/>
        <v>b</v>
      </c>
      <c r="B618" s="11" t="s">
        <v>1</v>
      </c>
      <c r="C618" s="15" t="s">
        <v>137</v>
      </c>
      <c r="D618" s="48"/>
      <c r="E618" s="56">
        <f t="shared" si="145"/>
        <v>0</v>
      </c>
      <c r="F618" s="61"/>
      <c r="G618" s="61"/>
      <c r="H618" s="61"/>
      <c r="I618" s="61"/>
      <c r="J618" s="33">
        <f t="shared" si="152"/>
        <v>0</v>
      </c>
      <c r="K618" s="33">
        <f t="shared" si="153"/>
        <v>0</v>
      </c>
      <c r="L618" s="4" t="s">
        <v>205</v>
      </c>
    </row>
    <row r="619" spans="1:12" ht="18" hidden="1" x14ac:dyDescent="0.35">
      <c r="A619" s="5" t="str">
        <f t="shared" si="148"/>
        <v>b</v>
      </c>
      <c r="B619" s="11" t="s">
        <v>1</v>
      </c>
      <c r="C619" s="15" t="s">
        <v>138</v>
      </c>
      <c r="D619" s="48"/>
      <c r="E619" s="56">
        <f t="shared" si="145"/>
        <v>0</v>
      </c>
      <c r="F619" s="61"/>
      <c r="G619" s="61"/>
      <c r="H619" s="61"/>
      <c r="I619" s="61"/>
      <c r="J619" s="33">
        <f t="shared" si="152"/>
        <v>0</v>
      </c>
      <c r="K619" s="33">
        <f t="shared" si="153"/>
        <v>0</v>
      </c>
      <c r="L619" s="4" t="s">
        <v>205</v>
      </c>
    </row>
    <row r="620" spans="1:12" ht="54" hidden="1" x14ac:dyDescent="0.35">
      <c r="A620" s="5" t="str">
        <f t="shared" si="148"/>
        <v>b</v>
      </c>
      <c r="B620" s="22" t="s">
        <v>114</v>
      </c>
      <c r="C620" s="23" t="s">
        <v>122</v>
      </c>
      <c r="D620" s="43"/>
      <c r="E620" s="60">
        <f t="shared" si="145"/>
        <v>0</v>
      </c>
      <c r="F620" s="60">
        <f t="shared" ref="F620:I620" si="158">F621+F631+F632+F633</f>
        <v>0</v>
      </c>
      <c r="G620" s="60">
        <f t="shared" si="158"/>
        <v>0</v>
      </c>
      <c r="H620" s="60">
        <f t="shared" si="158"/>
        <v>0</v>
      </c>
      <c r="I620" s="60">
        <f t="shared" si="158"/>
        <v>0</v>
      </c>
      <c r="J620" s="30">
        <f t="shared" si="152"/>
        <v>0</v>
      </c>
      <c r="K620" s="30">
        <f t="shared" si="153"/>
        <v>0</v>
      </c>
      <c r="L620" s="4" t="s">
        <v>205</v>
      </c>
    </row>
    <row r="621" spans="1:12" ht="18" hidden="1" x14ac:dyDescent="0.35">
      <c r="A621" s="5" t="str">
        <f t="shared" si="148"/>
        <v>b</v>
      </c>
      <c r="B621" s="34" t="s">
        <v>1</v>
      </c>
      <c r="C621" s="15" t="s">
        <v>128</v>
      </c>
      <c r="D621" s="48"/>
      <c r="E621" s="56">
        <f t="shared" si="145"/>
        <v>0</v>
      </c>
      <c r="F621" s="61">
        <f t="shared" ref="F621:I621" si="159">F622+F623+F624+F625+F626+F627+F628</f>
        <v>0</v>
      </c>
      <c r="G621" s="61">
        <f t="shared" si="159"/>
        <v>0</v>
      </c>
      <c r="H621" s="61">
        <f t="shared" si="159"/>
        <v>0</v>
      </c>
      <c r="I621" s="61">
        <f t="shared" si="159"/>
        <v>0</v>
      </c>
      <c r="J621" s="33">
        <f t="shared" si="152"/>
        <v>0</v>
      </c>
      <c r="K621" s="33">
        <f t="shared" si="153"/>
        <v>0</v>
      </c>
      <c r="L621" s="4" t="s">
        <v>205</v>
      </c>
    </row>
    <row r="622" spans="1:12" ht="18" hidden="1" x14ac:dyDescent="0.35">
      <c r="A622" s="5" t="str">
        <f t="shared" si="148"/>
        <v>b</v>
      </c>
      <c r="B622" s="11" t="s">
        <v>1</v>
      </c>
      <c r="C622" s="12" t="s">
        <v>129</v>
      </c>
      <c r="D622" s="49"/>
      <c r="E622" s="62">
        <f t="shared" si="145"/>
        <v>0</v>
      </c>
      <c r="F622" s="63"/>
      <c r="G622" s="63"/>
      <c r="H622" s="63"/>
      <c r="I622" s="63"/>
      <c r="J622" s="30">
        <f t="shared" si="152"/>
        <v>0</v>
      </c>
      <c r="K622" s="30">
        <f t="shared" si="153"/>
        <v>0</v>
      </c>
      <c r="L622" s="4" t="s">
        <v>205</v>
      </c>
    </row>
    <row r="623" spans="1:12" ht="18" hidden="1" x14ac:dyDescent="0.35">
      <c r="A623" s="5" t="str">
        <f t="shared" si="148"/>
        <v>b</v>
      </c>
      <c r="B623" s="11" t="s">
        <v>1</v>
      </c>
      <c r="C623" s="12" t="s">
        <v>130</v>
      </c>
      <c r="D623" s="49"/>
      <c r="E623" s="62">
        <f t="shared" si="145"/>
        <v>0</v>
      </c>
      <c r="F623" s="63"/>
      <c r="G623" s="63"/>
      <c r="H623" s="63"/>
      <c r="I623" s="63"/>
      <c r="J623" s="30">
        <f t="shared" si="152"/>
        <v>0</v>
      </c>
      <c r="K623" s="30">
        <f t="shared" si="153"/>
        <v>0</v>
      </c>
      <c r="L623" s="4" t="s">
        <v>205</v>
      </c>
    </row>
    <row r="624" spans="1:12" ht="18" hidden="1" x14ac:dyDescent="0.35">
      <c r="A624" s="5" t="str">
        <f t="shared" si="148"/>
        <v>b</v>
      </c>
      <c r="B624" s="11" t="s">
        <v>1</v>
      </c>
      <c r="C624" s="12" t="s">
        <v>131</v>
      </c>
      <c r="D624" s="49"/>
      <c r="E624" s="62">
        <f t="shared" si="145"/>
        <v>0</v>
      </c>
      <c r="F624" s="63"/>
      <c r="G624" s="63"/>
      <c r="H624" s="63"/>
      <c r="I624" s="63"/>
      <c r="J624" s="30">
        <f t="shared" si="152"/>
        <v>0</v>
      </c>
      <c r="K624" s="30">
        <f t="shared" si="153"/>
        <v>0</v>
      </c>
      <c r="L624" s="4" t="s">
        <v>205</v>
      </c>
    </row>
    <row r="625" spans="1:12" ht="18" hidden="1" x14ac:dyDescent="0.35">
      <c r="A625" s="5" t="str">
        <f t="shared" si="148"/>
        <v>b</v>
      </c>
      <c r="B625" s="11" t="s">
        <v>1</v>
      </c>
      <c r="C625" s="16" t="s">
        <v>132</v>
      </c>
      <c r="D625" s="50"/>
      <c r="E625" s="62">
        <f t="shared" si="145"/>
        <v>0</v>
      </c>
      <c r="F625" s="63"/>
      <c r="G625" s="63"/>
      <c r="H625" s="63"/>
      <c r="I625" s="63"/>
      <c r="J625" s="30">
        <f t="shared" si="152"/>
        <v>0</v>
      </c>
      <c r="K625" s="30">
        <f t="shared" si="153"/>
        <v>0</v>
      </c>
      <c r="L625" s="4" t="s">
        <v>205</v>
      </c>
    </row>
    <row r="626" spans="1:12" ht="18" hidden="1" x14ac:dyDescent="0.35">
      <c r="A626" s="5" t="str">
        <f t="shared" si="148"/>
        <v>b</v>
      </c>
      <c r="B626" s="11" t="s">
        <v>1</v>
      </c>
      <c r="C626" s="16" t="s">
        <v>133</v>
      </c>
      <c r="D626" s="50"/>
      <c r="E626" s="62">
        <f t="shared" si="145"/>
        <v>0</v>
      </c>
      <c r="F626" s="63"/>
      <c r="G626" s="63"/>
      <c r="H626" s="63"/>
      <c r="I626" s="63"/>
      <c r="J626" s="30">
        <f t="shared" si="152"/>
        <v>0</v>
      </c>
      <c r="K626" s="30">
        <f t="shared" si="153"/>
        <v>0</v>
      </c>
      <c r="L626" s="4" t="s">
        <v>205</v>
      </c>
    </row>
    <row r="627" spans="1:12" ht="18" hidden="1" x14ac:dyDescent="0.35">
      <c r="A627" s="5" t="str">
        <f t="shared" si="148"/>
        <v>b</v>
      </c>
      <c r="B627" s="11" t="s">
        <v>1</v>
      </c>
      <c r="C627" s="16" t="s">
        <v>134</v>
      </c>
      <c r="D627" s="50"/>
      <c r="E627" s="62">
        <f t="shared" si="145"/>
        <v>0</v>
      </c>
      <c r="F627" s="63"/>
      <c r="G627" s="63"/>
      <c r="H627" s="63"/>
      <c r="I627" s="63"/>
      <c r="J627" s="30">
        <f t="shared" si="152"/>
        <v>0</v>
      </c>
      <c r="K627" s="30">
        <f t="shared" si="153"/>
        <v>0</v>
      </c>
      <c r="L627" s="4" t="s">
        <v>205</v>
      </c>
    </row>
    <row r="628" spans="1:12" ht="18" hidden="1" x14ac:dyDescent="0.35">
      <c r="A628" s="5" t="str">
        <f t="shared" si="148"/>
        <v>b</v>
      </c>
      <c r="B628" s="11" t="s">
        <v>1</v>
      </c>
      <c r="C628" s="16" t="s">
        <v>135</v>
      </c>
      <c r="D628" s="50"/>
      <c r="E628" s="62">
        <f t="shared" si="145"/>
        <v>0</v>
      </c>
      <c r="F628" s="63">
        <f t="shared" ref="F628:I628" si="160">F629+F630</f>
        <v>0</v>
      </c>
      <c r="G628" s="63">
        <f t="shared" si="160"/>
        <v>0</v>
      </c>
      <c r="H628" s="63">
        <f t="shared" si="160"/>
        <v>0</v>
      </c>
      <c r="I628" s="63">
        <f t="shared" si="160"/>
        <v>0</v>
      </c>
      <c r="J628" s="30">
        <f t="shared" si="152"/>
        <v>0</v>
      </c>
      <c r="K628" s="30">
        <f t="shared" si="153"/>
        <v>0</v>
      </c>
      <c r="L628" s="4" t="s">
        <v>205</v>
      </c>
    </row>
    <row r="629" spans="1:12" hidden="1" x14ac:dyDescent="0.3">
      <c r="A629" s="5" t="str">
        <f t="shared" si="148"/>
        <v>b</v>
      </c>
      <c r="B629" s="19"/>
      <c r="C629" s="21" t="s">
        <v>209</v>
      </c>
      <c r="D629" s="51"/>
      <c r="E629" s="64">
        <f t="shared" si="145"/>
        <v>0</v>
      </c>
      <c r="F629" s="65"/>
      <c r="G629" s="65"/>
      <c r="H629" s="65"/>
      <c r="I629" s="65"/>
      <c r="J629" s="31">
        <f t="shared" si="152"/>
        <v>0</v>
      </c>
      <c r="K629" s="31">
        <f t="shared" si="153"/>
        <v>0</v>
      </c>
    </row>
    <row r="630" spans="1:12" hidden="1" x14ac:dyDescent="0.3">
      <c r="A630" s="5" t="str">
        <f t="shared" si="148"/>
        <v>b</v>
      </c>
      <c r="B630" s="19"/>
      <c r="C630" s="21" t="s">
        <v>210</v>
      </c>
      <c r="D630" s="51"/>
      <c r="E630" s="64">
        <f t="shared" si="145"/>
        <v>0</v>
      </c>
      <c r="F630" s="65"/>
      <c r="G630" s="65"/>
      <c r="H630" s="65"/>
      <c r="I630" s="65"/>
      <c r="J630" s="31">
        <f t="shared" si="152"/>
        <v>0</v>
      </c>
      <c r="K630" s="31">
        <f t="shared" si="153"/>
        <v>0</v>
      </c>
    </row>
    <row r="631" spans="1:12" ht="18" hidden="1" x14ac:dyDescent="0.35">
      <c r="A631" s="5" t="str">
        <f t="shared" si="148"/>
        <v>b</v>
      </c>
      <c r="B631" s="11" t="s">
        <v>1</v>
      </c>
      <c r="C631" s="15" t="s">
        <v>136</v>
      </c>
      <c r="D631" s="48"/>
      <c r="E631" s="56">
        <f t="shared" si="145"/>
        <v>0</v>
      </c>
      <c r="F631" s="61"/>
      <c r="G631" s="61"/>
      <c r="H631" s="61"/>
      <c r="I631" s="61"/>
      <c r="J631" s="33">
        <f t="shared" si="152"/>
        <v>0</v>
      </c>
      <c r="K631" s="33">
        <f t="shared" si="153"/>
        <v>0</v>
      </c>
      <c r="L631" s="4" t="s">
        <v>205</v>
      </c>
    </row>
    <row r="632" spans="1:12" ht="18" hidden="1" x14ac:dyDescent="0.35">
      <c r="A632" s="5" t="str">
        <f t="shared" si="148"/>
        <v>b</v>
      </c>
      <c r="B632" s="11" t="s">
        <v>1</v>
      </c>
      <c r="C632" s="15" t="s">
        <v>137</v>
      </c>
      <c r="D632" s="48"/>
      <c r="E632" s="56">
        <f t="shared" si="145"/>
        <v>0</v>
      </c>
      <c r="F632" s="61"/>
      <c r="G632" s="61"/>
      <c r="H632" s="61"/>
      <c r="I632" s="61"/>
      <c r="J632" s="33">
        <f t="shared" si="152"/>
        <v>0</v>
      </c>
      <c r="K632" s="33">
        <f t="shared" si="153"/>
        <v>0</v>
      </c>
      <c r="L632" s="4" t="s">
        <v>205</v>
      </c>
    </row>
    <row r="633" spans="1:12" ht="18" hidden="1" x14ac:dyDescent="0.35">
      <c r="A633" s="5" t="str">
        <f t="shared" si="148"/>
        <v>b</v>
      </c>
      <c r="B633" s="11" t="s">
        <v>1</v>
      </c>
      <c r="C633" s="15" t="s">
        <v>138</v>
      </c>
      <c r="D633" s="48"/>
      <c r="E633" s="56">
        <f t="shared" si="145"/>
        <v>0</v>
      </c>
      <c r="F633" s="61"/>
      <c r="G633" s="61"/>
      <c r="H633" s="61"/>
      <c r="I633" s="61"/>
      <c r="J633" s="33">
        <f t="shared" si="152"/>
        <v>0</v>
      </c>
      <c r="K633" s="33">
        <f t="shared" si="153"/>
        <v>0</v>
      </c>
      <c r="L633" s="4" t="s">
        <v>205</v>
      </c>
    </row>
    <row r="634" spans="1:12" ht="77.25" hidden="1" customHeight="1" x14ac:dyDescent="0.35">
      <c r="A634" s="5" t="str">
        <f t="shared" si="148"/>
        <v>b</v>
      </c>
      <c r="B634" s="22" t="s">
        <v>196</v>
      </c>
      <c r="C634" s="23" t="s">
        <v>197</v>
      </c>
      <c r="D634" s="43"/>
      <c r="E634" s="60">
        <f t="shared" si="145"/>
        <v>0</v>
      </c>
      <c r="F634" s="60">
        <f>F635+F645+F646+F647</f>
        <v>0</v>
      </c>
      <c r="G634" s="60">
        <f>G635+G645+G646+G647</f>
        <v>0</v>
      </c>
      <c r="H634" s="60">
        <f>H635+H645+H646+H647</f>
        <v>0</v>
      </c>
      <c r="I634" s="60">
        <f>I635+I645+I646+I647</f>
        <v>0</v>
      </c>
      <c r="J634" s="30">
        <f t="shared" si="152"/>
        <v>0</v>
      </c>
      <c r="K634" s="30">
        <f t="shared" si="153"/>
        <v>0</v>
      </c>
      <c r="L634" s="4" t="s">
        <v>206</v>
      </c>
    </row>
    <row r="635" spans="1:12" ht="18" hidden="1" x14ac:dyDescent="0.35">
      <c r="A635" s="5" t="str">
        <f t="shared" si="148"/>
        <v>b</v>
      </c>
      <c r="B635" s="34" t="s">
        <v>1</v>
      </c>
      <c r="C635" s="15" t="s">
        <v>128</v>
      </c>
      <c r="D635" s="48"/>
      <c r="E635" s="56">
        <f t="shared" si="145"/>
        <v>0</v>
      </c>
      <c r="F635" s="61">
        <f t="shared" ref="F635:I635" si="161">F636+F637+F638+F639+F640+F641+F642</f>
        <v>0</v>
      </c>
      <c r="G635" s="61">
        <f t="shared" si="161"/>
        <v>0</v>
      </c>
      <c r="H635" s="61">
        <f t="shared" si="161"/>
        <v>0</v>
      </c>
      <c r="I635" s="61">
        <f t="shared" si="161"/>
        <v>0</v>
      </c>
      <c r="J635" s="33">
        <f t="shared" si="152"/>
        <v>0</v>
      </c>
      <c r="K635" s="33">
        <f t="shared" si="153"/>
        <v>0</v>
      </c>
      <c r="L635" s="4" t="s">
        <v>206</v>
      </c>
    </row>
    <row r="636" spans="1:12" ht="18" hidden="1" x14ac:dyDescent="0.35">
      <c r="A636" s="5" t="str">
        <f t="shared" si="148"/>
        <v>b</v>
      </c>
      <c r="B636" s="11" t="s">
        <v>1</v>
      </c>
      <c r="C636" s="12" t="s">
        <v>129</v>
      </c>
      <c r="D636" s="49"/>
      <c r="E636" s="62">
        <f t="shared" si="145"/>
        <v>0</v>
      </c>
      <c r="F636" s="63"/>
      <c r="G636" s="63"/>
      <c r="H636" s="63"/>
      <c r="I636" s="63"/>
      <c r="J636" s="30">
        <f t="shared" si="152"/>
        <v>0</v>
      </c>
      <c r="K636" s="30">
        <f t="shared" si="153"/>
        <v>0</v>
      </c>
      <c r="L636" s="4" t="s">
        <v>206</v>
      </c>
    </row>
    <row r="637" spans="1:12" ht="18" hidden="1" x14ac:dyDescent="0.35">
      <c r="A637" s="5" t="str">
        <f t="shared" si="148"/>
        <v>b</v>
      </c>
      <c r="B637" s="11" t="s">
        <v>1</v>
      </c>
      <c r="C637" s="12" t="s">
        <v>130</v>
      </c>
      <c r="D637" s="49"/>
      <c r="E637" s="62">
        <f t="shared" si="145"/>
        <v>0</v>
      </c>
      <c r="F637" s="63"/>
      <c r="G637" s="63"/>
      <c r="H637" s="63"/>
      <c r="I637" s="63"/>
      <c r="J637" s="30">
        <f t="shared" si="152"/>
        <v>0</v>
      </c>
      <c r="K637" s="30">
        <f t="shared" si="153"/>
        <v>0</v>
      </c>
      <c r="L637" s="4" t="s">
        <v>206</v>
      </c>
    </row>
    <row r="638" spans="1:12" ht="18" hidden="1" x14ac:dyDescent="0.35">
      <c r="A638" s="5" t="str">
        <f t="shared" si="148"/>
        <v>b</v>
      </c>
      <c r="B638" s="11" t="s">
        <v>1</v>
      </c>
      <c r="C638" s="12" t="s">
        <v>131</v>
      </c>
      <c r="D638" s="49"/>
      <c r="E638" s="62">
        <f t="shared" si="145"/>
        <v>0</v>
      </c>
      <c r="F638" s="63"/>
      <c r="G638" s="63"/>
      <c r="H638" s="63"/>
      <c r="I638" s="63"/>
      <c r="J638" s="30">
        <f t="shared" si="152"/>
        <v>0</v>
      </c>
      <c r="K638" s="30">
        <f t="shared" si="153"/>
        <v>0</v>
      </c>
      <c r="L638" s="4" t="s">
        <v>206</v>
      </c>
    </row>
    <row r="639" spans="1:12" ht="18" hidden="1" x14ac:dyDescent="0.35">
      <c r="A639" s="5" t="str">
        <f t="shared" si="148"/>
        <v>b</v>
      </c>
      <c r="B639" s="11" t="s">
        <v>1</v>
      </c>
      <c r="C639" s="16" t="s">
        <v>132</v>
      </c>
      <c r="D639" s="50"/>
      <c r="E639" s="62">
        <f t="shared" si="145"/>
        <v>0</v>
      </c>
      <c r="F639" s="63"/>
      <c r="G639" s="63"/>
      <c r="H639" s="63"/>
      <c r="I639" s="63"/>
      <c r="J639" s="30">
        <f t="shared" si="152"/>
        <v>0</v>
      </c>
      <c r="K639" s="30">
        <f t="shared" si="153"/>
        <v>0</v>
      </c>
      <c r="L639" s="4" t="s">
        <v>206</v>
      </c>
    </row>
    <row r="640" spans="1:12" ht="18" hidden="1" x14ac:dyDescent="0.35">
      <c r="A640" s="5" t="str">
        <f t="shared" si="148"/>
        <v>b</v>
      </c>
      <c r="B640" s="11" t="s">
        <v>1</v>
      </c>
      <c r="C640" s="16" t="s">
        <v>133</v>
      </c>
      <c r="D640" s="50"/>
      <c r="E640" s="62">
        <f t="shared" si="145"/>
        <v>0</v>
      </c>
      <c r="F640" s="63"/>
      <c r="G640" s="63"/>
      <c r="H640" s="63"/>
      <c r="I640" s="63"/>
      <c r="J640" s="30">
        <f t="shared" si="152"/>
        <v>0</v>
      </c>
      <c r="K640" s="30">
        <f t="shared" si="153"/>
        <v>0</v>
      </c>
      <c r="L640" s="4" t="s">
        <v>206</v>
      </c>
    </row>
    <row r="641" spans="1:12" ht="18" hidden="1" x14ac:dyDescent="0.35">
      <c r="A641" s="5" t="str">
        <f t="shared" si="148"/>
        <v>b</v>
      </c>
      <c r="B641" s="11" t="s">
        <v>1</v>
      </c>
      <c r="C641" s="16" t="s">
        <v>134</v>
      </c>
      <c r="D641" s="50"/>
      <c r="E641" s="62">
        <f t="shared" si="145"/>
        <v>0</v>
      </c>
      <c r="F641" s="63"/>
      <c r="G641" s="63"/>
      <c r="H641" s="63"/>
      <c r="I641" s="63"/>
      <c r="J641" s="30">
        <f t="shared" si="152"/>
        <v>0</v>
      </c>
      <c r="K641" s="30">
        <f t="shared" si="153"/>
        <v>0</v>
      </c>
      <c r="L641" s="4" t="s">
        <v>206</v>
      </c>
    </row>
    <row r="642" spans="1:12" ht="18" hidden="1" x14ac:dyDescent="0.35">
      <c r="A642" s="5" t="str">
        <f t="shared" si="148"/>
        <v>b</v>
      </c>
      <c r="B642" s="11" t="s">
        <v>1</v>
      </c>
      <c r="C642" s="16" t="s">
        <v>135</v>
      </c>
      <c r="D642" s="50"/>
      <c r="E642" s="62">
        <f t="shared" ref="E642:E647" si="162">F642+G642+H642+I642</f>
        <v>0</v>
      </c>
      <c r="F642" s="63">
        <f>F643+F644</f>
        <v>0</v>
      </c>
      <c r="G642" s="63">
        <f t="shared" ref="G642:I642" si="163">G643+G644</f>
        <v>0</v>
      </c>
      <c r="H642" s="63">
        <f t="shared" si="163"/>
        <v>0</v>
      </c>
      <c r="I642" s="63">
        <f t="shared" si="163"/>
        <v>0</v>
      </c>
      <c r="J642" s="30">
        <f t="shared" si="152"/>
        <v>0</v>
      </c>
      <c r="K642" s="30">
        <f t="shared" si="153"/>
        <v>0</v>
      </c>
      <c r="L642" s="4" t="s">
        <v>206</v>
      </c>
    </row>
    <row r="643" spans="1:12" hidden="1" x14ac:dyDescent="0.3">
      <c r="A643" s="5" t="str">
        <f t="shared" si="148"/>
        <v>b</v>
      </c>
      <c r="B643" s="19"/>
      <c r="C643" s="21" t="s">
        <v>209</v>
      </c>
      <c r="D643" s="51"/>
      <c r="E643" s="64">
        <f t="shared" si="162"/>
        <v>0</v>
      </c>
      <c r="F643" s="65"/>
      <c r="G643" s="65"/>
      <c r="H643" s="65"/>
      <c r="I643" s="65"/>
      <c r="J643" s="31">
        <f t="shared" si="152"/>
        <v>0</v>
      </c>
      <c r="K643" s="31">
        <f t="shared" si="153"/>
        <v>0</v>
      </c>
    </row>
    <row r="644" spans="1:12" hidden="1" x14ac:dyDescent="0.3">
      <c r="A644" s="5" t="str">
        <f t="shared" si="148"/>
        <v>b</v>
      </c>
      <c r="B644" s="19"/>
      <c r="C644" s="21" t="s">
        <v>210</v>
      </c>
      <c r="D644" s="51"/>
      <c r="E644" s="64">
        <f t="shared" si="162"/>
        <v>0</v>
      </c>
      <c r="F644" s="65"/>
      <c r="G644" s="65"/>
      <c r="H644" s="65"/>
      <c r="I644" s="65"/>
      <c r="J644" s="31">
        <f t="shared" si="152"/>
        <v>0</v>
      </c>
      <c r="K644" s="31">
        <f t="shared" si="153"/>
        <v>0</v>
      </c>
    </row>
    <row r="645" spans="1:12" ht="18" hidden="1" x14ac:dyDescent="0.35">
      <c r="A645" s="5" t="str">
        <f t="shared" ref="A645:A708" si="164">IF((E645+F645+G645+I645+H645)&gt;0,"a","b")</f>
        <v>b</v>
      </c>
      <c r="B645" s="11" t="s">
        <v>1</v>
      </c>
      <c r="C645" s="15" t="s">
        <v>136</v>
      </c>
      <c r="D645" s="48"/>
      <c r="E645" s="56">
        <f t="shared" si="162"/>
        <v>0</v>
      </c>
      <c r="F645" s="61"/>
      <c r="G645" s="61"/>
      <c r="H645" s="61"/>
      <c r="I645" s="61"/>
      <c r="J645" s="33">
        <f t="shared" si="152"/>
        <v>0</v>
      </c>
      <c r="K645" s="33">
        <f t="shared" si="153"/>
        <v>0</v>
      </c>
      <c r="L645" s="4" t="s">
        <v>206</v>
      </c>
    </row>
    <row r="646" spans="1:12" ht="18" hidden="1" x14ac:dyDescent="0.35">
      <c r="A646" s="5" t="str">
        <f t="shared" si="164"/>
        <v>b</v>
      </c>
      <c r="B646" s="11" t="s">
        <v>1</v>
      </c>
      <c r="C646" s="15" t="s">
        <v>137</v>
      </c>
      <c r="D646" s="48"/>
      <c r="E646" s="56">
        <f t="shared" si="162"/>
        <v>0</v>
      </c>
      <c r="F646" s="61"/>
      <c r="G646" s="61"/>
      <c r="H646" s="61"/>
      <c r="I646" s="61"/>
      <c r="J646" s="33">
        <f t="shared" si="152"/>
        <v>0</v>
      </c>
      <c r="K646" s="33">
        <f t="shared" si="153"/>
        <v>0</v>
      </c>
      <c r="L646" s="4" t="s">
        <v>206</v>
      </c>
    </row>
    <row r="647" spans="1:12" ht="18" hidden="1" x14ac:dyDescent="0.35">
      <c r="A647" s="5" t="str">
        <f t="shared" si="164"/>
        <v>b</v>
      </c>
      <c r="B647" s="11" t="s">
        <v>1</v>
      </c>
      <c r="C647" s="15" t="s">
        <v>138</v>
      </c>
      <c r="D647" s="48"/>
      <c r="E647" s="56">
        <f t="shared" si="162"/>
        <v>0</v>
      </c>
      <c r="F647" s="61"/>
      <c r="G647" s="61"/>
      <c r="H647" s="61"/>
      <c r="I647" s="61"/>
      <c r="J647" s="33">
        <f t="shared" si="152"/>
        <v>0</v>
      </c>
      <c r="K647" s="33">
        <f t="shared" si="153"/>
        <v>0</v>
      </c>
      <c r="L647" s="4" t="s">
        <v>206</v>
      </c>
    </row>
    <row r="648" spans="1:12" ht="35.25" customHeight="1" x14ac:dyDescent="0.35">
      <c r="A648" s="5" t="str">
        <f t="shared" si="164"/>
        <v>b</v>
      </c>
      <c r="B648" s="22" t="s">
        <v>46</v>
      </c>
      <c r="C648" s="23" t="s">
        <v>91</v>
      </c>
      <c r="D648" s="43"/>
      <c r="E648" s="54">
        <f>SUM(F648:I648)</f>
        <v>0</v>
      </c>
      <c r="F648" s="55">
        <f t="shared" ref="F648:I661" si="165">F662+F676+F998+F1194+F1208</f>
        <v>-77000</v>
      </c>
      <c r="G648" s="55">
        <f t="shared" si="165"/>
        <v>0</v>
      </c>
      <c r="H648" s="55">
        <f t="shared" si="165"/>
        <v>0</v>
      </c>
      <c r="I648" s="55">
        <f t="shared" si="165"/>
        <v>77000</v>
      </c>
      <c r="J648" s="30">
        <f t="shared" si="152"/>
        <v>-77000</v>
      </c>
      <c r="K648" s="30">
        <f t="shared" si="153"/>
        <v>-77000</v>
      </c>
    </row>
    <row r="649" spans="1:12" ht="18" x14ac:dyDescent="0.35">
      <c r="A649" s="5" t="str">
        <f t="shared" si="164"/>
        <v>b</v>
      </c>
      <c r="B649" s="32" t="s">
        <v>1</v>
      </c>
      <c r="C649" s="25" t="s">
        <v>128</v>
      </c>
      <c r="D649" s="44"/>
      <c r="E649" s="56">
        <f t="shared" ref="E649:E661" si="166">SUM(F649:I649)</f>
        <v>-31000</v>
      </c>
      <c r="F649" s="57">
        <f t="shared" si="165"/>
        <v>-108000</v>
      </c>
      <c r="G649" s="57">
        <f t="shared" si="165"/>
        <v>0</v>
      </c>
      <c r="H649" s="57">
        <f t="shared" si="165"/>
        <v>0</v>
      </c>
      <c r="I649" s="57">
        <f t="shared" si="165"/>
        <v>77000</v>
      </c>
      <c r="J649" s="33">
        <f t="shared" si="152"/>
        <v>-108000</v>
      </c>
      <c r="K649" s="33">
        <f t="shared" si="153"/>
        <v>-108000</v>
      </c>
    </row>
    <row r="650" spans="1:12" ht="18" x14ac:dyDescent="0.35">
      <c r="A650" s="5" t="str">
        <f t="shared" si="164"/>
        <v>b</v>
      </c>
      <c r="B650" s="24" t="s">
        <v>1</v>
      </c>
      <c r="C650" s="26" t="s">
        <v>129</v>
      </c>
      <c r="D650" s="45"/>
      <c r="E650" s="54">
        <f t="shared" si="166"/>
        <v>0</v>
      </c>
      <c r="F650" s="55">
        <f t="shared" si="165"/>
        <v>0</v>
      </c>
      <c r="G650" s="55">
        <f t="shared" si="165"/>
        <v>0</v>
      </c>
      <c r="H650" s="55">
        <f t="shared" si="165"/>
        <v>0</v>
      </c>
      <c r="I650" s="55">
        <f t="shared" si="165"/>
        <v>0</v>
      </c>
      <c r="J650" s="30">
        <f t="shared" si="152"/>
        <v>0</v>
      </c>
      <c r="K650" s="30">
        <f t="shared" si="153"/>
        <v>0</v>
      </c>
    </row>
    <row r="651" spans="1:12" ht="18" x14ac:dyDescent="0.35">
      <c r="A651" s="5" t="str">
        <f t="shared" si="164"/>
        <v>b</v>
      </c>
      <c r="B651" s="24" t="s">
        <v>1</v>
      </c>
      <c r="C651" s="26" t="s">
        <v>130</v>
      </c>
      <c r="D651" s="45"/>
      <c r="E651" s="54">
        <f t="shared" si="166"/>
        <v>-53000</v>
      </c>
      <c r="F651" s="55">
        <f t="shared" si="165"/>
        <v>-130000</v>
      </c>
      <c r="G651" s="55">
        <f t="shared" si="165"/>
        <v>0</v>
      </c>
      <c r="H651" s="55">
        <f t="shared" si="165"/>
        <v>0</v>
      </c>
      <c r="I651" s="55">
        <f t="shared" si="165"/>
        <v>77000</v>
      </c>
      <c r="J651" s="30">
        <f t="shared" si="152"/>
        <v>-130000</v>
      </c>
      <c r="K651" s="30">
        <f t="shared" si="153"/>
        <v>-130000</v>
      </c>
    </row>
    <row r="652" spans="1:12" ht="18" x14ac:dyDescent="0.35">
      <c r="A652" s="5" t="str">
        <f t="shared" si="164"/>
        <v>b</v>
      </c>
      <c r="B652" s="24" t="s">
        <v>1</v>
      </c>
      <c r="C652" s="26" t="s">
        <v>131</v>
      </c>
      <c r="D652" s="45"/>
      <c r="E652" s="54">
        <f t="shared" si="166"/>
        <v>0</v>
      </c>
      <c r="F652" s="55">
        <f t="shared" si="165"/>
        <v>0</v>
      </c>
      <c r="G652" s="55">
        <f t="shared" si="165"/>
        <v>0</v>
      </c>
      <c r="H652" s="55">
        <f t="shared" si="165"/>
        <v>0</v>
      </c>
      <c r="I652" s="55">
        <f t="shared" si="165"/>
        <v>0</v>
      </c>
      <c r="J652" s="30">
        <f t="shared" si="152"/>
        <v>0</v>
      </c>
      <c r="K652" s="30">
        <f t="shared" si="153"/>
        <v>0</v>
      </c>
    </row>
    <row r="653" spans="1:12" ht="18" x14ac:dyDescent="0.35">
      <c r="A653" s="5" t="str">
        <f t="shared" si="164"/>
        <v>b</v>
      </c>
      <c r="B653" s="24" t="s">
        <v>1</v>
      </c>
      <c r="C653" s="27" t="s">
        <v>132</v>
      </c>
      <c r="D653" s="46"/>
      <c r="E653" s="54">
        <f t="shared" si="166"/>
        <v>0</v>
      </c>
      <c r="F653" s="55">
        <f t="shared" si="165"/>
        <v>0</v>
      </c>
      <c r="G653" s="55">
        <f t="shared" si="165"/>
        <v>0</v>
      </c>
      <c r="H653" s="55">
        <f t="shared" si="165"/>
        <v>0</v>
      </c>
      <c r="I653" s="55">
        <f t="shared" si="165"/>
        <v>0</v>
      </c>
      <c r="J653" s="30">
        <f t="shared" si="152"/>
        <v>0</v>
      </c>
      <c r="K653" s="30">
        <f t="shared" si="153"/>
        <v>0</v>
      </c>
    </row>
    <row r="654" spans="1:12" ht="18" x14ac:dyDescent="0.35">
      <c r="A654" s="5" t="str">
        <f t="shared" si="164"/>
        <v>b</v>
      </c>
      <c r="B654" s="24" t="s">
        <v>1</v>
      </c>
      <c r="C654" s="27" t="s">
        <v>133</v>
      </c>
      <c r="D654" s="46"/>
      <c r="E654" s="54">
        <f t="shared" si="166"/>
        <v>0</v>
      </c>
      <c r="F654" s="55">
        <f t="shared" si="165"/>
        <v>0</v>
      </c>
      <c r="G654" s="55">
        <f t="shared" si="165"/>
        <v>0</v>
      </c>
      <c r="H654" s="55">
        <f t="shared" si="165"/>
        <v>0</v>
      </c>
      <c r="I654" s="55">
        <f t="shared" si="165"/>
        <v>0</v>
      </c>
      <c r="J654" s="30">
        <f t="shared" si="152"/>
        <v>0</v>
      </c>
      <c r="K654" s="30">
        <f t="shared" si="153"/>
        <v>0</v>
      </c>
    </row>
    <row r="655" spans="1:12" ht="18" x14ac:dyDescent="0.35">
      <c r="A655" s="5" t="str">
        <f t="shared" si="164"/>
        <v>b</v>
      </c>
      <c r="B655" s="24" t="s">
        <v>1</v>
      </c>
      <c r="C655" s="27" t="s">
        <v>134</v>
      </c>
      <c r="D655" s="46"/>
      <c r="E655" s="54">
        <f t="shared" si="166"/>
        <v>0</v>
      </c>
      <c r="F655" s="55">
        <f t="shared" si="165"/>
        <v>0</v>
      </c>
      <c r="G655" s="55">
        <f t="shared" si="165"/>
        <v>0</v>
      </c>
      <c r="H655" s="55">
        <f t="shared" si="165"/>
        <v>0</v>
      </c>
      <c r="I655" s="55">
        <f t="shared" si="165"/>
        <v>0</v>
      </c>
      <c r="J655" s="30">
        <f t="shared" si="152"/>
        <v>0</v>
      </c>
      <c r="K655" s="30">
        <f t="shared" si="153"/>
        <v>0</v>
      </c>
    </row>
    <row r="656" spans="1:12" ht="18" x14ac:dyDescent="0.35">
      <c r="A656" s="5" t="str">
        <f t="shared" si="164"/>
        <v>a</v>
      </c>
      <c r="B656" s="24" t="s">
        <v>1</v>
      </c>
      <c r="C656" s="27" t="s">
        <v>135</v>
      </c>
      <c r="D656" s="46"/>
      <c r="E656" s="54">
        <f t="shared" si="166"/>
        <v>22000</v>
      </c>
      <c r="F656" s="55">
        <f t="shared" si="165"/>
        <v>22000</v>
      </c>
      <c r="G656" s="55">
        <f t="shared" si="165"/>
        <v>0</v>
      </c>
      <c r="H656" s="55">
        <f t="shared" si="165"/>
        <v>0</v>
      </c>
      <c r="I656" s="55">
        <f t="shared" si="165"/>
        <v>0</v>
      </c>
      <c r="J656" s="30">
        <f t="shared" si="152"/>
        <v>22000</v>
      </c>
      <c r="K656" s="30">
        <f t="shared" si="153"/>
        <v>22000</v>
      </c>
    </row>
    <row r="657" spans="1:12" x14ac:dyDescent="0.3">
      <c r="A657" s="5" t="str">
        <f t="shared" si="164"/>
        <v>a</v>
      </c>
      <c r="B657" s="28"/>
      <c r="C657" s="29" t="s">
        <v>209</v>
      </c>
      <c r="D657" s="47"/>
      <c r="E657" s="58">
        <f t="shared" si="166"/>
        <v>22000</v>
      </c>
      <c r="F657" s="59">
        <f t="shared" si="165"/>
        <v>22000</v>
      </c>
      <c r="G657" s="59">
        <f t="shared" si="165"/>
        <v>0</v>
      </c>
      <c r="H657" s="59">
        <f t="shared" si="165"/>
        <v>0</v>
      </c>
      <c r="I657" s="59">
        <f t="shared" si="165"/>
        <v>0</v>
      </c>
      <c r="J657" s="31">
        <f t="shared" si="152"/>
        <v>22000</v>
      </c>
      <c r="K657" s="31">
        <f t="shared" si="153"/>
        <v>22000</v>
      </c>
    </row>
    <row r="658" spans="1:12" x14ac:dyDescent="0.3">
      <c r="A658" s="5" t="str">
        <f t="shared" si="164"/>
        <v>b</v>
      </c>
      <c r="B658" s="28"/>
      <c r="C658" s="29" t="s">
        <v>210</v>
      </c>
      <c r="D658" s="47"/>
      <c r="E658" s="58">
        <f t="shared" si="166"/>
        <v>0</v>
      </c>
      <c r="F658" s="59">
        <f t="shared" si="165"/>
        <v>0</v>
      </c>
      <c r="G658" s="59">
        <f t="shared" si="165"/>
        <v>0</v>
      </c>
      <c r="H658" s="59">
        <f t="shared" si="165"/>
        <v>0</v>
      </c>
      <c r="I658" s="59">
        <f t="shared" si="165"/>
        <v>0</v>
      </c>
      <c r="J658" s="31">
        <f t="shared" si="152"/>
        <v>0</v>
      </c>
      <c r="K658" s="31">
        <f t="shared" si="153"/>
        <v>0</v>
      </c>
    </row>
    <row r="659" spans="1:12" ht="18" x14ac:dyDescent="0.35">
      <c r="A659" s="5" t="str">
        <f t="shared" si="164"/>
        <v>a</v>
      </c>
      <c r="B659" s="32" t="s">
        <v>1</v>
      </c>
      <c r="C659" s="25" t="s">
        <v>136</v>
      </c>
      <c r="D659" s="44"/>
      <c r="E659" s="56">
        <f t="shared" si="166"/>
        <v>31000</v>
      </c>
      <c r="F659" s="57">
        <f t="shared" si="165"/>
        <v>31000</v>
      </c>
      <c r="G659" s="57">
        <f t="shared" si="165"/>
        <v>0</v>
      </c>
      <c r="H659" s="57">
        <f t="shared" si="165"/>
        <v>0</v>
      </c>
      <c r="I659" s="57">
        <f t="shared" si="165"/>
        <v>0</v>
      </c>
      <c r="J659" s="33">
        <f t="shared" ref="J659:J722" si="167">F659+G659</f>
        <v>31000</v>
      </c>
      <c r="K659" s="33">
        <f t="shared" ref="K659:K722" si="168">F659+G659+H659</f>
        <v>31000</v>
      </c>
    </row>
    <row r="660" spans="1:12" ht="18" x14ac:dyDescent="0.35">
      <c r="A660" s="5" t="str">
        <f t="shared" si="164"/>
        <v>b</v>
      </c>
      <c r="B660" s="32" t="s">
        <v>1</v>
      </c>
      <c r="C660" s="25" t="s">
        <v>137</v>
      </c>
      <c r="D660" s="44"/>
      <c r="E660" s="56">
        <f t="shared" si="166"/>
        <v>0</v>
      </c>
      <c r="F660" s="57">
        <f t="shared" si="165"/>
        <v>0</v>
      </c>
      <c r="G660" s="57">
        <f t="shared" si="165"/>
        <v>0</v>
      </c>
      <c r="H660" s="57">
        <f t="shared" si="165"/>
        <v>0</v>
      </c>
      <c r="I660" s="57">
        <f t="shared" si="165"/>
        <v>0</v>
      </c>
      <c r="J660" s="33">
        <f t="shared" si="167"/>
        <v>0</v>
      </c>
      <c r="K660" s="33">
        <f t="shared" si="168"/>
        <v>0</v>
      </c>
    </row>
    <row r="661" spans="1:12" ht="18" x14ac:dyDescent="0.35">
      <c r="A661" s="5" t="str">
        <f t="shared" si="164"/>
        <v>b</v>
      </c>
      <c r="B661" s="32" t="s">
        <v>1</v>
      </c>
      <c r="C661" s="25" t="s">
        <v>138</v>
      </c>
      <c r="D661" s="44"/>
      <c r="E661" s="56">
        <f t="shared" si="166"/>
        <v>0</v>
      </c>
      <c r="F661" s="57">
        <f t="shared" si="165"/>
        <v>0</v>
      </c>
      <c r="G661" s="57">
        <f t="shared" si="165"/>
        <v>0</v>
      </c>
      <c r="H661" s="57">
        <f t="shared" si="165"/>
        <v>0</v>
      </c>
      <c r="I661" s="57">
        <f t="shared" si="165"/>
        <v>0</v>
      </c>
      <c r="J661" s="33">
        <f t="shared" si="167"/>
        <v>0</v>
      </c>
      <c r="K661" s="33">
        <f t="shared" si="168"/>
        <v>0</v>
      </c>
    </row>
    <row r="662" spans="1:12" ht="36" x14ac:dyDescent="0.35">
      <c r="A662" s="5" t="str">
        <f t="shared" si="164"/>
        <v>a</v>
      </c>
      <c r="B662" s="22" t="s">
        <v>47</v>
      </c>
      <c r="C662" s="23" t="s">
        <v>148</v>
      </c>
      <c r="D662" s="43"/>
      <c r="E662" s="60">
        <f t="shared" ref="E662:E675" si="169">F662+G662+H662+I662</f>
        <v>9050000</v>
      </c>
      <c r="F662" s="60">
        <f>F663+F673+F674+F675</f>
        <v>970000</v>
      </c>
      <c r="G662" s="60">
        <f>G663+G673+G674+G675</f>
        <v>2550000</v>
      </c>
      <c r="H662" s="60">
        <f>H663+H673+H674+H675</f>
        <v>2730000</v>
      </c>
      <c r="I662" s="60">
        <f>I663+I673+I674+I675</f>
        <v>2800000</v>
      </c>
      <c r="J662" s="30">
        <f t="shared" si="167"/>
        <v>3520000</v>
      </c>
      <c r="K662" s="30">
        <f t="shared" si="168"/>
        <v>6250000</v>
      </c>
      <c r="L662" s="4" t="s">
        <v>205</v>
      </c>
    </row>
    <row r="663" spans="1:12" ht="18" x14ac:dyDescent="0.35">
      <c r="A663" s="5" t="str">
        <f t="shared" si="164"/>
        <v>a</v>
      </c>
      <c r="B663" s="34" t="s">
        <v>1</v>
      </c>
      <c r="C663" s="15" t="s">
        <v>128</v>
      </c>
      <c r="D663" s="48"/>
      <c r="E663" s="56">
        <f t="shared" si="169"/>
        <v>9050000</v>
      </c>
      <c r="F663" s="61">
        <f t="shared" ref="F663:I663" si="170">F664+F665+F666+F667+F668+F669+F670</f>
        <v>970000</v>
      </c>
      <c r="G663" s="61">
        <f t="shared" si="170"/>
        <v>2550000</v>
      </c>
      <c r="H663" s="61">
        <f t="shared" si="170"/>
        <v>2730000</v>
      </c>
      <c r="I663" s="61">
        <f t="shared" si="170"/>
        <v>2800000</v>
      </c>
      <c r="J663" s="33">
        <f t="shared" si="167"/>
        <v>3520000</v>
      </c>
      <c r="K663" s="33">
        <f t="shared" si="168"/>
        <v>6250000</v>
      </c>
      <c r="L663" s="4" t="s">
        <v>205</v>
      </c>
    </row>
    <row r="664" spans="1:12" ht="18" x14ac:dyDescent="0.35">
      <c r="A664" s="5" t="str">
        <f t="shared" si="164"/>
        <v>b</v>
      </c>
      <c r="B664" s="11" t="s">
        <v>1</v>
      </c>
      <c r="C664" s="12" t="s">
        <v>129</v>
      </c>
      <c r="D664" s="49"/>
      <c r="E664" s="62">
        <f t="shared" si="169"/>
        <v>0</v>
      </c>
      <c r="F664" s="63"/>
      <c r="G664" s="63"/>
      <c r="H664" s="63"/>
      <c r="I664" s="63"/>
      <c r="J664" s="30">
        <f t="shared" si="167"/>
        <v>0</v>
      </c>
      <c r="K664" s="30">
        <f t="shared" si="168"/>
        <v>0</v>
      </c>
      <c r="L664" s="4" t="s">
        <v>205</v>
      </c>
    </row>
    <row r="665" spans="1:12" ht="18" x14ac:dyDescent="0.35">
      <c r="A665" s="5" t="str">
        <f t="shared" si="164"/>
        <v>b</v>
      </c>
      <c r="B665" s="11" t="s">
        <v>1</v>
      </c>
      <c r="C665" s="12" t="s">
        <v>130</v>
      </c>
      <c r="D665" s="49"/>
      <c r="E665" s="62">
        <f t="shared" si="169"/>
        <v>0</v>
      </c>
      <c r="F665" s="63"/>
      <c r="G665" s="63"/>
      <c r="H665" s="63"/>
      <c r="I665" s="63"/>
      <c r="J665" s="30">
        <f t="shared" si="167"/>
        <v>0</v>
      </c>
      <c r="K665" s="30">
        <f t="shared" si="168"/>
        <v>0</v>
      </c>
      <c r="L665" s="4" t="s">
        <v>205</v>
      </c>
    </row>
    <row r="666" spans="1:12" ht="18" x14ac:dyDescent="0.35">
      <c r="A666" s="5" t="str">
        <f t="shared" si="164"/>
        <v>b</v>
      </c>
      <c r="B666" s="11" t="s">
        <v>1</v>
      </c>
      <c r="C666" s="12" t="s">
        <v>131</v>
      </c>
      <c r="D666" s="49"/>
      <c r="E666" s="62">
        <f t="shared" si="169"/>
        <v>0</v>
      </c>
      <c r="F666" s="63"/>
      <c r="G666" s="63"/>
      <c r="H666" s="63"/>
      <c r="I666" s="63"/>
      <c r="J666" s="30">
        <f t="shared" si="167"/>
        <v>0</v>
      </c>
      <c r="K666" s="30">
        <f t="shared" si="168"/>
        <v>0</v>
      </c>
      <c r="L666" s="4" t="s">
        <v>205</v>
      </c>
    </row>
    <row r="667" spans="1:12" ht="18" x14ac:dyDescent="0.35">
      <c r="A667" s="5" t="str">
        <f t="shared" si="164"/>
        <v>b</v>
      </c>
      <c r="B667" s="11" t="s">
        <v>1</v>
      </c>
      <c r="C667" s="16" t="s">
        <v>132</v>
      </c>
      <c r="D667" s="50"/>
      <c r="E667" s="62">
        <f t="shared" si="169"/>
        <v>0</v>
      </c>
      <c r="F667" s="63"/>
      <c r="G667" s="63"/>
      <c r="H667" s="63"/>
      <c r="I667" s="63"/>
      <c r="J667" s="30">
        <f t="shared" si="167"/>
        <v>0</v>
      </c>
      <c r="K667" s="30">
        <f t="shared" si="168"/>
        <v>0</v>
      </c>
      <c r="L667" s="4" t="s">
        <v>205</v>
      </c>
    </row>
    <row r="668" spans="1:12" ht="18" x14ac:dyDescent="0.35">
      <c r="A668" s="5" t="str">
        <f t="shared" si="164"/>
        <v>b</v>
      </c>
      <c r="B668" s="11" t="s">
        <v>1</v>
      </c>
      <c r="C668" s="16" t="s">
        <v>133</v>
      </c>
      <c r="D668" s="50"/>
      <c r="E668" s="62">
        <f t="shared" si="169"/>
        <v>0</v>
      </c>
      <c r="F668" s="63"/>
      <c r="G668" s="63"/>
      <c r="H668" s="63"/>
      <c r="I668" s="63"/>
      <c r="J668" s="30">
        <f t="shared" si="167"/>
        <v>0</v>
      </c>
      <c r="K668" s="30">
        <f t="shared" si="168"/>
        <v>0</v>
      </c>
      <c r="L668" s="4" t="s">
        <v>205</v>
      </c>
    </row>
    <row r="669" spans="1:12" ht="18" x14ac:dyDescent="0.35">
      <c r="A669" s="5" t="str">
        <f t="shared" si="164"/>
        <v>a</v>
      </c>
      <c r="B669" s="11" t="s">
        <v>1</v>
      </c>
      <c r="C669" s="16" t="s">
        <v>134</v>
      </c>
      <c r="D669" s="50">
        <v>41</v>
      </c>
      <c r="E669" s="62">
        <f t="shared" si="169"/>
        <v>9050000</v>
      </c>
      <c r="F669" s="63">
        <f>970000</f>
        <v>970000</v>
      </c>
      <c r="G669" s="63">
        <f>2550000</f>
        <v>2550000</v>
      </c>
      <c r="H669" s="63">
        <f>2730000</f>
        <v>2730000</v>
      </c>
      <c r="I669" s="63">
        <f>2800000</f>
        <v>2800000</v>
      </c>
      <c r="J669" s="30">
        <f t="shared" si="167"/>
        <v>3520000</v>
      </c>
      <c r="K669" s="30">
        <f t="shared" si="168"/>
        <v>6250000</v>
      </c>
      <c r="L669" s="4" t="s">
        <v>205</v>
      </c>
    </row>
    <row r="670" spans="1:12" ht="18" x14ac:dyDescent="0.35">
      <c r="A670" s="5" t="str">
        <f t="shared" si="164"/>
        <v>b</v>
      </c>
      <c r="B670" s="11" t="s">
        <v>1</v>
      </c>
      <c r="C670" s="16" t="s">
        <v>135</v>
      </c>
      <c r="D670" s="50"/>
      <c r="E670" s="62">
        <f t="shared" si="169"/>
        <v>0</v>
      </c>
      <c r="F670" s="63">
        <f>F671+F672</f>
        <v>0</v>
      </c>
      <c r="G670" s="63">
        <f t="shared" ref="G670:I670" si="171">G671+G672</f>
        <v>0</v>
      </c>
      <c r="H670" s="63">
        <f t="shared" si="171"/>
        <v>0</v>
      </c>
      <c r="I670" s="63">
        <f t="shared" si="171"/>
        <v>0</v>
      </c>
      <c r="J670" s="30">
        <f t="shared" si="167"/>
        <v>0</v>
      </c>
      <c r="K670" s="30">
        <f t="shared" si="168"/>
        <v>0</v>
      </c>
      <c r="L670" s="4" t="s">
        <v>205</v>
      </c>
    </row>
    <row r="671" spans="1:12" x14ac:dyDescent="0.3">
      <c r="A671" s="5" t="str">
        <f t="shared" si="164"/>
        <v>b</v>
      </c>
      <c r="B671" s="19"/>
      <c r="C671" s="21" t="s">
        <v>209</v>
      </c>
      <c r="D671" s="51"/>
      <c r="E671" s="64">
        <f t="shared" si="169"/>
        <v>0</v>
      </c>
      <c r="F671" s="65"/>
      <c r="G671" s="65"/>
      <c r="H671" s="65"/>
      <c r="I671" s="65"/>
      <c r="J671" s="31">
        <f t="shared" si="167"/>
        <v>0</v>
      </c>
      <c r="K671" s="31">
        <f t="shared" si="168"/>
        <v>0</v>
      </c>
    </row>
    <row r="672" spans="1:12" x14ac:dyDescent="0.3">
      <c r="A672" s="5" t="str">
        <f t="shared" si="164"/>
        <v>b</v>
      </c>
      <c r="B672" s="19"/>
      <c r="C672" s="21" t="s">
        <v>210</v>
      </c>
      <c r="D672" s="51"/>
      <c r="E672" s="64">
        <f t="shared" si="169"/>
        <v>0</v>
      </c>
      <c r="F672" s="65"/>
      <c r="G672" s="65"/>
      <c r="H672" s="65"/>
      <c r="I672" s="65"/>
      <c r="J672" s="31">
        <f t="shared" si="167"/>
        <v>0</v>
      </c>
      <c r="K672" s="31">
        <f t="shared" si="168"/>
        <v>0</v>
      </c>
    </row>
    <row r="673" spans="1:12" ht="18" x14ac:dyDescent="0.35">
      <c r="A673" s="5" t="str">
        <f t="shared" si="164"/>
        <v>b</v>
      </c>
      <c r="B673" s="11" t="s">
        <v>1</v>
      </c>
      <c r="C673" s="15" t="s">
        <v>136</v>
      </c>
      <c r="D673" s="48"/>
      <c r="E673" s="56">
        <f t="shared" si="169"/>
        <v>0</v>
      </c>
      <c r="F673" s="61"/>
      <c r="G673" s="61"/>
      <c r="H673" s="61"/>
      <c r="I673" s="61"/>
      <c r="J673" s="33">
        <f t="shared" si="167"/>
        <v>0</v>
      </c>
      <c r="K673" s="33">
        <f t="shared" si="168"/>
        <v>0</v>
      </c>
      <c r="L673" s="4" t="s">
        <v>205</v>
      </c>
    </row>
    <row r="674" spans="1:12" ht="18" x14ac:dyDescent="0.35">
      <c r="A674" s="5" t="str">
        <f t="shared" si="164"/>
        <v>b</v>
      </c>
      <c r="B674" s="11" t="s">
        <v>1</v>
      </c>
      <c r="C674" s="15" t="s">
        <v>137</v>
      </c>
      <c r="D674" s="48"/>
      <c r="E674" s="56">
        <f t="shared" si="169"/>
        <v>0</v>
      </c>
      <c r="F674" s="61"/>
      <c r="G674" s="61"/>
      <c r="H674" s="61"/>
      <c r="I674" s="61"/>
      <c r="J674" s="33">
        <f t="shared" si="167"/>
        <v>0</v>
      </c>
      <c r="K674" s="33">
        <f t="shared" si="168"/>
        <v>0</v>
      </c>
      <c r="L674" s="4" t="s">
        <v>205</v>
      </c>
    </row>
    <row r="675" spans="1:12" ht="18" x14ac:dyDescent="0.35">
      <c r="A675" s="5" t="str">
        <f t="shared" si="164"/>
        <v>b</v>
      </c>
      <c r="B675" s="11" t="s">
        <v>1</v>
      </c>
      <c r="C675" s="15" t="s">
        <v>138</v>
      </c>
      <c r="D675" s="48"/>
      <c r="E675" s="56">
        <f t="shared" si="169"/>
        <v>0</v>
      </c>
      <c r="F675" s="61"/>
      <c r="G675" s="61"/>
      <c r="H675" s="61"/>
      <c r="I675" s="61"/>
      <c r="J675" s="33">
        <f t="shared" si="167"/>
        <v>0</v>
      </c>
      <c r="K675" s="33">
        <f t="shared" si="168"/>
        <v>0</v>
      </c>
      <c r="L675" s="4" t="s">
        <v>205</v>
      </c>
    </row>
    <row r="676" spans="1:12" ht="30.75" customHeight="1" x14ac:dyDescent="0.35">
      <c r="A676" s="5" t="str">
        <f t="shared" si="164"/>
        <v>b</v>
      </c>
      <c r="B676" s="22" t="s">
        <v>48</v>
      </c>
      <c r="C676" s="23" t="s">
        <v>149</v>
      </c>
      <c r="D676" s="43"/>
      <c r="E676" s="54">
        <f>SUM(F676:I676)</f>
        <v>-9050000</v>
      </c>
      <c r="F676" s="55">
        <f t="shared" ref="F676:I689" si="172">F690+F704+F718+F732+F746+F760+F774+F830+F886+F928+F942+F956</f>
        <v>-970000</v>
      </c>
      <c r="G676" s="55">
        <f t="shared" si="172"/>
        <v>-2550000</v>
      </c>
      <c r="H676" s="55">
        <f t="shared" si="172"/>
        <v>-2730000</v>
      </c>
      <c r="I676" s="55">
        <f t="shared" si="172"/>
        <v>-2800000</v>
      </c>
      <c r="J676" s="30">
        <f t="shared" si="167"/>
        <v>-3520000</v>
      </c>
      <c r="K676" s="30">
        <f t="shared" si="168"/>
        <v>-6250000</v>
      </c>
    </row>
    <row r="677" spans="1:12" ht="18" x14ac:dyDescent="0.35">
      <c r="A677" s="5" t="str">
        <f t="shared" si="164"/>
        <v>b</v>
      </c>
      <c r="B677" s="32" t="s">
        <v>1</v>
      </c>
      <c r="C677" s="25" t="s">
        <v>128</v>
      </c>
      <c r="D677" s="44"/>
      <c r="E677" s="56">
        <f t="shared" ref="E677:E689" si="173">SUM(F677:I677)</f>
        <v>-9050000</v>
      </c>
      <c r="F677" s="57">
        <f t="shared" si="172"/>
        <v>-970000</v>
      </c>
      <c r="G677" s="57">
        <f t="shared" si="172"/>
        <v>-2550000</v>
      </c>
      <c r="H677" s="57">
        <f t="shared" si="172"/>
        <v>-2730000</v>
      </c>
      <c r="I677" s="57">
        <f t="shared" si="172"/>
        <v>-2800000</v>
      </c>
      <c r="J677" s="33">
        <f t="shared" si="167"/>
        <v>-3520000</v>
      </c>
      <c r="K677" s="33">
        <f t="shared" si="168"/>
        <v>-6250000</v>
      </c>
    </row>
    <row r="678" spans="1:12" ht="18" x14ac:dyDescent="0.35">
      <c r="A678" s="5" t="str">
        <f t="shared" si="164"/>
        <v>b</v>
      </c>
      <c r="B678" s="24" t="s">
        <v>1</v>
      </c>
      <c r="C678" s="26" t="s">
        <v>129</v>
      </c>
      <c r="D678" s="45"/>
      <c r="E678" s="54">
        <f t="shared" si="173"/>
        <v>0</v>
      </c>
      <c r="F678" s="55">
        <f t="shared" si="172"/>
        <v>0</v>
      </c>
      <c r="G678" s="55">
        <f t="shared" si="172"/>
        <v>0</v>
      </c>
      <c r="H678" s="55">
        <f t="shared" si="172"/>
        <v>0</v>
      </c>
      <c r="I678" s="55">
        <f t="shared" si="172"/>
        <v>0</v>
      </c>
      <c r="J678" s="30">
        <f t="shared" si="167"/>
        <v>0</v>
      </c>
      <c r="K678" s="30">
        <f t="shared" si="168"/>
        <v>0</v>
      </c>
    </row>
    <row r="679" spans="1:12" ht="18" x14ac:dyDescent="0.35">
      <c r="A679" s="5" t="str">
        <f t="shared" si="164"/>
        <v>b</v>
      </c>
      <c r="B679" s="24" t="s">
        <v>1</v>
      </c>
      <c r="C679" s="26" t="s">
        <v>130</v>
      </c>
      <c r="D679" s="45"/>
      <c r="E679" s="54">
        <f t="shared" si="173"/>
        <v>0</v>
      </c>
      <c r="F679" s="55">
        <f t="shared" si="172"/>
        <v>0</v>
      </c>
      <c r="G679" s="55">
        <f t="shared" si="172"/>
        <v>0</v>
      </c>
      <c r="H679" s="55">
        <f t="shared" si="172"/>
        <v>0</v>
      </c>
      <c r="I679" s="55">
        <f t="shared" si="172"/>
        <v>0</v>
      </c>
      <c r="J679" s="30">
        <f t="shared" si="167"/>
        <v>0</v>
      </c>
      <c r="K679" s="30">
        <f t="shared" si="168"/>
        <v>0</v>
      </c>
    </row>
    <row r="680" spans="1:12" ht="18" x14ac:dyDescent="0.35">
      <c r="A680" s="5" t="str">
        <f t="shared" si="164"/>
        <v>b</v>
      </c>
      <c r="B680" s="24" t="s">
        <v>1</v>
      </c>
      <c r="C680" s="26" t="s">
        <v>131</v>
      </c>
      <c r="D680" s="45"/>
      <c r="E680" s="54">
        <f t="shared" si="173"/>
        <v>0</v>
      </c>
      <c r="F680" s="55">
        <f t="shared" si="172"/>
        <v>0</v>
      </c>
      <c r="G680" s="55">
        <f t="shared" si="172"/>
        <v>0</v>
      </c>
      <c r="H680" s="55">
        <f t="shared" si="172"/>
        <v>0</v>
      </c>
      <c r="I680" s="55">
        <f t="shared" si="172"/>
        <v>0</v>
      </c>
      <c r="J680" s="30">
        <f t="shared" si="167"/>
        <v>0</v>
      </c>
      <c r="K680" s="30">
        <f t="shared" si="168"/>
        <v>0</v>
      </c>
    </row>
    <row r="681" spans="1:12" ht="18" x14ac:dyDescent="0.35">
      <c r="A681" s="5" t="str">
        <f t="shared" si="164"/>
        <v>b</v>
      </c>
      <c r="B681" s="24" t="s">
        <v>1</v>
      </c>
      <c r="C681" s="27" t="s">
        <v>132</v>
      </c>
      <c r="D681" s="46"/>
      <c r="E681" s="54">
        <f t="shared" si="173"/>
        <v>0</v>
      </c>
      <c r="F681" s="55">
        <f t="shared" si="172"/>
        <v>0</v>
      </c>
      <c r="G681" s="55">
        <f t="shared" si="172"/>
        <v>0</v>
      </c>
      <c r="H681" s="55">
        <f t="shared" si="172"/>
        <v>0</v>
      </c>
      <c r="I681" s="55">
        <f t="shared" si="172"/>
        <v>0</v>
      </c>
      <c r="J681" s="30">
        <f t="shared" si="167"/>
        <v>0</v>
      </c>
      <c r="K681" s="30">
        <f t="shared" si="168"/>
        <v>0</v>
      </c>
    </row>
    <row r="682" spans="1:12" ht="18" x14ac:dyDescent="0.35">
      <c r="A682" s="5" t="str">
        <f t="shared" si="164"/>
        <v>b</v>
      </c>
      <c r="B682" s="24" t="s">
        <v>1</v>
      </c>
      <c r="C682" s="27" t="s">
        <v>133</v>
      </c>
      <c r="D682" s="46"/>
      <c r="E682" s="54">
        <f t="shared" si="173"/>
        <v>0</v>
      </c>
      <c r="F682" s="55">
        <f t="shared" si="172"/>
        <v>0</v>
      </c>
      <c r="G682" s="55">
        <f t="shared" si="172"/>
        <v>0</v>
      </c>
      <c r="H682" s="55">
        <f t="shared" si="172"/>
        <v>0</v>
      </c>
      <c r="I682" s="55">
        <f t="shared" si="172"/>
        <v>0</v>
      </c>
      <c r="J682" s="30">
        <f t="shared" si="167"/>
        <v>0</v>
      </c>
      <c r="K682" s="30">
        <f t="shared" si="168"/>
        <v>0</v>
      </c>
    </row>
    <row r="683" spans="1:12" ht="18" x14ac:dyDescent="0.35">
      <c r="A683" s="5" t="str">
        <f t="shared" si="164"/>
        <v>b</v>
      </c>
      <c r="B683" s="24" t="s">
        <v>1</v>
      </c>
      <c r="C683" s="27" t="s">
        <v>134</v>
      </c>
      <c r="D683" s="46"/>
      <c r="E683" s="54">
        <f t="shared" si="173"/>
        <v>-9050000</v>
      </c>
      <c r="F683" s="55">
        <f t="shared" si="172"/>
        <v>-970000</v>
      </c>
      <c r="G683" s="55">
        <f t="shared" si="172"/>
        <v>-2550000</v>
      </c>
      <c r="H683" s="55">
        <f t="shared" si="172"/>
        <v>-2730000</v>
      </c>
      <c r="I683" s="55">
        <f t="shared" si="172"/>
        <v>-2800000</v>
      </c>
      <c r="J683" s="30">
        <f t="shared" si="167"/>
        <v>-3520000</v>
      </c>
      <c r="K683" s="30">
        <f t="shared" si="168"/>
        <v>-6250000</v>
      </c>
    </row>
    <row r="684" spans="1:12" ht="18" x14ac:dyDescent="0.35">
      <c r="A684" s="5" t="str">
        <f t="shared" si="164"/>
        <v>b</v>
      </c>
      <c r="B684" s="24" t="s">
        <v>1</v>
      </c>
      <c r="C684" s="27" t="s">
        <v>135</v>
      </c>
      <c r="D684" s="46"/>
      <c r="E684" s="54">
        <f t="shared" si="173"/>
        <v>0</v>
      </c>
      <c r="F684" s="55">
        <f t="shared" si="172"/>
        <v>0</v>
      </c>
      <c r="G684" s="55">
        <f t="shared" si="172"/>
        <v>0</v>
      </c>
      <c r="H684" s="55">
        <f t="shared" si="172"/>
        <v>0</v>
      </c>
      <c r="I684" s="55">
        <f t="shared" si="172"/>
        <v>0</v>
      </c>
      <c r="J684" s="30">
        <f t="shared" si="167"/>
        <v>0</v>
      </c>
      <c r="K684" s="30">
        <f t="shared" si="168"/>
        <v>0</v>
      </c>
    </row>
    <row r="685" spans="1:12" x14ac:dyDescent="0.3">
      <c r="A685" s="5" t="str">
        <f t="shared" si="164"/>
        <v>b</v>
      </c>
      <c r="B685" s="28"/>
      <c r="C685" s="29" t="s">
        <v>209</v>
      </c>
      <c r="D685" s="47"/>
      <c r="E685" s="58">
        <f t="shared" si="173"/>
        <v>0</v>
      </c>
      <c r="F685" s="59">
        <f t="shared" si="172"/>
        <v>0</v>
      </c>
      <c r="G685" s="59">
        <f t="shared" si="172"/>
        <v>0</v>
      </c>
      <c r="H685" s="59">
        <f t="shared" si="172"/>
        <v>0</v>
      </c>
      <c r="I685" s="59">
        <f t="shared" si="172"/>
        <v>0</v>
      </c>
      <c r="J685" s="31">
        <f t="shared" si="167"/>
        <v>0</v>
      </c>
      <c r="K685" s="31">
        <f t="shared" si="168"/>
        <v>0</v>
      </c>
    </row>
    <row r="686" spans="1:12" x14ac:dyDescent="0.3">
      <c r="A686" s="5" t="str">
        <f t="shared" si="164"/>
        <v>b</v>
      </c>
      <c r="B686" s="28"/>
      <c r="C686" s="29" t="s">
        <v>210</v>
      </c>
      <c r="D686" s="47"/>
      <c r="E686" s="58">
        <f t="shared" si="173"/>
        <v>0</v>
      </c>
      <c r="F686" s="59">
        <f t="shared" si="172"/>
        <v>0</v>
      </c>
      <c r="G686" s="59">
        <f t="shared" si="172"/>
        <v>0</v>
      </c>
      <c r="H686" s="59">
        <f t="shared" si="172"/>
        <v>0</v>
      </c>
      <c r="I686" s="59">
        <f t="shared" si="172"/>
        <v>0</v>
      </c>
      <c r="J686" s="31">
        <f t="shared" si="167"/>
        <v>0</v>
      </c>
      <c r="K686" s="31">
        <f t="shared" si="168"/>
        <v>0</v>
      </c>
    </row>
    <row r="687" spans="1:12" ht="18" x14ac:dyDescent="0.35">
      <c r="A687" s="5" t="str">
        <f t="shared" si="164"/>
        <v>b</v>
      </c>
      <c r="B687" s="32" t="s">
        <v>1</v>
      </c>
      <c r="C687" s="25" t="s">
        <v>136</v>
      </c>
      <c r="D687" s="44"/>
      <c r="E687" s="56">
        <f t="shared" si="173"/>
        <v>0</v>
      </c>
      <c r="F687" s="57">
        <f t="shared" si="172"/>
        <v>0</v>
      </c>
      <c r="G687" s="57">
        <f t="shared" si="172"/>
        <v>0</v>
      </c>
      <c r="H687" s="57">
        <f t="shared" si="172"/>
        <v>0</v>
      </c>
      <c r="I687" s="57">
        <f t="shared" si="172"/>
        <v>0</v>
      </c>
      <c r="J687" s="33">
        <f t="shared" si="167"/>
        <v>0</v>
      </c>
      <c r="K687" s="33">
        <f t="shared" si="168"/>
        <v>0</v>
      </c>
    </row>
    <row r="688" spans="1:12" ht="18" x14ac:dyDescent="0.35">
      <c r="A688" s="5" t="str">
        <f t="shared" si="164"/>
        <v>b</v>
      </c>
      <c r="B688" s="32" t="s">
        <v>1</v>
      </c>
      <c r="C688" s="25" t="s">
        <v>137</v>
      </c>
      <c r="D688" s="44"/>
      <c r="E688" s="56">
        <f t="shared" si="173"/>
        <v>0</v>
      </c>
      <c r="F688" s="57">
        <f t="shared" si="172"/>
        <v>0</v>
      </c>
      <c r="G688" s="57">
        <f t="shared" si="172"/>
        <v>0</v>
      </c>
      <c r="H688" s="57">
        <f t="shared" si="172"/>
        <v>0</v>
      </c>
      <c r="I688" s="57">
        <f t="shared" si="172"/>
        <v>0</v>
      </c>
      <c r="J688" s="33">
        <f t="shared" si="167"/>
        <v>0</v>
      </c>
      <c r="K688" s="33">
        <f t="shared" si="168"/>
        <v>0</v>
      </c>
    </row>
    <row r="689" spans="1:12" ht="18" x14ac:dyDescent="0.35">
      <c r="A689" s="5" t="str">
        <f t="shared" si="164"/>
        <v>b</v>
      </c>
      <c r="B689" s="32" t="s">
        <v>1</v>
      </c>
      <c r="C689" s="25" t="s">
        <v>138</v>
      </c>
      <c r="D689" s="44"/>
      <c r="E689" s="56">
        <f t="shared" si="173"/>
        <v>0</v>
      </c>
      <c r="F689" s="57">
        <f t="shared" si="172"/>
        <v>0</v>
      </c>
      <c r="G689" s="57">
        <f t="shared" si="172"/>
        <v>0</v>
      </c>
      <c r="H689" s="57">
        <f t="shared" si="172"/>
        <v>0</v>
      </c>
      <c r="I689" s="57">
        <f t="shared" si="172"/>
        <v>0</v>
      </c>
      <c r="J689" s="33">
        <f t="shared" si="167"/>
        <v>0</v>
      </c>
      <c r="K689" s="33">
        <f t="shared" si="168"/>
        <v>0</v>
      </c>
    </row>
    <row r="690" spans="1:12" ht="36" x14ac:dyDescent="0.35">
      <c r="A690" s="5" t="str">
        <f t="shared" si="164"/>
        <v>b</v>
      </c>
      <c r="B690" s="22" t="s">
        <v>49</v>
      </c>
      <c r="C690" s="23" t="s">
        <v>150</v>
      </c>
      <c r="D690" s="43"/>
      <c r="E690" s="60">
        <f t="shared" ref="E690:E753" si="174">F690+G690+H690+I690</f>
        <v>0</v>
      </c>
      <c r="F690" s="60">
        <f>F691+F701+F702+F703</f>
        <v>0</v>
      </c>
      <c r="G690" s="60">
        <f>G691+G701+G702+G703</f>
        <v>0</v>
      </c>
      <c r="H690" s="60">
        <f>H691+H701+H702+H703</f>
        <v>0</v>
      </c>
      <c r="I690" s="60">
        <f>I691+I701+I702+I703</f>
        <v>0</v>
      </c>
      <c r="J690" s="30">
        <f t="shared" si="167"/>
        <v>0</v>
      </c>
      <c r="K690" s="30">
        <f t="shared" si="168"/>
        <v>0</v>
      </c>
      <c r="L690" s="4" t="s">
        <v>204</v>
      </c>
    </row>
    <row r="691" spans="1:12" ht="18" x14ac:dyDescent="0.35">
      <c r="A691" s="5" t="str">
        <f t="shared" si="164"/>
        <v>b</v>
      </c>
      <c r="B691" s="34" t="s">
        <v>1</v>
      </c>
      <c r="C691" s="15" t="s">
        <v>128</v>
      </c>
      <c r="D691" s="48"/>
      <c r="E691" s="56">
        <f t="shared" si="174"/>
        <v>0</v>
      </c>
      <c r="F691" s="61">
        <f t="shared" ref="F691:I691" si="175">F692+F693+F694+F695+F696+F697+F698</f>
        <v>0</v>
      </c>
      <c r="G691" s="61">
        <f t="shared" si="175"/>
        <v>0</v>
      </c>
      <c r="H691" s="61">
        <f t="shared" si="175"/>
        <v>0</v>
      </c>
      <c r="I691" s="61">
        <f t="shared" si="175"/>
        <v>0</v>
      </c>
      <c r="J691" s="33">
        <f t="shared" si="167"/>
        <v>0</v>
      </c>
      <c r="K691" s="33">
        <f t="shared" si="168"/>
        <v>0</v>
      </c>
      <c r="L691" s="4" t="s">
        <v>204</v>
      </c>
    </row>
    <row r="692" spans="1:12" ht="18" x14ac:dyDescent="0.35">
      <c r="A692" s="5" t="str">
        <f t="shared" si="164"/>
        <v>b</v>
      </c>
      <c r="B692" s="11" t="s">
        <v>1</v>
      </c>
      <c r="C692" s="12" t="s">
        <v>129</v>
      </c>
      <c r="D692" s="49"/>
      <c r="E692" s="62">
        <f t="shared" si="174"/>
        <v>0</v>
      </c>
      <c r="F692" s="63"/>
      <c r="G692" s="63"/>
      <c r="H692" s="63"/>
      <c r="I692" s="63"/>
      <c r="J692" s="30">
        <f t="shared" si="167"/>
        <v>0</v>
      </c>
      <c r="K692" s="30">
        <f t="shared" si="168"/>
        <v>0</v>
      </c>
      <c r="L692" s="4" t="s">
        <v>204</v>
      </c>
    </row>
    <row r="693" spans="1:12" ht="18" x14ac:dyDescent="0.35">
      <c r="A693" s="5" t="str">
        <f t="shared" si="164"/>
        <v>b</v>
      </c>
      <c r="B693" s="11" t="s">
        <v>1</v>
      </c>
      <c r="C693" s="12" t="s">
        <v>130</v>
      </c>
      <c r="D693" s="49"/>
      <c r="E693" s="62">
        <f t="shared" si="174"/>
        <v>0</v>
      </c>
      <c r="F693" s="63"/>
      <c r="G693" s="63"/>
      <c r="H693" s="63"/>
      <c r="I693" s="63"/>
      <c r="J693" s="30">
        <f t="shared" si="167"/>
        <v>0</v>
      </c>
      <c r="K693" s="30">
        <f t="shared" si="168"/>
        <v>0</v>
      </c>
      <c r="L693" s="4" t="s">
        <v>204</v>
      </c>
    </row>
    <row r="694" spans="1:12" ht="18" x14ac:dyDescent="0.35">
      <c r="A694" s="5" t="str">
        <f t="shared" si="164"/>
        <v>b</v>
      </c>
      <c r="B694" s="11" t="s">
        <v>1</v>
      </c>
      <c r="C694" s="12" t="s">
        <v>131</v>
      </c>
      <c r="D694" s="49"/>
      <c r="E694" s="62">
        <f t="shared" si="174"/>
        <v>0</v>
      </c>
      <c r="F694" s="63"/>
      <c r="G694" s="63"/>
      <c r="H694" s="63"/>
      <c r="I694" s="63"/>
      <c r="J694" s="30">
        <f t="shared" si="167"/>
        <v>0</v>
      </c>
      <c r="K694" s="30">
        <f t="shared" si="168"/>
        <v>0</v>
      </c>
      <c r="L694" s="4" t="s">
        <v>204</v>
      </c>
    </row>
    <row r="695" spans="1:12" ht="18" x14ac:dyDescent="0.35">
      <c r="A695" s="5" t="str">
        <f t="shared" si="164"/>
        <v>b</v>
      </c>
      <c r="B695" s="11" t="s">
        <v>1</v>
      </c>
      <c r="C695" s="16" t="s">
        <v>132</v>
      </c>
      <c r="D695" s="50"/>
      <c r="E695" s="62">
        <f t="shared" si="174"/>
        <v>0</v>
      </c>
      <c r="F695" s="63"/>
      <c r="G695" s="63"/>
      <c r="H695" s="63"/>
      <c r="I695" s="63"/>
      <c r="J695" s="30">
        <f t="shared" si="167"/>
        <v>0</v>
      </c>
      <c r="K695" s="30">
        <f t="shared" si="168"/>
        <v>0</v>
      </c>
      <c r="L695" s="4" t="s">
        <v>204</v>
      </c>
    </row>
    <row r="696" spans="1:12" ht="18" x14ac:dyDescent="0.35">
      <c r="A696" s="5" t="str">
        <f t="shared" si="164"/>
        <v>b</v>
      </c>
      <c r="B696" s="11" t="s">
        <v>1</v>
      </c>
      <c r="C696" s="16" t="s">
        <v>133</v>
      </c>
      <c r="D696" s="50"/>
      <c r="E696" s="62">
        <f t="shared" si="174"/>
        <v>0</v>
      </c>
      <c r="F696" s="63"/>
      <c r="G696" s="63"/>
      <c r="H696" s="63"/>
      <c r="I696" s="63"/>
      <c r="J696" s="30">
        <f t="shared" si="167"/>
        <v>0</v>
      </c>
      <c r="K696" s="30">
        <f t="shared" si="168"/>
        <v>0</v>
      </c>
      <c r="L696" s="4" t="s">
        <v>204</v>
      </c>
    </row>
    <row r="697" spans="1:12" ht="18" x14ac:dyDescent="0.35">
      <c r="A697" s="5" t="str">
        <f t="shared" si="164"/>
        <v>b</v>
      </c>
      <c r="B697" s="11" t="s">
        <v>1</v>
      </c>
      <c r="C697" s="16" t="s">
        <v>134</v>
      </c>
      <c r="D697" s="50"/>
      <c r="E697" s="62">
        <f t="shared" si="174"/>
        <v>0</v>
      </c>
      <c r="F697" s="63"/>
      <c r="G697" s="63"/>
      <c r="H697" s="63"/>
      <c r="I697" s="63"/>
      <c r="J697" s="30">
        <f t="shared" si="167"/>
        <v>0</v>
      </c>
      <c r="K697" s="30">
        <f t="shared" si="168"/>
        <v>0</v>
      </c>
      <c r="L697" s="4" t="s">
        <v>204</v>
      </c>
    </row>
    <row r="698" spans="1:12" ht="18" x14ac:dyDescent="0.35">
      <c r="A698" s="5" t="str">
        <f t="shared" si="164"/>
        <v>b</v>
      </c>
      <c r="B698" s="11" t="s">
        <v>1</v>
      </c>
      <c r="C698" s="16" t="s">
        <v>135</v>
      </c>
      <c r="D698" s="50"/>
      <c r="E698" s="62">
        <f t="shared" si="174"/>
        <v>0</v>
      </c>
      <c r="F698" s="63">
        <f>F699+F700</f>
        <v>0</v>
      </c>
      <c r="G698" s="63">
        <f t="shared" ref="G698:I698" si="176">G699+G700</f>
        <v>0</v>
      </c>
      <c r="H698" s="63">
        <f t="shared" si="176"/>
        <v>0</v>
      </c>
      <c r="I698" s="63">
        <f t="shared" si="176"/>
        <v>0</v>
      </c>
      <c r="J698" s="30">
        <f t="shared" si="167"/>
        <v>0</v>
      </c>
      <c r="K698" s="30">
        <f t="shared" si="168"/>
        <v>0</v>
      </c>
      <c r="L698" s="4" t="s">
        <v>204</v>
      </c>
    </row>
    <row r="699" spans="1:12" x14ac:dyDescent="0.3">
      <c r="A699" s="5" t="str">
        <f t="shared" si="164"/>
        <v>b</v>
      </c>
      <c r="B699" s="19"/>
      <c r="C699" s="21" t="s">
        <v>209</v>
      </c>
      <c r="D699" s="51"/>
      <c r="E699" s="64">
        <f t="shared" si="174"/>
        <v>0</v>
      </c>
      <c r="F699" s="65"/>
      <c r="G699" s="65"/>
      <c r="H699" s="65"/>
      <c r="I699" s="65"/>
      <c r="J699" s="31">
        <f t="shared" si="167"/>
        <v>0</v>
      </c>
      <c r="K699" s="31">
        <f t="shared" si="168"/>
        <v>0</v>
      </c>
    </row>
    <row r="700" spans="1:12" x14ac:dyDescent="0.3">
      <c r="A700" s="5" t="str">
        <f t="shared" si="164"/>
        <v>b</v>
      </c>
      <c r="B700" s="19"/>
      <c r="C700" s="21" t="s">
        <v>210</v>
      </c>
      <c r="D700" s="51"/>
      <c r="E700" s="64">
        <f t="shared" si="174"/>
        <v>0</v>
      </c>
      <c r="F700" s="65"/>
      <c r="G700" s="65"/>
      <c r="H700" s="65"/>
      <c r="I700" s="65"/>
      <c r="J700" s="31">
        <f t="shared" si="167"/>
        <v>0</v>
      </c>
      <c r="K700" s="31">
        <f t="shared" si="168"/>
        <v>0</v>
      </c>
    </row>
    <row r="701" spans="1:12" ht="18" x14ac:dyDescent="0.35">
      <c r="A701" s="5" t="str">
        <f t="shared" si="164"/>
        <v>b</v>
      </c>
      <c r="B701" s="11" t="s">
        <v>1</v>
      </c>
      <c r="C701" s="15" t="s">
        <v>136</v>
      </c>
      <c r="D701" s="48"/>
      <c r="E701" s="56">
        <f t="shared" si="174"/>
        <v>0</v>
      </c>
      <c r="F701" s="61"/>
      <c r="G701" s="61"/>
      <c r="H701" s="61"/>
      <c r="I701" s="61"/>
      <c r="J701" s="33">
        <f t="shared" si="167"/>
        <v>0</v>
      </c>
      <c r="K701" s="33">
        <f t="shared" si="168"/>
        <v>0</v>
      </c>
      <c r="L701" s="4" t="s">
        <v>204</v>
      </c>
    </row>
    <row r="702" spans="1:12" ht="18" x14ac:dyDescent="0.35">
      <c r="A702" s="5" t="str">
        <f t="shared" si="164"/>
        <v>b</v>
      </c>
      <c r="B702" s="11" t="s">
        <v>1</v>
      </c>
      <c r="C702" s="15" t="s">
        <v>137</v>
      </c>
      <c r="D702" s="48"/>
      <c r="E702" s="56">
        <f t="shared" si="174"/>
        <v>0</v>
      </c>
      <c r="F702" s="61"/>
      <c r="G702" s="61"/>
      <c r="H702" s="61"/>
      <c r="I702" s="61"/>
      <c r="J702" s="33">
        <f t="shared" si="167"/>
        <v>0</v>
      </c>
      <c r="K702" s="33">
        <f t="shared" si="168"/>
        <v>0</v>
      </c>
      <c r="L702" s="4" t="s">
        <v>204</v>
      </c>
    </row>
    <row r="703" spans="1:12" ht="18" x14ac:dyDescent="0.35">
      <c r="A703" s="5" t="str">
        <f t="shared" si="164"/>
        <v>b</v>
      </c>
      <c r="B703" s="11" t="s">
        <v>1</v>
      </c>
      <c r="C703" s="15" t="s">
        <v>138</v>
      </c>
      <c r="D703" s="48"/>
      <c r="E703" s="56">
        <f t="shared" si="174"/>
        <v>0</v>
      </c>
      <c r="F703" s="61"/>
      <c r="G703" s="61"/>
      <c r="H703" s="61"/>
      <c r="I703" s="61"/>
      <c r="J703" s="33">
        <f t="shared" si="167"/>
        <v>0</v>
      </c>
      <c r="K703" s="33">
        <f t="shared" si="168"/>
        <v>0</v>
      </c>
      <c r="L703" s="4" t="s">
        <v>204</v>
      </c>
    </row>
    <row r="704" spans="1:12" ht="18" x14ac:dyDescent="0.35">
      <c r="A704" s="5" t="str">
        <f t="shared" si="164"/>
        <v>b</v>
      </c>
      <c r="B704" s="22" t="s">
        <v>50</v>
      </c>
      <c r="C704" s="23" t="s">
        <v>151</v>
      </c>
      <c r="D704" s="43"/>
      <c r="E704" s="60">
        <f t="shared" si="174"/>
        <v>0</v>
      </c>
      <c r="F704" s="60">
        <f>F705+F715+F716+F717</f>
        <v>0</v>
      </c>
      <c r="G704" s="60">
        <f>G705+G715+G716+G717</f>
        <v>0</v>
      </c>
      <c r="H704" s="60">
        <f>H705+H715+H716+H717</f>
        <v>0</v>
      </c>
      <c r="I704" s="60">
        <f>I705+I715+I716+I717</f>
        <v>0</v>
      </c>
      <c r="J704" s="30">
        <f t="shared" si="167"/>
        <v>0</v>
      </c>
      <c r="K704" s="30">
        <f t="shared" si="168"/>
        <v>0</v>
      </c>
      <c r="L704" s="4" t="s">
        <v>204</v>
      </c>
    </row>
    <row r="705" spans="1:12" ht="18" x14ac:dyDescent="0.35">
      <c r="A705" s="5" t="str">
        <f t="shared" si="164"/>
        <v>b</v>
      </c>
      <c r="B705" s="34" t="s">
        <v>1</v>
      </c>
      <c r="C705" s="15" t="s">
        <v>128</v>
      </c>
      <c r="D705" s="48"/>
      <c r="E705" s="56">
        <f t="shared" si="174"/>
        <v>0</v>
      </c>
      <c r="F705" s="61">
        <f t="shared" ref="F705:I705" si="177">F706+F707+F708+F709+F710+F711+F712</f>
        <v>0</v>
      </c>
      <c r="G705" s="61">
        <f t="shared" si="177"/>
        <v>0</v>
      </c>
      <c r="H705" s="61">
        <f t="shared" si="177"/>
        <v>0</v>
      </c>
      <c r="I705" s="61">
        <f t="shared" si="177"/>
        <v>0</v>
      </c>
      <c r="J705" s="33">
        <f t="shared" si="167"/>
        <v>0</v>
      </c>
      <c r="K705" s="33">
        <f t="shared" si="168"/>
        <v>0</v>
      </c>
      <c r="L705" s="4" t="s">
        <v>204</v>
      </c>
    </row>
    <row r="706" spans="1:12" ht="18" x14ac:dyDescent="0.35">
      <c r="A706" s="5" t="str">
        <f t="shared" si="164"/>
        <v>b</v>
      </c>
      <c r="B706" s="11" t="s">
        <v>1</v>
      </c>
      <c r="C706" s="12" t="s">
        <v>129</v>
      </c>
      <c r="D706" s="49"/>
      <c r="E706" s="62">
        <f t="shared" si="174"/>
        <v>0</v>
      </c>
      <c r="F706" s="63"/>
      <c r="G706" s="63"/>
      <c r="H706" s="63"/>
      <c r="I706" s="63"/>
      <c r="J706" s="30">
        <f t="shared" si="167"/>
        <v>0</v>
      </c>
      <c r="K706" s="30">
        <f t="shared" si="168"/>
        <v>0</v>
      </c>
      <c r="L706" s="4" t="s">
        <v>204</v>
      </c>
    </row>
    <row r="707" spans="1:12" ht="18" x14ac:dyDescent="0.35">
      <c r="A707" s="5" t="str">
        <f t="shared" si="164"/>
        <v>b</v>
      </c>
      <c r="B707" s="11" t="s">
        <v>1</v>
      </c>
      <c r="C707" s="12" t="s">
        <v>130</v>
      </c>
      <c r="D707" s="49"/>
      <c r="E707" s="62">
        <f t="shared" si="174"/>
        <v>0</v>
      </c>
      <c r="F707" s="63"/>
      <c r="G707" s="63"/>
      <c r="H707" s="63"/>
      <c r="I707" s="63"/>
      <c r="J707" s="30">
        <f t="shared" si="167"/>
        <v>0</v>
      </c>
      <c r="K707" s="30">
        <f t="shared" si="168"/>
        <v>0</v>
      </c>
      <c r="L707" s="4" t="s">
        <v>204</v>
      </c>
    </row>
    <row r="708" spans="1:12" ht="18" x14ac:dyDescent="0.35">
      <c r="A708" s="5" t="str">
        <f t="shared" si="164"/>
        <v>b</v>
      </c>
      <c r="B708" s="11" t="s">
        <v>1</v>
      </c>
      <c r="C708" s="12" t="s">
        <v>131</v>
      </c>
      <c r="D708" s="49"/>
      <c r="E708" s="62">
        <f t="shared" si="174"/>
        <v>0</v>
      </c>
      <c r="F708" s="63"/>
      <c r="G708" s="63"/>
      <c r="H708" s="63"/>
      <c r="I708" s="63"/>
      <c r="J708" s="30">
        <f t="shared" si="167"/>
        <v>0</v>
      </c>
      <c r="K708" s="30">
        <f t="shared" si="168"/>
        <v>0</v>
      </c>
      <c r="L708" s="4" t="s">
        <v>204</v>
      </c>
    </row>
    <row r="709" spans="1:12" ht="18" x14ac:dyDescent="0.35">
      <c r="A709" s="5" t="str">
        <f t="shared" ref="A709:A772" si="178">IF((E709+F709+G709+I709+H709)&gt;0,"a","b")</f>
        <v>b</v>
      </c>
      <c r="B709" s="11" t="s">
        <v>1</v>
      </c>
      <c r="C709" s="16" t="s">
        <v>132</v>
      </c>
      <c r="D709" s="50"/>
      <c r="E709" s="62">
        <f t="shared" si="174"/>
        <v>0</v>
      </c>
      <c r="F709" s="63"/>
      <c r="G709" s="63"/>
      <c r="H709" s="63"/>
      <c r="I709" s="63"/>
      <c r="J709" s="30">
        <f t="shared" si="167"/>
        <v>0</v>
      </c>
      <c r="K709" s="30">
        <f t="shared" si="168"/>
        <v>0</v>
      </c>
      <c r="L709" s="4" t="s">
        <v>204</v>
      </c>
    </row>
    <row r="710" spans="1:12" ht="18" x14ac:dyDescent="0.35">
      <c r="A710" s="5" t="str">
        <f t="shared" si="178"/>
        <v>b</v>
      </c>
      <c r="B710" s="11" t="s">
        <v>1</v>
      </c>
      <c r="C710" s="16" t="s">
        <v>133</v>
      </c>
      <c r="D710" s="50"/>
      <c r="E710" s="62">
        <f t="shared" si="174"/>
        <v>0</v>
      </c>
      <c r="F710" s="63"/>
      <c r="G710" s="63"/>
      <c r="H710" s="63"/>
      <c r="I710" s="63"/>
      <c r="J710" s="30">
        <f t="shared" si="167"/>
        <v>0</v>
      </c>
      <c r="K710" s="30">
        <f t="shared" si="168"/>
        <v>0</v>
      </c>
      <c r="L710" s="4" t="s">
        <v>204</v>
      </c>
    </row>
    <row r="711" spans="1:12" ht="18" x14ac:dyDescent="0.35">
      <c r="A711" s="5" t="str">
        <f t="shared" si="178"/>
        <v>b</v>
      </c>
      <c r="B711" s="11" t="s">
        <v>1</v>
      </c>
      <c r="C711" s="16" t="s">
        <v>134</v>
      </c>
      <c r="D711" s="50"/>
      <c r="E711" s="62">
        <f t="shared" si="174"/>
        <v>0</v>
      </c>
      <c r="F711" s="63"/>
      <c r="G711" s="63"/>
      <c r="H711" s="63"/>
      <c r="I711" s="63"/>
      <c r="J711" s="30">
        <f t="shared" si="167"/>
        <v>0</v>
      </c>
      <c r="K711" s="30">
        <f t="shared" si="168"/>
        <v>0</v>
      </c>
      <c r="L711" s="4" t="s">
        <v>204</v>
      </c>
    </row>
    <row r="712" spans="1:12" ht="18" x14ac:dyDescent="0.35">
      <c r="A712" s="5" t="str">
        <f t="shared" si="178"/>
        <v>b</v>
      </c>
      <c r="B712" s="11" t="s">
        <v>1</v>
      </c>
      <c r="C712" s="16" t="s">
        <v>135</v>
      </c>
      <c r="D712" s="50"/>
      <c r="E712" s="62">
        <f t="shared" si="174"/>
        <v>0</v>
      </c>
      <c r="F712" s="63">
        <f>F713+F714</f>
        <v>0</v>
      </c>
      <c r="G712" s="63">
        <f t="shared" ref="G712:I712" si="179">G713+G714</f>
        <v>0</v>
      </c>
      <c r="H712" s="63">
        <f t="shared" si="179"/>
        <v>0</v>
      </c>
      <c r="I712" s="63">
        <f t="shared" si="179"/>
        <v>0</v>
      </c>
      <c r="J712" s="30">
        <f t="shared" si="167"/>
        <v>0</v>
      </c>
      <c r="K712" s="30">
        <f t="shared" si="168"/>
        <v>0</v>
      </c>
      <c r="L712" s="4" t="s">
        <v>204</v>
      </c>
    </row>
    <row r="713" spans="1:12" x14ac:dyDescent="0.3">
      <c r="A713" s="5" t="str">
        <f t="shared" si="178"/>
        <v>b</v>
      </c>
      <c r="B713" s="19"/>
      <c r="C713" s="21" t="s">
        <v>209</v>
      </c>
      <c r="D713" s="51"/>
      <c r="E713" s="64">
        <f t="shared" si="174"/>
        <v>0</v>
      </c>
      <c r="F713" s="65"/>
      <c r="G713" s="65"/>
      <c r="H713" s="65"/>
      <c r="I713" s="65"/>
      <c r="J713" s="31">
        <f t="shared" si="167"/>
        <v>0</v>
      </c>
      <c r="K713" s="31">
        <f t="shared" si="168"/>
        <v>0</v>
      </c>
    </row>
    <row r="714" spans="1:12" x14ac:dyDescent="0.3">
      <c r="A714" s="5" t="str">
        <f t="shared" si="178"/>
        <v>b</v>
      </c>
      <c r="B714" s="19"/>
      <c r="C714" s="21" t="s">
        <v>210</v>
      </c>
      <c r="D714" s="51"/>
      <c r="E714" s="64">
        <f t="shared" si="174"/>
        <v>0</v>
      </c>
      <c r="F714" s="65"/>
      <c r="G714" s="65"/>
      <c r="H714" s="65"/>
      <c r="I714" s="65"/>
      <c r="J714" s="31">
        <f t="shared" si="167"/>
        <v>0</v>
      </c>
      <c r="K714" s="31">
        <f t="shared" si="168"/>
        <v>0</v>
      </c>
    </row>
    <row r="715" spans="1:12" ht="18" x14ac:dyDescent="0.35">
      <c r="A715" s="5" t="str">
        <f t="shared" si="178"/>
        <v>b</v>
      </c>
      <c r="B715" s="11" t="s">
        <v>1</v>
      </c>
      <c r="C715" s="15" t="s">
        <v>136</v>
      </c>
      <c r="D715" s="48"/>
      <c r="E715" s="56">
        <f t="shared" si="174"/>
        <v>0</v>
      </c>
      <c r="F715" s="61"/>
      <c r="G715" s="61"/>
      <c r="H715" s="61"/>
      <c r="I715" s="61"/>
      <c r="J715" s="33">
        <f t="shared" si="167"/>
        <v>0</v>
      </c>
      <c r="K715" s="33">
        <f t="shared" si="168"/>
        <v>0</v>
      </c>
      <c r="L715" s="4" t="s">
        <v>204</v>
      </c>
    </row>
    <row r="716" spans="1:12" ht="18" x14ac:dyDescent="0.35">
      <c r="A716" s="5" t="str">
        <f t="shared" si="178"/>
        <v>b</v>
      </c>
      <c r="B716" s="11" t="s">
        <v>1</v>
      </c>
      <c r="C716" s="15" t="s">
        <v>137</v>
      </c>
      <c r="D716" s="48"/>
      <c r="E716" s="56">
        <f t="shared" si="174"/>
        <v>0</v>
      </c>
      <c r="F716" s="61"/>
      <c r="G716" s="61"/>
      <c r="H716" s="61"/>
      <c r="I716" s="61"/>
      <c r="J716" s="33">
        <f t="shared" si="167"/>
        <v>0</v>
      </c>
      <c r="K716" s="33">
        <f t="shared" si="168"/>
        <v>0</v>
      </c>
      <c r="L716" s="4" t="s">
        <v>204</v>
      </c>
    </row>
    <row r="717" spans="1:12" ht="18" x14ac:dyDescent="0.35">
      <c r="A717" s="5" t="str">
        <f t="shared" si="178"/>
        <v>b</v>
      </c>
      <c r="B717" s="11" t="s">
        <v>1</v>
      </c>
      <c r="C717" s="15" t="s">
        <v>138</v>
      </c>
      <c r="D717" s="48"/>
      <c r="E717" s="56">
        <f t="shared" si="174"/>
        <v>0</v>
      </c>
      <c r="F717" s="61"/>
      <c r="G717" s="61"/>
      <c r="H717" s="61"/>
      <c r="I717" s="61"/>
      <c r="J717" s="33">
        <f t="shared" si="167"/>
        <v>0</v>
      </c>
      <c r="K717" s="33">
        <f t="shared" si="168"/>
        <v>0</v>
      </c>
      <c r="L717" s="4" t="s">
        <v>204</v>
      </c>
    </row>
    <row r="718" spans="1:12" ht="18" x14ac:dyDescent="0.35">
      <c r="A718" s="5" t="str">
        <f t="shared" si="178"/>
        <v>b</v>
      </c>
      <c r="B718" s="22" t="s">
        <v>51</v>
      </c>
      <c r="C718" s="23" t="s">
        <v>92</v>
      </c>
      <c r="D718" s="43"/>
      <c r="E718" s="60">
        <f t="shared" si="174"/>
        <v>0</v>
      </c>
      <c r="F718" s="60">
        <f>F719+F729+F730+F731</f>
        <v>0</v>
      </c>
      <c r="G718" s="60">
        <f>G719+G729+G730+G731</f>
        <v>0</v>
      </c>
      <c r="H718" s="60">
        <f>H719+H729+H730+H731</f>
        <v>0</v>
      </c>
      <c r="I718" s="60">
        <f>I719+I729+I730+I731</f>
        <v>0</v>
      </c>
      <c r="J718" s="30">
        <f t="shared" si="167"/>
        <v>0</v>
      </c>
      <c r="K718" s="30">
        <f t="shared" si="168"/>
        <v>0</v>
      </c>
      <c r="L718" s="4" t="s">
        <v>204</v>
      </c>
    </row>
    <row r="719" spans="1:12" ht="18" x14ac:dyDescent="0.35">
      <c r="A719" s="5" t="str">
        <f t="shared" si="178"/>
        <v>b</v>
      </c>
      <c r="B719" s="34" t="s">
        <v>1</v>
      </c>
      <c r="C719" s="15" t="s">
        <v>128</v>
      </c>
      <c r="D719" s="48"/>
      <c r="E719" s="56">
        <f t="shared" si="174"/>
        <v>0</v>
      </c>
      <c r="F719" s="61">
        <f t="shared" ref="F719:I719" si="180">F720+F721+F722+F723+F724+F725+F726</f>
        <v>0</v>
      </c>
      <c r="G719" s="61">
        <f t="shared" si="180"/>
        <v>0</v>
      </c>
      <c r="H719" s="61">
        <f t="shared" si="180"/>
        <v>0</v>
      </c>
      <c r="I719" s="61">
        <f t="shared" si="180"/>
        <v>0</v>
      </c>
      <c r="J719" s="33">
        <f t="shared" si="167"/>
        <v>0</v>
      </c>
      <c r="K719" s="33">
        <f t="shared" si="168"/>
        <v>0</v>
      </c>
      <c r="L719" s="4" t="s">
        <v>204</v>
      </c>
    </row>
    <row r="720" spans="1:12" ht="18" x14ac:dyDescent="0.35">
      <c r="A720" s="5" t="str">
        <f t="shared" si="178"/>
        <v>b</v>
      </c>
      <c r="B720" s="11" t="s">
        <v>1</v>
      </c>
      <c r="C720" s="12" t="s">
        <v>129</v>
      </c>
      <c r="D720" s="49"/>
      <c r="E720" s="62">
        <f t="shared" si="174"/>
        <v>0</v>
      </c>
      <c r="F720" s="63"/>
      <c r="G720" s="63"/>
      <c r="H720" s="63"/>
      <c r="I720" s="63"/>
      <c r="J720" s="30">
        <f t="shared" si="167"/>
        <v>0</v>
      </c>
      <c r="K720" s="30">
        <f t="shared" si="168"/>
        <v>0</v>
      </c>
      <c r="L720" s="4" t="s">
        <v>204</v>
      </c>
    </row>
    <row r="721" spans="1:12" ht="18" x14ac:dyDescent="0.35">
      <c r="A721" s="5" t="str">
        <f t="shared" si="178"/>
        <v>b</v>
      </c>
      <c r="B721" s="11" t="s">
        <v>1</v>
      </c>
      <c r="C721" s="12" t="s">
        <v>130</v>
      </c>
      <c r="D721" s="49"/>
      <c r="E721" s="62">
        <f t="shared" si="174"/>
        <v>0</v>
      </c>
      <c r="F721" s="63"/>
      <c r="G721" s="63"/>
      <c r="H721" s="63"/>
      <c r="I721" s="63"/>
      <c r="J721" s="30">
        <f t="shared" si="167"/>
        <v>0</v>
      </c>
      <c r="K721" s="30">
        <f t="shared" si="168"/>
        <v>0</v>
      </c>
      <c r="L721" s="4" t="s">
        <v>204</v>
      </c>
    </row>
    <row r="722" spans="1:12" ht="18" x14ac:dyDescent="0.35">
      <c r="A722" s="5" t="str">
        <f t="shared" si="178"/>
        <v>b</v>
      </c>
      <c r="B722" s="11" t="s">
        <v>1</v>
      </c>
      <c r="C722" s="12" t="s">
        <v>131</v>
      </c>
      <c r="D722" s="49"/>
      <c r="E722" s="62">
        <f t="shared" si="174"/>
        <v>0</v>
      </c>
      <c r="F722" s="63"/>
      <c r="G722" s="63"/>
      <c r="H722" s="63"/>
      <c r="I722" s="63"/>
      <c r="J722" s="30">
        <f t="shared" si="167"/>
        <v>0</v>
      </c>
      <c r="K722" s="30">
        <f t="shared" si="168"/>
        <v>0</v>
      </c>
      <c r="L722" s="4" t="s">
        <v>204</v>
      </c>
    </row>
    <row r="723" spans="1:12" ht="18" x14ac:dyDescent="0.35">
      <c r="A723" s="5" t="str">
        <f t="shared" si="178"/>
        <v>b</v>
      </c>
      <c r="B723" s="11" t="s">
        <v>1</v>
      </c>
      <c r="C723" s="16" t="s">
        <v>132</v>
      </c>
      <c r="D723" s="50"/>
      <c r="E723" s="62">
        <f t="shared" si="174"/>
        <v>0</v>
      </c>
      <c r="F723" s="63"/>
      <c r="G723" s="63"/>
      <c r="H723" s="63"/>
      <c r="I723" s="63"/>
      <c r="J723" s="30">
        <f t="shared" ref="J723:J786" si="181">F723+G723</f>
        <v>0</v>
      </c>
      <c r="K723" s="30">
        <f t="shared" ref="K723:K786" si="182">F723+G723+H723</f>
        <v>0</v>
      </c>
      <c r="L723" s="4" t="s">
        <v>204</v>
      </c>
    </row>
    <row r="724" spans="1:12" ht="18" x14ac:dyDescent="0.35">
      <c r="A724" s="5" t="str">
        <f t="shared" si="178"/>
        <v>b</v>
      </c>
      <c r="B724" s="11" t="s">
        <v>1</v>
      </c>
      <c r="C724" s="16" t="s">
        <v>133</v>
      </c>
      <c r="D724" s="50"/>
      <c r="E724" s="62">
        <f t="shared" si="174"/>
        <v>0</v>
      </c>
      <c r="F724" s="63"/>
      <c r="G724" s="63"/>
      <c r="H724" s="63"/>
      <c r="I724" s="63"/>
      <c r="J724" s="30">
        <f t="shared" si="181"/>
        <v>0</v>
      </c>
      <c r="K724" s="30">
        <f t="shared" si="182"/>
        <v>0</v>
      </c>
      <c r="L724" s="4" t="s">
        <v>204</v>
      </c>
    </row>
    <row r="725" spans="1:12" ht="18" x14ac:dyDescent="0.35">
      <c r="A725" s="5" t="str">
        <f t="shared" si="178"/>
        <v>b</v>
      </c>
      <c r="B725" s="11" t="s">
        <v>1</v>
      </c>
      <c r="C725" s="16" t="s">
        <v>134</v>
      </c>
      <c r="D725" s="50"/>
      <c r="E725" s="62">
        <f t="shared" si="174"/>
        <v>0</v>
      </c>
      <c r="F725" s="63"/>
      <c r="G725" s="63"/>
      <c r="H725" s="63"/>
      <c r="I725" s="63"/>
      <c r="J725" s="30">
        <f t="shared" si="181"/>
        <v>0</v>
      </c>
      <c r="K725" s="30">
        <f t="shared" si="182"/>
        <v>0</v>
      </c>
      <c r="L725" s="4" t="s">
        <v>204</v>
      </c>
    </row>
    <row r="726" spans="1:12" ht="18" x14ac:dyDescent="0.35">
      <c r="A726" s="5" t="str">
        <f t="shared" si="178"/>
        <v>b</v>
      </c>
      <c r="B726" s="11" t="s">
        <v>1</v>
      </c>
      <c r="C726" s="16" t="s">
        <v>135</v>
      </c>
      <c r="D726" s="50"/>
      <c r="E726" s="62">
        <f t="shared" si="174"/>
        <v>0</v>
      </c>
      <c r="F726" s="63">
        <f>F727+F728</f>
        <v>0</v>
      </c>
      <c r="G726" s="63">
        <f t="shared" ref="G726:I726" si="183">G727+G728</f>
        <v>0</v>
      </c>
      <c r="H726" s="63">
        <f t="shared" si="183"/>
        <v>0</v>
      </c>
      <c r="I726" s="63">
        <f t="shared" si="183"/>
        <v>0</v>
      </c>
      <c r="J726" s="30">
        <f t="shared" si="181"/>
        <v>0</v>
      </c>
      <c r="K726" s="30">
        <f t="shared" si="182"/>
        <v>0</v>
      </c>
      <c r="L726" s="4" t="s">
        <v>204</v>
      </c>
    </row>
    <row r="727" spans="1:12" x14ac:dyDescent="0.3">
      <c r="A727" s="5" t="str">
        <f t="shared" si="178"/>
        <v>b</v>
      </c>
      <c r="B727" s="19"/>
      <c r="C727" s="21" t="s">
        <v>209</v>
      </c>
      <c r="D727" s="51"/>
      <c r="E727" s="64">
        <f t="shared" si="174"/>
        <v>0</v>
      </c>
      <c r="F727" s="65"/>
      <c r="G727" s="65"/>
      <c r="H727" s="65"/>
      <c r="I727" s="65"/>
      <c r="J727" s="31">
        <f t="shared" si="181"/>
        <v>0</v>
      </c>
      <c r="K727" s="31">
        <f t="shared" si="182"/>
        <v>0</v>
      </c>
    </row>
    <row r="728" spans="1:12" x14ac:dyDescent="0.3">
      <c r="A728" s="5" t="str">
        <f t="shared" si="178"/>
        <v>b</v>
      </c>
      <c r="B728" s="19"/>
      <c r="C728" s="21" t="s">
        <v>210</v>
      </c>
      <c r="D728" s="51"/>
      <c r="E728" s="64">
        <f t="shared" si="174"/>
        <v>0</v>
      </c>
      <c r="F728" s="65"/>
      <c r="G728" s="65"/>
      <c r="H728" s="65"/>
      <c r="I728" s="65"/>
      <c r="J728" s="31">
        <f t="shared" si="181"/>
        <v>0</v>
      </c>
      <c r="K728" s="31">
        <f t="shared" si="182"/>
        <v>0</v>
      </c>
    </row>
    <row r="729" spans="1:12" ht="18" x14ac:dyDescent="0.35">
      <c r="A729" s="5" t="str">
        <f t="shared" si="178"/>
        <v>b</v>
      </c>
      <c r="B729" s="11" t="s">
        <v>1</v>
      </c>
      <c r="C729" s="15" t="s">
        <v>136</v>
      </c>
      <c r="D729" s="48"/>
      <c r="E729" s="56">
        <f t="shared" si="174"/>
        <v>0</v>
      </c>
      <c r="F729" s="61"/>
      <c r="G729" s="61"/>
      <c r="H729" s="61"/>
      <c r="I729" s="61"/>
      <c r="J729" s="33">
        <f t="shared" si="181"/>
        <v>0</v>
      </c>
      <c r="K729" s="33">
        <f t="shared" si="182"/>
        <v>0</v>
      </c>
      <c r="L729" s="4" t="s">
        <v>204</v>
      </c>
    </row>
    <row r="730" spans="1:12" ht="18" x14ac:dyDescent="0.35">
      <c r="A730" s="5" t="str">
        <f t="shared" si="178"/>
        <v>b</v>
      </c>
      <c r="B730" s="11" t="s">
        <v>1</v>
      </c>
      <c r="C730" s="15" t="s">
        <v>137</v>
      </c>
      <c r="D730" s="48"/>
      <c r="E730" s="56">
        <f t="shared" si="174"/>
        <v>0</v>
      </c>
      <c r="F730" s="61"/>
      <c r="G730" s="61"/>
      <c r="H730" s="61"/>
      <c r="I730" s="61"/>
      <c r="J730" s="33">
        <f t="shared" si="181"/>
        <v>0</v>
      </c>
      <c r="K730" s="33">
        <f t="shared" si="182"/>
        <v>0</v>
      </c>
      <c r="L730" s="4" t="s">
        <v>204</v>
      </c>
    </row>
    <row r="731" spans="1:12" ht="18" x14ac:dyDescent="0.35">
      <c r="A731" s="5" t="str">
        <f t="shared" si="178"/>
        <v>b</v>
      </c>
      <c r="B731" s="11" t="s">
        <v>1</v>
      </c>
      <c r="C731" s="15" t="s">
        <v>138</v>
      </c>
      <c r="D731" s="48"/>
      <c r="E731" s="56">
        <f t="shared" si="174"/>
        <v>0</v>
      </c>
      <c r="F731" s="61"/>
      <c r="G731" s="61"/>
      <c r="H731" s="61"/>
      <c r="I731" s="61"/>
      <c r="J731" s="33">
        <f t="shared" si="181"/>
        <v>0</v>
      </c>
      <c r="K731" s="33">
        <f t="shared" si="182"/>
        <v>0</v>
      </c>
      <c r="L731" s="4" t="s">
        <v>204</v>
      </c>
    </row>
    <row r="732" spans="1:12" ht="18" x14ac:dyDescent="0.35">
      <c r="A732" s="5" t="str">
        <f t="shared" si="178"/>
        <v>b</v>
      </c>
      <c r="B732" s="22" t="s">
        <v>52</v>
      </c>
      <c r="C732" s="23" t="s">
        <v>152</v>
      </c>
      <c r="D732" s="43"/>
      <c r="E732" s="60">
        <f t="shared" si="174"/>
        <v>0</v>
      </c>
      <c r="F732" s="60">
        <f>F733+F743+F744+F745</f>
        <v>0</v>
      </c>
      <c r="G732" s="60">
        <f>G733+G743+G744+G745</f>
        <v>0</v>
      </c>
      <c r="H732" s="60">
        <f>H733+H743+H744+H745</f>
        <v>0</v>
      </c>
      <c r="I732" s="60">
        <f>I733+I743+I744+I745</f>
        <v>0</v>
      </c>
      <c r="J732" s="30">
        <f t="shared" si="181"/>
        <v>0</v>
      </c>
      <c r="K732" s="30">
        <f t="shared" si="182"/>
        <v>0</v>
      </c>
      <c r="L732" s="4" t="s">
        <v>204</v>
      </c>
    </row>
    <row r="733" spans="1:12" ht="18" x14ac:dyDescent="0.35">
      <c r="A733" s="5" t="str">
        <f t="shared" si="178"/>
        <v>b</v>
      </c>
      <c r="B733" s="34" t="s">
        <v>1</v>
      </c>
      <c r="C733" s="15" t="s">
        <v>128</v>
      </c>
      <c r="D733" s="48"/>
      <c r="E733" s="56">
        <f t="shared" si="174"/>
        <v>0</v>
      </c>
      <c r="F733" s="61">
        <f t="shared" ref="F733:I733" si="184">F734+F735+F736+F737+F738+F739+F740</f>
        <v>0</v>
      </c>
      <c r="G733" s="61">
        <f t="shared" si="184"/>
        <v>0</v>
      </c>
      <c r="H733" s="61">
        <f t="shared" si="184"/>
        <v>0</v>
      </c>
      <c r="I733" s="61">
        <f t="shared" si="184"/>
        <v>0</v>
      </c>
      <c r="J733" s="33">
        <f t="shared" si="181"/>
        <v>0</v>
      </c>
      <c r="K733" s="33">
        <f t="shared" si="182"/>
        <v>0</v>
      </c>
      <c r="L733" s="4" t="s">
        <v>204</v>
      </c>
    </row>
    <row r="734" spans="1:12" ht="18" x14ac:dyDescent="0.35">
      <c r="A734" s="5" t="str">
        <f t="shared" si="178"/>
        <v>b</v>
      </c>
      <c r="B734" s="11" t="s">
        <v>1</v>
      </c>
      <c r="C734" s="12" t="s">
        <v>129</v>
      </c>
      <c r="D734" s="49"/>
      <c r="E734" s="62">
        <f t="shared" si="174"/>
        <v>0</v>
      </c>
      <c r="F734" s="63"/>
      <c r="G734" s="63"/>
      <c r="H734" s="63"/>
      <c r="I734" s="63"/>
      <c r="J734" s="30">
        <f t="shared" si="181"/>
        <v>0</v>
      </c>
      <c r="K734" s="30">
        <f t="shared" si="182"/>
        <v>0</v>
      </c>
      <c r="L734" s="4" t="s">
        <v>204</v>
      </c>
    </row>
    <row r="735" spans="1:12" ht="18" x14ac:dyDescent="0.35">
      <c r="A735" s="5" t="str">
        <f t="shared" si="178"/>
        <v>b</v>
      </c>
      <c r="B735" s="11" t="s">
        <v>1</v>
      </c>
      <c r="C735" s="12" t="s">
        <v>130</v>
      </c>
      <c r="D735" s="49"/>
      <c r="E735" s="62">
        <f t="shared" si="174"/>
        <v>0</v>
      </c>
      <c r="F735" s="63"/>
      <c r="G735" s="63"/>
      <c r="H735" s="63"/>
      <c r="I735" s="63"/>
      <c r="J735" s="30">
        <f t="shared" si="181"/>
        <v>0</v>
      </c>
      <c r="K735" s="30">
        <f t="shared" si="182"/>
        <v>0</v>
      </c>
      <c r="L735" s="4" t="s">
        <v>204</v>
      </c>
    </row>
    <row r="736" spans="1:12" ht="18" x14ac:dyDescent="0.35">
      <c r="A736" s="5" t="str">
        <f t="shared" si="178"/>
        <v>b</v>
      </c>
      <c r="B736" s="11" t="s">
        <v>1</v>
      </c>
      <c r="C736" s="12" t="s">
        <v>131</v>
      </c>
      <c r="D736" s="49"/>
      <c r="E736" s="62">
        <f t="shared" si="174"/>
        <v>0</v>
      </c>
      <c r="F736" s="63"/>
      <c r="G736" s="63"/>
      <c r="H736" s="63"/>
      <c r="I736" s="63"/>
      <c r="J736" s="30">
        <f t="shared" si="181"/>
        <v>0</v>
      </c>
      <c r="K736" s="30">
        <f t="shared" si="182"/>
        <v>0</v>
      </c>
      <c r="L736" s="4" t="s">
        <v>204</v>
      </c>
    </row>
    <row r="737" spans="1:12" ht="18" x14ac:dyDescent="0.35">
      <c r="A737" s="5" t="str">
        <f t="shared" si="178"/>
        <v>b</v>
      </c>
      <c r="B737" s="11" t="s">
        <v>1</v>
      </c>
      <c r="C737" s="16" t="s">
        <v>132</v>
      </c>
      <c r="D737" s="50"/>
      <c r="E737" s="62">
        <f t="shared" si="174"/>
        <v>0</v>
      </c>
      <c r="F737" s="63"/>
      <c r="G737" s="63"/>
      <c r="H737" s="63"/>
      <c r="I737" s="63"/>
      <c r="J737" s="30">
        <f t="shared" si="181"/>
        <v>0</v>
      </c>
      <c r="K737" s="30">
        <f t="shared" si="182"/>
        <v>0</v>
      </c>
      <c r="L737" s="4" t="s">
        <v>204</v>
      </c>
    </row>
    <row r="738" spans="1:12" ht="18" x14ac:dyDescent="0.35">
      <c r="A738" s="5" t="str">
        <f t="shared" si="178"/>
        <v>b</v>
      </c>
      <c r="B738" s="11" t="s">
        <v>1</v>
      </c>
      <c r="C738" s="16" t="s">
        <v>133</v>
      </c>
      <c r="D738" s="50"/>
      <c r="E738" s="62">
        <f t="shared" si="174"/>
        <v>0</v>
      </c>
      <c r="F738" s="63"/>
      <c r="G738" s="63"/>
      <c r="H738" s="63"/>
      <c r="I738" s="63"/>
      <c r="J738" s="30">
        <f t="shared" si="181"/>
        <v>0</v>
      </c>
      <c r="K738" s="30">
        <f t="shared" si="182"/>
        <v>0</v>
      </c>
      <c r="L738" s="4" t="s">
        <v>204</v>
      </c>
    </row>
    <row r="739" spans="1:12" ht="18" x14ac:dyDescent="0.35">
      <c r="A739" s="5" t="str">
        <f t="shared" si="178"/>
        <v>b</v>
      </c>
      <c r="B739" s="11" t="s">
        <v>1</v>
      </c>
      <c r="C739" s="16" t="s">
        <v>134</v>
      </c>
      <c r="D739" s="50"/>
      <c r="E739" s="62">
        <f t="shared" si="174"/>
        <v>0</v>
      </c>
      <c r="F739" s="63"/>
      <c r="G739" s="63"/>
      <c r="H739" s="63"/>
      <c r="I739" s="63"/>
      <c r="J739" s="30">
        <f t="shared" si="181"/>
        <v>0</v>
      </c>
      <c r="K739" s="30">
        <f t="shared" si="182"/>
        <v>0</v>
      </c>
      <c r="L739" s="4" t="s">
        <v>204</v>
      </c>
    </row>
    <row r="740" spans="1:12" ht="18" x14ac:dyDescent="0.35">
      <c r="A740" s="5" t="str">
        <f t="shared" si="178"/>
        <v>b</v>
      </c>
      <c r="B740" s="11" t="s">
        <v>1</v>
      </c>
      <c r="C740" s="16" t="s">
        <v>135</v>
      </c>
      <c r="D740" s="50"/>
      <c r="E740" s="62">
        <f t="shared" si="174"/>
        <v>0</v>
      </c>
      <c r="F740" s="63">
        <f>F741+F742</f>
        <v>0</v>
      </c>
      <c r="G740" s="63">
        <f t="shared" ref="G740:I740" si="185">G741+G742</f>
        <v>0</v>
      </c>
      <c r="H740" s="63">
        <f t="shared" si="185"/>
        <v>0</v>
      </c>
      <c r="I740" s="63">
        <f t="shared" si="185"/>
        <v>0</v>
      </c>
      <c r="J740" s="30">
        <f t="shared" si="181"/>
        <v>0</v>
      </c>
      <c r="K740" s="30">
        <f t="shared" si="182"/>
        <v>0</v>
      </c>
      <c r="L740" s="4" t="s">
        <v>204</v>
      </c>
    </row>
    <row r="741" spans="1:12" x14ac:dyDescent="0.3">
      <c r="A741" s="5" t="str">
        <f t="shared" si="178"/>
        <v>b</v>
      </c>
      <c r="B741" s="19"/>
      <c r="C741" s="21" t="s">
        <v>209</v>
      </c>
      <c r="D741" s="51"/>
      <c r="E741" s="64">
        <f t="shared" si="174"/>
        <v>0</v>
      </c>
      <c r="F741" s="65"/>
      <c r="G741" s="65"/>
      <c r="H741" s="65"/>
      <c r="I741" s="65"/>
      <c r="J741" s="31">
        <f t="shared" si="181"/>
        <v>0</v>
      </c>
      <c r="K741" s="31">
        <f t="shared" si="182"/>
        <v>0</v>
      </c>
    </row>
    <row r="742" spans="1:12" x14ac:dyDescent="0.3">
      <c r="A742" s="5" t="str">
        <f t="shared" si="178"/>
        <v>b</v>
      </c>
      <c r="B742" s="19"/>
      <c r="C742" s="21" t="s">
        <v>210</v>
      </c>
      <c r="D742" s="51"/>
      <c r="E742" s="64">
        <f t="shared" si="174"/>
        <v>0</v>
      </c>
      <c r="F742" s="65"/>
      <c r="G742" s="65"/>
      <c r="H742" s="65"/>
      <c r="I742" s="65"/>
      <c r="J742" s="31">
        <f t="shared" si="181"/>
        <v>0</v>
      </c>
      <c r="K742" s="31">
        <f t="shared" si="182"/>
        <v>0</v>
      </c>
    </row>
    <row r="743" spans="1:12" ht="18" x14ac:dyDescent="0.35">
      <c r="A743" s="5" t="str">
        <f t="shared" si="178"/>
        <v>b</v>
      </c>
      <c r="B743" s="11" t="s">
        <v>1</v>
      </c>
      <c r="C743" s="15" t="s">
        <v>136</v>
      </c>
      <c r="D743" s="48"/>
      <c r="E743" s="56">
        <f t="shared" si="174"/>
        <v>0</v>
      </c>
      <c r="F743" s="61"/>
      <c r="G743" s="61"/>
      <c r="H743" s="61"/>
      <c r="I743" s="61"/>
      <c r="J743" s="33">
        <f t="shared" si="181"/>
        <v>0</v>
      </c>
      <c r="K743" s="33">
        <f t="shared" si="182"/>
        <v>0</v>
      </c>
      <c r="L743" s="4" t="s">
        <v>204</v>
      </c>
    </row>
    <row r="744" spans="1:12" ht="18" x14ac:dyDescent="0.35">
      <c r="A744" s="5" t="str">
        <f t="shared" si="178"/>
        <v>b</v>
      </c>
      <c r="B744" s="11" t="s">
        <v>1</v>
      </c>
      <c r="C744" s="15" t="s">
        <v>137</v>
      </c>
      <c r="D744" s="48"/>
      <c r="E744" s="56">
        <f t="shared" si="174"/>
        <v>0</v>
      </c>
      <c r="F744" s="61"/>
      <c r="G744" s="61"/>
      <c r="H744" s="61"/>
      <c r="I744" s="61"/>
      <c r="J744" s="33">
        <f t="shared" si="181"/>
        <v>0</v>
      </c>
      <c r="K744" s="33">
        <f t="shared" si="182"/>
        <v>0</v>
      </c>
      <c r="L744" s="4" t="s">
        <v>204</v>
      </c>
    </row>
    <row r="745" spans="1:12" ht="18" x14ac:dyDescent="0.35">
      <c r="A745" s="5" t="str">
        <f t="shared" si="178"/>
        <v>b</v>
      </c>
      <c r="B745" s="11" t="s">
        <v>1</v>
      </c>
      <c r="C745" s="15" t="s">
        <v>138</v>
      </c>
      <c r="D745" s="48"/>
      <c r="E745" s="56">
        <f t="shared" si="174"/>
        <v>0</v>
      </c>
      <c r="F745" s="61"/>
      <c r="G745" s="61"/>
      <c r="H745" s="61"/>
      <c r="I745" s="61"/>
      <c r="J745" s="33">
        <f t="shared" si="181"/>
        <v>0</v>
      </c>
      <c r="K745" s="33">
        <f t="shared" si="182"/>
        <v>0</v>
      </c>
      <c r="L745" s="4" t="s">
        <v>204</v>
      </c>
    </row>
    <row r="746" spans="1:12" ht="18" x14ac:dyDescent="0.35">
      <c r="A746" s="5" t="str">
        <f t="shared" si="178"/>
        <v>b</v>
      </c>
      <c r="B746" s="22" t="s">
        <v>53</v>
      </c>
      <c r="C746" s="23" t="s">
        <v>153</v>
      </c>
      <c r="D746" s="43"/>
      <c r="E746" s="60">
        <f t="shared" si="174"/>
        <v>0</v>
      </c>
      <c r="F746" s="60">
        <f>F747+F757+F758+F759</f>
        <v>0</v>
      </c>
      <c r="G746" s="60">
        <f>G747+G757+G758+G759</f>
        <v>0</v>
      </c>
      <c r="H746" s="60">
        <f>H747+H757+H758+H759</f>
        <v>0</v>
      </c>
      <c r="I746" s="60">
        <f>I747+I757+I758+I759</f>
        <v>0</v>
      </c>
      <c r="J746" s="30">
        <f t="shared" si="181"/>
        <v>0</v>
      </c>
      <c r="K746" s="30">
        <f t="shared" si="182"/>
        <v>0</v>
      </c>
      <c r="L746" s="4" t="s">
        <v>204</v>
      </c>
    </row>
    <row r="747" spans="1:12" ht="18" x14ac:dyDescent="0.35">
      <c r="A747" s="5" t="str">
        <f t="shared" si="178"/>
        <v>b</v>
      </c>
      <c r="B747" s="34" t="s">
        <v>1</v>
      </c>
      <c r="C747" s="15" t="s">
        <v>128</v>
      </c>
      <c r="D747" s="48"/>
      <c r="E747" s="56">
        <f t="shared" si="174"/>
        <v>0</v>
      </c>
      <c r="F747" s="61">
        <f t="shared" ref="F747:I747" si="186">F748+F749+F750+F751+F752+F753+F754</f>
        <v>0</v>
      </c>
      <c r="G747" s="61">
        <f t="shared" si="186"/>
        <v>0</v>
      </c>
      <c r="H747" s="61">
        <f t="shared" si="186"/>
        <v>0</v>
      </c>
      <c r="I747" s="61">
        <f t="shared" si="186"/>
        <v>0</v>
      </c>
      <c r="J747" s="33">
        <f t="shared" si="181"/>
        <v>0</v>
      </c>
      <c r="K747" s="33">
        <f t="shared" si="182"/>
        <v>0</v>
      </c>
      <c r="L747" s="4" t="s">
        <v>204</v>
      </c>
    </row>
    <row r="748" spans="1:12" ht="18" x14ac:dyDescent="0.35">
      <c r="A748" s="5" t="str">
        <f t="shared" si="178"/>
        <v>b</v>
      </c>
      <c r="B748" s="11" t="s">
        <v>1</v>
      </c>
      <c r="C748" s="12" t="s">
        <v>129</v>
      </c>
      <c r="D748" s="49"/>
      <c r="E748" s="62">
        <f t="shared" si="174"/>
        <v>0</v>
      </c>
      <c r="F748" s="63"/>
      <c r="G748" s="63"/>
      <c r="H748" s="63"/>
      <c r="I748" s="63"/>
      <c r="J748" s="30">
        <f t="shared" si="181"/>
        <v>0</v>
      </c>
      <c r="K748" s="30">
        <f t="shared" si="182"/>
        <v>0</v>
      </c>
      <c r="L748" s="4" t="s">
        <v>204</v>
      </c>
    </row>
    <row r="749" spans="1:12" ht="18" x14ac:dyDescent="0.35">
      <c r="A749" s="5" t="str">
        <f t="shared" si="178"/>
        <v>b</v>
      </c>
      <c r="B749" s="11" t="s">
        <v>1</v>
      </c>
      <c r="C749" s="12" t="s">
        <v>130</v>
      </c>
      <c r="D749" s="49"/>
      <c r="E749" s="62">
        <f t="shared" si="174"/>
        <v>0</v>
      </c>
      <c r="F749" s="63"/>
      <c r="G749" s="63"/>
      <c r="H749" s="63"/>
      <c r="I749" s="63"/>
      <c r="J749" s="30">
        <f t="shared" si="181"/>
        <v>0</v>
      </c>
      <c r="K749" s="30">
        <f t="shared" si="182"/>
        <v>0</v>
      </c>
      <c r="L749" s="4" t="s">
        <v>204</v>
      </c>
    </row>
    <row r="750" spans="1:12" ht="18" x14ac:dyDescent="0.35">
      <c r="A750" s="5" t="str">
        <f t="shared" si="178"/>
        <v>b</v>
      </c>
      <c r="B750" s="11" t="s">
        <v>1</v>
      </c>
      <c r="C750" s="12" t="s">
        <v>131</v>
      </c>
      <c r="D750" s="49"/>
      <c r="E750" s="62">
        <f t="shared" si="174"/>
        <v>0</v>
      </c>
      <c r="F750" s="63"/>
      <c r="G750" s="63"/>
      <c r="H750" s="63"/>
      <c r="I750" s="63"/>
      <c r="J750" s="30">
        <f t="shared" si="181"/>
        <v>0</v>
      </c>
      <c r="K750" s="30">
        <f t="shared" si="182"/>
        <v>0</v>
      </c>
      <c r="L750" s="4" t="s">
        <v>204</v>
      </c>
    </row>
    <row r="751" spans="1:12" ht="18" x14ac:dyDescent="0.35">
      <c r="A751" s="5" t="str">
        <f t="shared" si="178"/>
        <v>b</v>
      </c>
      <c r="B751" s="11" t="s">
        <v>1</v>
      </c>
      <c r="C751" s="16" t="s">
        <v>132</v>
      </c>
      <c r="D751" s="50"/>
      <c r="E751" s="62">
        <f t="shared" si="174"/>
        <v>0</v>
      </c>
      <c r="F751" s="63"/>
      <c r="G751" s="63"/>
      <c r="H751" s="63"/>
      <c r="I751" s="63"/>
      <c r="J751" s="30">
        <f t="shared" si="181"/>
        <v>0</v>
      </c>
      <c r="K751" s="30">
        <f t="shared" si="182"/>
        <v>0</v>
      </c>
      <c r="L751" s="4" t="s">
        <v>204</v>
      </c>
    </row>
    <row r="752" spans="1:12" ht="18" x14ac:dyDescent="0.35">
      <c r="A752" s="5" t="str">
        <f t="shared" si="178"/>
        <v>b</v>
      </c>
      <c r="B752" s="11" t="s">
        <v>1</v>
      </c>
      <c r="C752" s="16" t="s">
        <v>133</v>
      </c>
      <c r="D752" s="50"/>
      <c r="E752" s="62">
        <f t="shared" si="174"/>
        <v>0</v>
      </c>
      <c r="F752" s="63"/>
      <c r="G752" s="63"/>
      <c r="H752" s="63"/>
      <c r="I752" s="63"/>
      <c r="J752" s="30">
        <f t="shared" si="181"/>
        <v>0</v>
      </c>
      <c r="K752" s="30">
        <f t="shared" si="182"/>
        <v>0</v>
      </c>
      <c r="L752" s="4" t="s">
        <v>204</v>
      </c>
    </row>
    <row r="753" spans="1:12" ht="18" x14ac:dyDescent="0.35">
      <c r="A753" s="5" t="str">
        <f t="shared" si="178"/>
        <v>b</v>
      </c>
      <c r="B753" s="11" t="s">
        <v>1</v>
      </c>
      <c r="C753" s="16" t="s">
        <v>134</v>
      </c>
      <c r="D753" s="50"/>
      <c r="E753" s="62">
        <f t="shared" si="174"/>
        <v>0</v>
      </c>
      <c r="F753" s="63"/>
      <c r="G753" s="63"/>
      <c r="H753" s="63"/>
      <c r="I753" s="63"/>
      <c r="J753" s="30">
        <f t="shared" si="181"/>
        <v>0</v>
      </c>
      <c r="K753" s="30">
        <f t="shared" si="182"/>
        <v>0</v>
      </c>
      <c r="L753" s="4" t="s">
        <v>204</v>
      </c>
    </row>
    <row r="754" spans="1:12" ht="18" x14ac:dyDescent="0.35">
      <c r="A754" s="5" t="str">
        <f t="shared" si="178"/>
        <v>b</v>
      </c>
      <c r="B754" s="11" t="s">
        <v>1</v>
      </c>
      <c r="C754" s="16" t="s">
        <v>135</v>
      </c>
      <c r="D754" s="50"/>
      <c r="E754" s="62">
        <f t="shared" ref="E754:E773" si="187">F754+G754+H754+I754</f>
        <v>0</v>
      </c>
      <c r="F754" s="63">
        <f>F755+F756</f>
        <v>0</v>
      </c>
      <c r="G754" s="63">
        <f t="shared" ref="G754:I754" si="188">G755+G756</f>
        <v>0</v>
      </c>
      <c r="H754" s="63">
        <f t="shared" si="188"/>
        <v>0</v>
      </c>
      <c r="I754" s="63">
        <f t="shared" si="188"/>
        <v>0</v>
      </c>
      <c r="J754" s="30">
        <f t="shared" si="181"/>
        <v>0</v>
      </c>
      <c r="K754" s="30">
        <f t="shared" si="182"/>
        <v>0</v>
      </c>
      <c r="L754" s="4" t="s">
        <v>204</v>
      </c>
    </row>
    <row r="755" spans="1:12" x14ac:dyDescent="0.3">
      <c r="A755" s="5" t="str">
        <f t="shared" si="178"/>
        <v>b</v>
      </c>
      <c r="B755" s="19"/>
      <c r="C755" s="21" t="s">
        <v>209</v>
      </c>
      <c r="D755" s="51"/>
      <c r="E755" s="64">
        <f t="shared" si="187"/>
        <v>0</v>
      </c>
      <c r="F755" s="65"/>
      <c r="G755" s="65"/>
      <c r="H755" s="65"/>
      <c r="I755" s="65"/>
      <c r="J755" s="31">
        <f t="shared" si="181"/>
        <v>0</v>
      </c>
      <c r="K755" s="31">
        <f t="shared" si="182"/>
        <v>0</v>
      </c>
    </row>
    <row r="756" spans="1:12" x14ac:dyDescent="0.3">
      <c r="A756" s="5" t="str">
        <f t="shared" si="178"/>
        <v>b</v>
      </c>
      <c r="B756" s="19"/>
      <c r="C756" s="21" t="s">
        <v>210</v>
      </c>
      <c r="D756" s="51"/>
      <c r="E756" s="64">
        <f t="shared" si="187"/>
        <v>0</v>
      </c>
      <c r="F756" s="65"/>
      <c r="G756" s="65"/>
      <c r="H756" s="65"/>
      <c r="I756" s="65"/>
      <c r="J756" s="31">
        <f t="shared" si="181"/>
        <v>0</v>
      </c>
      <c r="K756" s="31">
        <f t="shared" si="182"/>
        <v>0</v>
      </c>
    </row>
    <row r="757" spans="1:12" ht="18" x14ac:dyDescent="0.35">
      <c r="A757" s="5" t="str">
        <f t="shared" si="178"/>
        <v>b</v>
      </c>
      <c r="B757" s="11" t="s">
        <v>1</v>
      </c>
      <c r="C757" s="15" t="s">
        <v>136</v>
      </c>
      <c r="D757" s="48"/>
      <c r="E757" s="56">
        <f t="shared" si="187"/>
        <v>0</v>
      </c>
      <c r="F757" s="61"/>
      <c r="G757" s="61"/>
      <c r="H757" s="61"/>
      <c r="I757" s="61"/>
      <c r="J757" s="33">
        <f t="shared" si="181"/>
        <v>0</v>
      </c>
      <c r="K757" s="33">
        <f t="shared" si="182"/>
        <v>0</v>
      </c>
      <c r="L757" s="4" t="s">
        <v>204</v>
      </c>
    </row>
    <row r="758" spans="1:12" ht="18" x14ac:dyDescent="0.35">
      <c r="A758" s="5" t="str">
        <f t="shared" si="178"/>
        <v>b</v>
      </c>
      <c r="B758" s="11" t="s">
        <v>1</v>
      </c>
      <c r="C758" s="15" t="s">
        <v>137</v>
      </c>
      <c r="D758" s="48"/>
      <c r="E758" s="56">
        <f t="shared" si="187"/>
        <v>0</v>
      </c>
      <c r="F758" s="61"/>
      <c r="G758" s="61"/>
      <c r="H758" s="61"/>
      <c r="I758" s="61"/>
      <c r="J758" s="33">
        <f t="shared" si="181"/>
        <v>0</v>
      </c>
      <c r="K758" s="33">
        <f t="shared" si="182"/>
        <v>0</v>
      </c>
      <c r="L758" s="4" t="s">
        <v>204</v>
      </c>
    </row>
    <row r="759" spans="1:12" ht="18" x14ac:dyDescent="0.35">
      <c r="A759" s="5" t="str">
        <f t="shared" si="178"/>
        <v>b</v>
      </c>
      <c r="B759" s="11" t="s">
        <v>1</v>
      </c>
      <c r="C759" s="15" t="s">
        <v>138</v>
      </c>
      <c r="D759" s="48"/>
      <c r="E759" s="56">
        <f t="shared" si="187"/>
        <v>0</v>
      </c>
      <c r="F759" s="61"/>
      <c r="G759" s="61"/>
      <c r="H759" s="61"/>
      <c r="I759" s="61"/>
      <c r="J759" s="33">
        <f t="shared" si="181"/>
        <v>0</v>
      </c>
      <c r="K759" s="33">
        <f t="shared" si="182"/>
        <v>0</v>
      </c>
      <c r="L759" s="4" t="s">
        <v>204</v>
      </c>
    </row>
    <row r="760" spans="1:12" ht="18" x14ac:dyDescent="0.35">
      <c r="A760" s="5" t="str">
        <f t="shared" si="178"/>
        <v>b</v>
      </c>
      <c r="B760" s="22" t="s">
        <v>54</v>
      </c>
      <c r="C760" s="23" t="s">
        <v>154</v>
      </c>
      <c r="D760" s="43"/>
      <c r="E760" s="60">
        <f t="shared" si="187"/>
        <v>-9050000</v>
      </c>
      <c r="F760" s="60">
        <f>F761+F771+F772+F773</f>
        <v>-970000</v>
      </c>
      <c r="G760" s="60">
        <f>G761+G771+G772+G773</f>
        <v>-2550000</v>
      </c>
      <c r="H760" s="60">
        <f>H761+H771+H772+H773</f>
        <v>-2730000</v>
      </c>
      <c r="I760" s="60">
        <f>I761+I771+I772+I773</f>
        <v>-2800000</v>
      </c>
      <c r="J760" s="30">
        <f t="shared" si="181"/>
        <v>-3520000</v>
      </c>
      <c r="K760" s="30">
        <f t="shared" si="182"/>
        <v>-6250000</v>
      </c>
      <c r="L760" s="4" t="s">
        <v>205</v>
      </c>
    </row>
    <row r="761" spans="1:12" ht="18" x14ac:dyDescent="0.35">
      <c r="A761" s="5" t="str">
        <f t="shared" si="178"/>
        <v>b</v>
      </c>
      <c r="B761" s="34" t="s">
        <v>1</v>
      </c>
      <c r="C761" s="15" t="s">
        <v>128</v>
      </c>
      <c r="D761" s="48"/>
      <c r="E761" s="56">
        <f t="shared" si="187"/>
        <v>-9050000</v>
      </c>
      <c r="F761" s="61">
        <f t="shared" ref="F761:I761" si="189">F762+F763+F764+F765+F766+F767+F768</f>
        <v>-970000</v>
      </c>
      <c r="G761" s="61">
        <f t="shared" si="189"/>
        <v>-2550000</v>
      </c>
      <c r="H761" s="61">
        <f t="shared" si="189"/>
        <v>-2730000</v>
      </c>
      <c r="I761" s="61">
        <f t="shared" si="189"/>
        <v>-2800000</v>
      </c>
      <c r="J761" s="33">
        <f t="shared" si="181"/>
        <v>-3520000</v>
      </c>
      <c r="K761" s="33">
        <f t="shared" si="182"/>
        <v>-6250000</v>
      </c>
      <c r="L761" s="4" t="s">
        <v>205</v>
      </c>
    </row>
    <row r="762" spans="1:12" ht="18" x14ac:dyDescent="0.35">
      <c r="A762" s="5" t="str">
        <f t="shared" si="178"/>
        <v>b</v>
      </c>
      <c r="B762" s="11" t="s">
        <v>1</v>
      </c>
      <c r="C762" s="12" t="s">
        <v>129</v>
      </c>
      <c r="D762" s="49"/>
      <c r="E762" s="62">
        <f t="shared" si="187"/>
        <v>0</v>
      </c>
      <c r="F762" s="63"/>
      <c r="G762" s="63"/>
      <c r="H762" s="63"/>
      <c r="I762" s="63"/>
      <c r="J762" s="30">
        <f t="shared" si="181"/>
        <v>0</v>
      </c>
      <c r="K762" s="30">
        <f t="shared" si="182"/>
        <v>0</v>
      </c>
      <c r="L762" s="4" t="s">
        <v>205</v>
      </c>
    </row>
    <row r="763" spans="1:12" ht="18" x14ac:dyDescent="0.35">
      <c r="A763" s="5" t="str">
        <f t="shared" si="178"/>
        <v>b</v>
      </c>
      <c r="B763" s="11" t="s">
        <v>1</v>
      </c>
      <c r="C763" s="12" t="s">
        <v>130</v>
      </c>
      <c r="D763" s="49"/>
      <c r="E763" s="62">
        <f t="shared" si="187"/>
        <v>0</v>
      </c>
      <c r="F763" s="63"/>
      <c r="G763" s="63"/>
      <c r="H763" s="63"/>
      <c r="I763" s="63"/>
      <c r="J763" s="30">
        <f t="shared" si="181"/>
        <v>0</v>
      </c>
      <c r="K763" s="30">
        <f t="shared" si="182"/>
        <v>0</v>
      </c>
      <c r="L763" s="4" t="s">
        <v>205</v>
      </c>
    </row>
    <row r="764" spans="1:12" ht="18" x14ac:dyDescent="0.35">
      <c r="A764" s="5" t="str">
        <f t="shared" si="178"/>
        <v>b</v>
      </c>
      <c r="B764" s="11" t="s">
        <v>1</v>
      </c>
      <c r="C764" s="12" t="s">
        <v>131</v>
      </c>
      <c r="D764" s="49"/>
      <c r="E764" s="62">
        <f t="shared" si="187"/>
        <v>0</v>
      </c>
      <c r="F764" s="63"/>
      <c r="G764" s="63"/>
      <c r="H764" s="63"/>
      <c r="I764" s="63"/>
      <c r="J764" s="30">
        <f t="shared" si="181"/>
        <v>0</v>
      </c>
      <c r="K764" s="30">
        <f t="shared" si="182"/>
        <v>0</v>
      </c>
      <c r="L764" s="4" t="s">
        <v>205</v>
      </c>
    </row>
    <row r="765" spans="1:12" ht="18" x14ac:dyDescent="0.35">
      <c r="A765" s="5" t="str">
        <f t="shared" si="178"/>
        <v>b</v>
      </c>
      <c r="B765" s="11" t="s">
        <v>1</v>
      </c>
      <c r="C765" s="16" t="s">
        <v>132</v>
      </c>
      <c r="D765" s="50"/>
      <c r="E765" s="62">
        <f t="shared" si="187"/>
        <v>0</v>
      </c>
      <c r="F765" s="63"/>
      <c r="G765" s="63"/>
      <c r="H765" s="63"/>
      <c r="I765" s="63"/>
      <c r="J765" s="30">
        <f t="shared" si="181"/>
        <v>0</v>
      </c>
      <c r="K765" s="30">
        <f t="shared" si="182"/>
        <v>0</v>
      </c>
      <c r="L765" s="4" t="s">
        <v>205</v>
      </c>
    </row>
    <row r="766" spans="1:12" ht="18" x14ac:dyDescent="0.35">
      <c r="A766" s="5" t="str">
        <f t="shared" si="178"/>
        <v>b</v>
      </c>
      <c r="B766" s="11" t="s">
        <v>1</v>
      </c>
      <c r="C766" s="16" t="s">
        <v>133</v>
      </c>
      <c r="D766" s="50"/>
      <c r="E766" s="62">
        <f t="shared" si="187"/>
        <v>0</v>
      </c>
      <c r="F766" s="63"/>
      <c r="G766" s="63"/>
      <c r="H766" s="63"/>
      <c r="I766" s="63"/>
      <c r="J766" s="30">
        <f t="shared" si="181"/>
        <v>0</v>
      </c>
      <c r="K766" s="30">
        <f t="shared" si="182"/>
        <v>0</v>
      </c>
      <c r="L766" s="4" t="s">
        <v>205</v>
      </c>
    </row>
    <row r="767" spans="1:12" ht="18" x14ac:dyDescent="0.35">
      <c r="A767" s="5" t="str">
        <f t="shared" si="178"/>
        <v>b</v>
      </c>
      <c r="B767" s="11" t="s">
        <v>1</v>
      </c>
      <c r="C767" s="16" t="s">
        <v>134</v>
      </c>
      <c r="D767" s="50">
        <v>41</v>
      </c>
      <c r="E767" s="62">
        <f t="shared" si="187"/>
        <v>-9050000</v>
      </c>
      <c r="F767" s="63">
        <f>-970000</f>
        <v>-970000</v>
      </c>
      <c r="G767" s="63">
        <f>-2550000</f>
        <v>-2550000</v>
      </c>
      <c r="H767" s="63">
        <f>-2730000</f>
        <v>-2730000</v>
      </c>
      <c r="I767" s="63">
        <f>-2800000</f>
        <v>-2800000</v>
      </c>
      <c r="J767" s="30">
        <f t="shared" si="181"/>
        <v>-3520000</v>
      </c>
      <c r="K767" s="30">
        <f t="shared" si="182"/>
        <v>-6250000</v>
      </c>
      <c r="L767" s="4" t="s">
        <v>205</v>
      </c>
    </row>
    <row r="768" spans="1:12" ht="18" x14ac:dyDescent="0.35">
      <c r="A768" s="5" t="str">
        <f t="shared" si="178"/>
        <v>b</v>
      </c>
      <c r="B768" s="11" t="s">
        <v>1</v>
      </c>
      <c r="C768" s="16" t="s">
        <v>135</v>
      </c>
      <c r="D768" s="50"/>
      <c r="E768" s="62">
        <f t="shared" si="187"/>
        <v>0</v>
      </c>
      <c r="F768" s="63">
        <f>F769+F770</f>
        <v>0</v>
      </c>
      <c r="G768" s="63">
        <f t="shared" ref="G768:I768" si="190">G769+G770</f>
        <v>0</v>
      </c>
      <c r="H768" s="63">
        <f t="shared" si="190"/>
        <v>0</v>
      </c>
      <c r="I768" s="63">
        <f t="shared" si="190"/>
        <v>0</v>
      </c>
      <c r="J768" s="30">
        <f t="shared" si="181"/>
        <v>0</v>
      </c>
      <c r="K768" s="30">
        <f t="shared" si="182"/>
        <v>0</v>
      </c>
      <c r="L768" s="4" t="s">
        <v>205</v>
      </c>
    </row>
    <row r="769" spans="1:12" x14ac:dyDescent="0.3">
      <c r="A769" s="5" t="str">
        <f t="shared" si="178"/>
        <v>b</v>
      </c>
      <c r="B769" s="19"/>
      <c r="C769" s="21" t="s">
        <v>209</v>
      </c>
      <c r="D769" s="51"/>
      <c r="E769" s="64">
        <f t="shared" si="187"/>
        <v>0</v>
      </c>
      <c r="F769" s="65"/>
      <c r="G769" s="65"/>
      <c r="H769" s="65"/>
      <c r="I769" s="65"/>
      <c r="J769" s="31">
        <f t="shared" si="181"/>
        <v>0</v>
      </c>
      <c r="K769" s="31">
        <f t="shared" si="182"/>
        <v>0</v>
      </c>
    </row>
    <row r="770" spans="1:12" x14ac:dyDescent="0.3">
      <c r="A770" s="5" t="str">
        <f t="shared" si="178"/>
        <v>b</v>
      </c>
      <c r="B770" s="19"/>
      <c r="C770" s="21" t="s">
        <v>210</v>
      </c>
      <c r="D770" s="51"/>
      <c r="E770" s="64">
        <f t="shared" si="187"/>
        <v>0</v>
      </c>
      <c r="F770" s="65"/>
      <c r="G770" s="65"/>
      <c r="H770" s="65"/>
      <c r="I770" s="65"/>
      <c r="J770" s="31">
        <f t="shared" si="181"/>
        <v>0</v>
      </c>
      <c r="K770" s="31">
        <f t="shared" si="182"/>
        <v>0</v>
      </c>
    </row>
    <row r="771" spans="1:12" ht="18" x14ac:dyDescent="0.35">
      <c r="A771" s="5" t="str">
        <f t="shared" si="178"/>
        <v>b</v>
      </c>
      <c r="B771" s="11" t="s">
        <v>1</v>
      </c>
      <c r="C771" s="15" t="s">
        <v>136</v>
      </c>
      <c r="D771" s="48"/>
      <c r="E771" s="56">
        <f t="shared" si="187"/>
        <v>0</v>
      </c>
      <c r="F771" s="61"/>
      <c r="G771" s="61"/>
      <c r="H771" s="61"/>
      <c r="I771" s="61"/>
      <c r="J771" s="33">
        <f t="shared" si="181"/>
        <v>0</v>
      </c>
      <c r="K771" s="33">
        <f t="shared" si="182"/>
        <v>0</v>
      </c>
      <c r="L771" s="4" t="s">
        <v>205</v>
      </c>
    </row>
    <row r="772" spans="1:12" ht="18" x14ac:dyDescent="0.35">
      <c r="A772" s="5" t="str">
        <f t="shared" si="178"/>
        <v>b</v>
      </c>
      <c r="B772" s="11" t="s">
        <v>1</v>
      </c>
      <c r="C772" s="15" t="s">
        <v>137</v>
      </c>
      <c r="D772" s="48"/>
      <c r="E772" s="56">
        <f t="shared" si="187"/>
        <v>0</v>
      </c>
      <c r="F772" s="61"/>
      <c r="G772" s="61"/>
      <c r="H772" s="61"/>
      <c r="I772" s="61"/>
      <c r="J772" s="33">
        <f t="shared" si="181"/>
        <v>0</v>
      </c>
      <c r="K772" s="33">
        <f t="shared" si="182"/>
        <v>0</v>
      </c>
      <c r="L772" s="4" t="s">
        <v>205</v>
      </c>
    </row>
    <row r="773" spans="1:12" ht="18" x14ac:dyDescent="0.35">
      <c r="A773" s="5" t="str">
        <f t="shared" ref="A773:A836" si="191">IF((E773+F773+G773+I773+H773)&gt;0,"a","b")</f>
        <v>b</v>
      </c>
      <c r="B773" s="11" t="s">
        <v>1</v>
      </c>
      <c r="C773" s="15" t="s">
        <v>138</v>
      </c>
      <c r="D773" s="48"/>
      <c r="E773" s="56">
        <f t="shared" si="187"/>
        <v>0</v>
      </c>
      <c r="F773" s="61"/>
      <c r="G773" s="61"/>
      <c r="H773" s="61"/>
      <c r="I773" s="61"/>
      <c r="J773" s="33">
        <f t="shared" si="181"/>
        <v>0</v>
      </c>
      <c r="K773" s="33">
        <f t="shared" si="182"/>
        <v>0</v>
      </c>
      <c r="L773" s="4" t="s">
        <v>205</v>
      </c>
    </row>
    <row r="774" spans="1:12" ht="18" x14ac:dyDescent="0.35">
      <c r="A774" s="5" t="str">
        <f t="shared" si="191"/>
        <v>b</v>
      </c>
      <c r="B774" s="22" t="s">
        <v>55</v>
      </c>
      <c r="C774" s="23" t="s">
        <v>155</v>
      </c>
      <c r="D774" s="43"/>
      <c r="E774" s="54">
        <f>SUM(F774:I774)</f>
        <v>0</v>
      </c>
      <c r="F774" s="55">
        <f>F788+F802+F816</f>
        <v>0</v>
      </c>
      <c r="G774" s="55">
        <f t="shared" ref="G774:I774" si="192">G788+G802+G816</f>
        <v>0</v>
      </c>
      <c r="H774" s="55">
        <f t="shared" si="192"/>
        <v>0</v>
      </c>
      <c r="I774" s="55">
        <f t="shared" si="192"/>
        <v>0</v>
      </c>
      <c r="J774" s="30">
        <f t="shared" si="181"/>
        <v>0</v>
      </c>
      <c r="K774" s="30">
        <f t="shared" si="182"/>
        <v>0</v>
      </c>
    </row>
    <row r="775" spans="1:12" ht="18" x14ac:dyDescent="0.35">
      <c r="A775" s="5" t="str">
        <f t="shared" si="191"/>
        <v>b</v>
      </c>
      <c r="B775" s="32" t="s">
        <v>1</v>
      </c>
      <c r="C775" s="25" t="s">
        <v>128</v>
      </c>
      <c r="D775" s="44"/>
      <c r="E775" s="56">
        <f t="shared" ref="E775:E787" si="193">SUM(F775:I775)</f>
        <v>0</v>
      </c>
      <c r="F775" s="57">
        <f t="shared" ref="F775:I787" si="194">F789+F803+F817</f>
        <v>0</v>
      </c>
      <c r="G775" s="57">
        <f t="shared" si="194"/>
        <v>0</v>
      </c>
      <c r="H775" s="57">
        <f t="shared" si="194"/>
        <v>0</v>
      </c>
      <c r="I775" s="57">
        <f t="shared" si="194"/>
        <v>0</v>
      </c>
      <c r="J775" s="33">
        <f t="shared" si="181"/>
        <v>0</v>
      </c>
      <c r="K775" s="33">
        <f t="shared" si="182"/>
        <v>0</v>
      </c>
    </row>
    <row r="776" spans="1:12" ht="18" x14ac:dyDescent="0.35">
      <c r="A776" s="5" t="str">
        <f t="shared" si="191"/>
        <v>b</v>
      </c>
      <c r="B776" s="24" t="s">
        <v>1</v>
      </c>
      <c r="C776" s="26" t="s">
        <v>129</v>
      </c>
      <c r="D776" s="45"/>
      <c r="E776" s="54">
        <f t="shared" si="193"/>
        <v>0</v>
      </c>
      <c r="F776" s="55">
        <f t="shared" si="194"/>
        <v>0</v>
      </c>
      <c r="G776" s="55">
        <f t="shared" si="194"/>
        <v>0</v>
      </c>
      <c r="H776" s="55">
        <f t="shared" si="194"/>
        <v>0</v>
      </c>
      <c r="I776" s="55">
        <f t="shared" si="194"/>
        <v>0</v>
      </c>
      <c r="J776" s="30">
        <f t="shared" si="181"/>
        <v>0</v>
      </c>
      <c r="K776" s="30">
        <f t="shared" si="182"/>
        <v>0</v>
      </c>
    </row>
    <row r="777" spans="1:12" ht="18" x14ac:dyDescent="0.35">
      <c r="A777" s="5" t="str">
        <f t="shared" si="191"/>
        <v>b</v>
      </c>
      <c r="B777" s="24" t="s">
        <v>1</v>
      </c>
      <c r="C777" s="26" t="s">
        <v>130</v>
      </c>
      <c r="D777" s="45"/>
      <c r="E777" s="54">
        <f t="shared" si="193"/>
        <v>0</v>
      </c>
      <c r="F777" s="55">
        <f t="shared" si="194"/>
        <v>0</v>
      </c>
      <c r="G777" s="55">
        <f t="shared" si="194"/>
        <v>0</v>
      </c>
      <c r="H777" s="55">
        <f t="shared" si="194"/>
        <v>0</v>
      </c>
      <c r="I777" s="55">
        <f t="shared" si="194"/>
        <v>0</v>
      </c>
      <c r="J777" s="30">
        <f t="shared" si="181"/>
        <v>0</v>
      </c>
      <c r="K777" s="30">
        <f t="shared" si="182"/>
        <v>0</v>
      </c>
    </row>
    <row r="778" spans="1:12" ht="18" x14ac:dyDescent="0.35">
      <c r="A778" s="5" t="str">
        <f t="shared" si="191"/>
        <v>b</v>
      </c>
      <c r="B778" s="24" t="s">
        <v>1</v>
      </c>
      <c r="C778" s="26" t="s">
        <v>131</v>
      </c>
      <c r="D778" s="45"/>
      <c r="E778" s="54">
        <f t="shared" si="193"/>
        <v>0</v>
      </c>
      <c r="F778" s="55">
        <f t="shared" si="194"/>
        <v>0</v>
      </c>
      <c r="G778" s="55">
        <f t="shared" si="194"/>
        <v>0</v>
      </c>
      <c r="H778" s="55">
        <f t="shared" si="194"/>
        <v>0</v>
      </c>
      <c r="I778" s="55">
        <f t="shared" si="194"/>
        <v>0</v>
      </c>
      <c r="J778" s="30">
        <f t="shared" si="181"/>
        <v>0</v>
      </c>
      <c r="K778" s="30">
        <f t="shared" si="182"/>
        <v>0</v>
      </c>
    </row>
    <row r="779" spans="1:12" ht="18" x14ac:dyDescent="0.35">
      <c r="A779" s="5" t="str">
        <f t="shared" si="191"/>
        <v>b</v>
      </c>
      <c r="B779" s="24" t="s">
        <v>1</v>
      </c>
      <c r="C779" s="27" t="s">
        <v>132</v>
      </c>
      <c r="D779" s="46"/>
      <c r="E779" s="54">
        <f t="shared" si="193"/>
        <v>0</v>
      </c>
      <c r="F779" s="55">
        <f t="shared" si="194"/>
        <v>0</v>
      </c>
      <c r="G779" s="55">
        <f t="shared" si="194"/>
        <v>0</v>
      </c>
      <c r="H779" s="55">
        <f t="shared" si="194"/>
        <v>0</v>
      </c>
      <c r="I779" s="55">
        <f t="shared" si="194"/>
        <v>0</v>
      </c>
      <c r="J779" s="30">
        <f t="shared" si="181"/>
        <v>0</v>
      </c>
      <c r="K779" s="30">
        <f t="shared" si="182"/>
        <v>0</v>
      </c>
    </row>
    <row r="780" spans="1:12" ht="18" x14ac:dyDescent="0.35">
      <c r="A780" s="5" t="str">
        <f t="shared" si="191"/>
        <v>b</v>
      </c>
      <c r="B780" s="24" t="s">
        <v>1</v>
      </c>
      <c r="C780" s="27" t="s">
        <v>133</v>
      </c>
      <c r="D780" s="46"/>
      <c r="E780" s="54">
        <f t="shared" si="193"/>
        <v>0</v>
      </c>
      <c r="F780" s="55">
        <f t="shared" si="194"/>
        <v>0</v>
      </c>
      <c r="G780" s="55">
        <f t="shared" si="194"/>
        <v>0</v>
      </c>
      <c r="H780" s="55">
        <f t="shared" si="194"/>
        <v>0</v>
      </c>
      <c r="I780" s="55">
        <f t="shared" si="194"/>
        <v>0</v>
      </c>
      <c r="J780" s="30">
        <f t="shared" si="181"/>
        <v>0</v>
      </c>
      <c r="K780" s="30">
        <f t="shared" si="182"/>
        <v>0</v>
      </c>
    </row>
    <row r="781" spans="1:12" ht="18" x14ac:dyDescent="0.35">
      <c r="A781" s="5" t="str">
        <f t="shared" si="191"/>
        <v>b</v>
      </c>
      <c r="B781" s="24" t="s">
        <v>1</v>
      </c>
      <c r="C781" s="27" t="s">
        <v>134</v>
      </c>
      <c r="D781" s="46"/>
      <c r="E781" s="54">
        <f t="shared" si="193"/>
        <v>0</v>
      </c>
      <c r="F781" s="55">
        <f t="shared" si="194"/>
        <v>0</v>
      </c>
      <c r="G781" s="55">
        <f t="shared" si="194"/>
        <v>0</v>
      </c>
      <c r="H781" s="55">
        <f t="shared" si="194"/>
        <v>0</v>
      </c>
      <c r="I781" s="55">
        <f t="shared" si="194"/>
        <v>0</v>
      </c>
      <c r="J781" s="30">
        <f t="shared" si="181"/>
        <v>0</v>
      </c>
      <c r="K781" s="30">
        <f t="shared" si="182"/>
        <v>0</v>
      </c>
    </row>
    <row r="782" spans="1:12" ht="18" x14ac:dyDescent="0.35">
      <c r="A782" s="5" t="str">
        <f t="shared" si="191"/>
        <v>b</v>
      </c>
      <c r="B782" s="24" t="s">
        <v>1</v>
      </c>
      <c r="C782" s="27" t="s">
        <v>135</v>
      </c>
      <c r="D782" s="46"/>
      <c r="E782" s="54">
        <f t="shared" si="193"/>
        <v>0</v>
      </c>
      <c r="F782" s="55">
        <f t="shared" si="194"/>
        <v>0</v>
      </c>
      <c r="G782" s="55">
        <f t="shared" si="194"/>
        <v>0</v>
      </c>
      <c r="H782" s="55">
        <f t="shared" si="194"/>
        <v>0</v>
      </c>
      <c r="I782" s="55">
        <f t="shared" si="194"/>
        <v>0</v>
      </c>
      <c r="J782" s="30">
        <f t="shared" si="181"/>
        <v>0</v>
      </c>
      <c r="K782" s="30">
        <f t="shared" si="182"/>
        <v>0</v>
      </c>
    </row>
    <row r="783" spans="1:12" x14ac:dyDescent="0.3">
      <c r="A783" s="5" t="str">
        <f t="shared" si="191"/>
        <v>b</v>
      </c>
      <c r="B783" s="28"/>
      <c r="C783" s="29" t="s">
        <v>209</v>
      </c>
      <c r="D783" s="47"/>
      <c r="E783" s="58">
        <f t="shared" si="193"/>
        <v>0</v>
      </c>
      <c r="F783" s="59">
        <f t="shared" si="194"/>
        <v>0</v>
      </c>
      <c r="G783" s="59">
        <f t="shared" si="194"/>
        <v>0</v>
      </c>
      <c r="H783" s="59">
        <f t="shared" si="194"/>
        <v>0</v>
      </c>
      <c r="I783" s="59">
        <f t="shared" si="194"/>
        <v>0</v>
      </c>
      <c r="J783" s="31">
        <f t="shared" si="181"/>
        <v>0</v>
      </c>
      <c r="K783" s="31">
        <f t="shared" si="182"/>
        <v>0</v>
      </c>
    </row>
    <row r="784" spans="1:12" x14ac:dyDescent="0.3">
      <c r="A784" s="5" t="str">
        <f t="shared" si="191"/>
        <v>b</v>
      </c>
      <c r="B784" s="28"/>
      <c r="C784" s="29" t="s">
        <v>210</v>
      </c>
      <c r="D784" s="47"/>
      <c r="E784" s="58">
        <f t="shared" si="193"/>
        <v>0</v>
      </c>
      <c r="F784" s="59">
        <f t="shared" si="194"/>
        <v>0</v>
      </c>
      <c r="G784" s="59">
        <f t="shared" si="194"/>
        <v>0</v>
      </c>
      <c r="H784" s="59">
        <f t="shared" si="194"/>
        <v>0</v>
      </c>
      <c r="I784" s="59">
        <f t="shared" si="194"/>
        <v>0</v>
      </c>
      <c r="J784" s="31">
        <f t="shared" si="181"/>
        <v>0</v>
      </c>
      <c r="K784" s="31">
        <f t="shared" si="182"/>
        <v>0</v>
      </c>
    </row>
    <row r="785" spans="1:12" ht="18" x14ac:dyDescent="0.35">
      <c r="A785" s="5" t="str">
        <f t="shared" si="191"/>
        <v>b</v>
      </c>
      <c r="B785" s="32" t="s">
        <v>1</v>
      </c>
      <c r="C785" s="25" t="s">
        <v>136</v>
      </c>
      <c r="D785" s="44"/>
      <c r="E785" s="56">
        <f t="shared" si="193"/>
        <v>0</v>
      </c>
      <c r="F785" s="57">
        <f t="shared" si="194"/>
        <v>0</v>
      </c>
      <c r="G785" s="57">
        <f t="shared" si="194"/>
        <v>0</v>
      </c>
      <c r="H785" s="57">
        <f t="shared" si="194"/>
        <v>0</v>
      </c>
      <c r="I785" s="57">
        <f t="shared" si="194"/>
        <v>0</v>
      </c>
      <c r="J785" s="33">
        <f t="shared" si="181"/>
        <v>0</v>
      </c>
      <c r="K785" s="33">
        <f t="shared" si="182"/>
        <v>0</v>
      </c>
    </row>
    <row r="786" spans="1:12" ht="18" x14ac:dyDescent="0.35">
      <c r="A786" s="5" t="str">
        <f t="shared" si="191"/>
        <v>b</v>
      </c>
      <c r="B786" s="32" t="s">
        <v>1</v>
      </c>
      <c r="C786" s="25" t="s">
        <v>137</v>
      </c>
      <c r="D786" s="44"/>
      <c r="E786" s="56">
        <f t="shared" si="193"/>
        <v>0</v>
      </c>
      <c r="F786" s="57">
        <f t="shared" si="194"/>
        <v>0</v>
      </c>
      <c r="G786" s="57">
        <f t="shared" si="194"/>
        <v>0</v>
      </c>
      <c r="H786" s="57">
        <f t="shared" si="194"/>
        <v>0</v>
      </c>
      <c r="I786" s="57">
        <f t="shared" si="194"/>
        <v>0</v>
      </c>
      <c r="J786" s="33">
        <f t="shared" si="181"/>
        <v>0</v>
      </c>
      <c r="K786" s="33">
        <f t="shared" si="182"/>
        <v>0</v>
      </c>
    </row>
    <row r="787" spans="1:12" ht="18" x14ac:dyDescent="0.35">
      <c r="A787" s="5" t="str">
        <f t="shared" si="191"/>
        <v>b</v>
      </c>
      <c r="B787" s="32" t="s">
        <v>1</v>
      </c>
      <c r="C787" s="25" t="s">
        <v>138</v>
      </c>
      <c r="D787" s="44"/>
      <c r="E787" s="56">
        <f t="shared" si="193"/>
        <v>0</v>
      </c>
      <c r="F787" s="57">
        <f t="shared" si="194"/>
        <v>0</v>
      </c>
      <c r="G787" s="57">
        <f t="shared" si="194"/>
        <v>0</v>
      </c>
      <c r="H787" s="57">
        <f t="shared" si="194"/>
        <v>0</v>
      </c>
      <c r="I787" s="57">
        <f t="shared" si="194"/>
        <v>0</v>
      </c>
      <c r="J787" s="33">
        <f t="shared" ref="J787:J850" si="195">F787+G787</f>
        <v>0</v>
      </c>
      <c r="K787" s="33">
        <f t="shared" ref="K787:K850" si="196">F787+G787+H787</f>
        <v>0</v>
      </c>
    </row>
    <row r="788" spans="1:12" ht="37.5" customHeight="1" x14ac:dyDescent="0.35">
      <c r="A788" s="5" t="str">
        <f t="shared" si="191"/>
        <v>b</v>
      </c>
      <c r="B788" s="22" t="s">
        <v>56</v>
      </c>
      <c r="C788" s="23" t="s">
        <v>155</v>
      </c>
      <c r="D788" s="43"/>
      <c r="E788" s="60">
        <f t="shared" ref="E788:E829" si="197">F788+G788+H788+I788</f>
        <v>0</v>
      </c>
      <c r="F788" s="60">
        <f t="shared" ref="F788:I788" si="198">F789+F799+F800+F801</f>
        <v>0</v>
      </c>
      <c r="G788" s="60">
        <f t="shared" si="198"/>
        <v>0</v>
      </c>
      <c r="H788" s="60">
        <f t="shared" si="198"/>
        <v>0</v>
      </c>
      <c r="I788" s="60">
        <f t="shared" si="198"/>
        <v>0</v>
      </c>
      <c r="J788" s="30">
        <f t="shared" si="195"/>
        <v>0</v>
      </c>
      <c r="K788" s="30">
        <f t="shared" si="196"/>
        <v>0</v>
      </c>
      <c r="L788" s="4" t="s">
        <v>205</v>
      </c>
    </row>
    <row r="789" spans="1:12" ht="18" x14ac:dyDescent="0.35">
      <c r="A789" s="5" t="str">
        <f t="shared" si="191"/>
        <v>b</v>
      </c>
      <c r="B789" s="34" t="s">
        <v>1</v>
      </c>
      <c r="C789" s="15" t="s">
        <v>128</v>
      </c>
      <c r="D789" s="48"/>
      <c r="E789" s="56">
        <f t="shared" si="197"/>
        <v>0</v>
      </c>
      <c r="F789" s="61">
        <f t="shared" ref="F789:I789" si="199">F790+F791+F792+F793+F794+F795+F796</f>
        <v>0</v>
      </c>
      <c r="G789" s="61">
        <f t="shared" si="199"/>
        <v>0</v>
      </c>
      <c r="H789" s="61">
        <f t="shared" si="199"/>
        <v>0</v>
      </c>
      <c r="I789" s="61">
        <f t="shared" si="199"/>
        <v>0</v>
      </c>
      <c r="J789" s="33">
        <f t="shared" si="195"/>
        <v>0</v>
      </c>
      <c r="K789" s="33">
        <f t="shared" si="196"/>
        <v>0</v>
      </c>
      <c r="L789" s="4" t="s">
        <v>205</v>
      </c>
    </row>
    <row r="790" spans="1:12" ht="18" x14ac:dyDescent="0.35">
      <c r="A790" s="5" t="str">
        <f t="shared" si="191"/>
        <v>b</v>
      </c>
      <c r="B790" s="11" t="s">
        <v>1</v>
      </c>
      <c r="C790" s="12" t="s">
        <v>129</v>
      </c>
      <c r="D790" s="49"/>
      <c r="E790" s="62">
        <f t="shared" si="197"/>
        <v>0</v>
      </c>
      <c r="F790" s="63"/>
      <c r="G790" s="63"/>
      <c r="H790" s="63"/>
      <c r="I790" s="63"/>
      <c r="J790" s="30">
        <f t="shared" si="195"/>
        <v>0</v>
      </c>
      <c r="K790" s="30">
        <f t="shared" si="196"/>
        <v>0</v>
      </c>
      <c r="L790" s="4" t="s">
        <v>205</v>
      </c>
    </row>
    <row r="791" spans="1:12" ht="18" x14ac:dyDescent="0.35">
      <c r="A791" s="5" t="str">
        <f t="shared" si="191"/>
        <v>b</v>
      </c>
      <c r="B791" s="11" t="s">
        <v>1</v>
      </c>
      <c r="C791" s="12" t="s">
        <v>130</v>
      </c>
      <c r="D791" s="49"/>
      <c r="E791" s="62">
        <f t="shared" si="197"/>
        <v>0</v>
      </c>
      <c r="F791" s="63"/>
      <c r="G791" s="63"/>
      <c r="H791" s="63"/>
      <c r="I791" s="63"/>
      <c r="J791" s="30">
        <f t="shared" si="195"/>
        <v>0</v>
      </c>
      <c r="K791" s="30">
        <f t="shared" si="196"/>
        <v>0</v>
      </c>
      <c r="L791" s="4" t="s">
        <v>205</v>
      </c>
    </row>
    <row r="792" spans="1:12" ht="18" x14ac:dyDescent="0.35">
      <c r="A792" s="5" t="str">
        <f t="shared" si="191"/>
        <v>b</v>
      </c>
      <c r="B792" s="11" t="s">
        <v>1</v>
      </c>
      <c r="C792" s="12" t="s">
        <v>131</v>
      </c>
      <c r="D792" s="49"/>
      <c r="E792" s="62">
        <f t="shared" si="197"/>
        <v>0</v>
      </c>
      <c r="F792" s="63"/>
      <c r="G792" s="63"/>
      <c r="H792" s="63"/>
      <c r="I792" s="63"/>
      <c r="J792" s="30">
        <f t="shared" si="195"/>
        <v>0</v>
      </c>
      <c r="K792" s="30">
        <f t="shared" si="196"/>
        <v>0</v>
      </c>
      <c r="L792" s="4" t="s">
        <v>205</v>
      </c>
    </row>
    <row r="793" spans="1:12" ht="18" x14ac:dyDescent="0.35">
      <c r="A793" s="5" t="str">
        <f t="shared" si="191"/>
        <v>b</v>
      </c>
      <c r="B793" s="11" t="s">
        <v>1</v>
      </c>
      <c r="C793" s="16" t="s">
        <v>132</v>
      </c>
      <c r="D793" s="50"/>
      <c r="E793" s="62">
        <f t="shared" si="197"/>
        <v>0</v>
      </c>
      <c r="F793" s="63"/>
      <c r="G793" s="63"/>
      <c r="H793" s="63"/>
      <c r="I793" s="63"/>
      <c r="J793" s="30">
        <f t="shared" si="195"/>
        <v>0</v>
      </c>
      <c r="K793" s="30">
        <f t="shared" si="196"/>
        <v>0</v>
      </c>
      <c r="L793" s="4" t="s">
        <v>205</v>
      </c>
    </row>
    <row r="794" spans="1:12" ht="18" x14ac:dyDescent="0.35">
      <c r="A794" s="5" t="str">
        <f t="shared" si="191"/>
        <v>b</v>
      </c>
      <c r="B794" s="11" t="s">
        <v>1</v>
      </c>
      <c r="C794" s="16" t="s">
        <v>133</v>
      </c>
      <c r="D794" s="50"/>
      <c r="E794" s="62">
        <f t="shared" si="197"/>
        <v>0</v>
      </c>
      <c r="F794" s="63"/>
      <c r="G794" s="63"/>
      <c r="H794" s="63"/>
      <c r="I794" s="63"/>
      <c r="J794" s="30">
        <f t="shared" si="195"/>
        <v>0</v>
      </c>
      <c r="K794" s="30">
        <f t="shared" si="196"/>
        <v>0</v>
      </c>
      <c r="L794" s="4" t="s">
        <v>205</v>
      </c>
    </row>
    <row r="795" spans="1:12" ht="18" x14ac:dyDescent="0.35">
      <c r="A795" s="5" t="str">
        <f t="shared" si="191"/>
        <v>b</v>
      </c>
      <c r="B795" s="11" t="s">
        <v>1</v>
      </c>
      <c r="C795" s="16" t="s">
        <v>134</v>
      </c>
      <c r="D795" s="50"/>
      <c r="E795" s="62">
        <f t="shared" si="197"/>
        <v>0</v>
      </c>
      <c r="F795" s="63"/>
      <c r="G795" s="63"/>
      <c r="H795" s="63"/>
      <c r="I795" s="63"/>
      <c r="J795" s="30">
        <f t="shared" si="195"/>
        <v>0</v>
      </c>
      <c r="K795" s="30">
        <f t="shared" si="196"/>
        <v>0</v>
      </c>
      <c r="L795" s="4" t="s">
        <v>205</v>
      </c>
    </row>
    <row r="796" spans="1:12" ht="18" x14ac:dyDescent="0.35">
      <c r="A796" s="5" t="str">
        <f t="shared" si="191"/>
        <v>b</v>
      </c>
      <c r="B796" s="11" t="s">
        <v>1</v>
      </c>
      <c r="C796" s="16" t="s">
        <v>135</v>
      </c>
      <c r="D796" s="50"/>
      <c r="E796" s="62">
        <f t="shared" si="197"/>
        <v>0</v>
      </c>
      <c r="F796" s="63">
        <f t="shared" ref="F796:I796" si="200">F797+F798</f>
        <v>0</v>
      </c>
      <c r="G796" s="63">
        <f t="shared" si="200"/>
        <v>0</v>
      </c>
      <c r="H796" s="63">
        <f t="shared" si="200"/>
        <v>0</v>
      </c>
      <c r="I796" s="63">
        <f t="shared" si="200"/>
        <v>0</v>
      </c>
      <c r="J796" s="30">
        <f t="shared" si="195"/>
        <v>0</v>
      </c>
      <c r="K796" s="30">
        <f t="shared" si="196"/>
        <v>0</v>
      </c>
      <c r="L796" s="4" t="s">
        <v>205</v>
      </c>
    </row>
    <row r="797" spans="1:12" x14ac:dyDescent="0.3">
      <c r="A797" s="5" t="str">
        <f t="shared" si="191"/>
        <v>b</v>
      </c>
      <c r="B797" s="19"/>
      <c r="C797" s="21" t="s">
        <v>209</v>
      </c>
      <c r="D797" s="51"/>
      <c r="E797" s="64">
        <f t="shared" si="197"/>
        <v>0</v>
      </c>
      <c r="F797" s="65"/>
      <c r="G797" s="65"/>
      <c r="H797" s="65"/>
      <c r="I797" s="65"/>
      <c r="J797" s="31">
        <f t="shared" si="195"/>
        <v>0</v>
      </c>
      <c r="K797" s="31">
        <f t="shared" si="196"/>
        <v>0</v>
      </c>
    </row>
    <row r="798" spans="1:12" x14ac:dyDescent="0.3">
      <c r="A798" s="5" t="str">
        <f t="shared" si="191"/>
        <v>b</v>
      </c>
      <c r="B798" s="19"/>
      <c r="C798" s="21" t="s">
        <v>210</v>
      </c>
      <c r="D798" s="51"/>
      <c r="E798" s="64">
        <f t="shared" si="197"/>
        <v>0</v>
      </c>
      <c r="F798" s="65"/>
      <c r="G798" s="65"/>
      <c r="H798" s="65"/>
      <c r="I798" s="65"/>
      <c r="J798" s="31">
        <f t="shared" si="195"/>
        <v>0</v>
      </c>
      <c r="K798" s="31">
        <f t="shared" si="196"/>
        <v>0</v>
      </c>
    </row>
    <row r="799" spans="1:12" ht="18" x14ac:dyDescent="0.35">
      <c r="A799" s="5" t="str">
        <f t="shared" si="191"/>
        <v>b</v>
      </c>
      <c r="B799" s="11" t="s">
        <v>1</v>
      </c>
      <c r="C799" s="15" t="s">
        <v>136</v>
      </c>
      <c r="D799" s="48"/>
      <c r="E799" s="56">
        <f t="shared" si="197"/>
        <v>0</v>
      </c>
      <c r="F799" s="61"/>
      <c r="G799" s="61"/>
      <c r="H799" s="61"/>
      <c r="I799" s="61"/>
      <c r="J799" s="33">
        <f t="shared" si="195"/>
        <v>0</v>
      </c>
      <c r="K799" s="33">
        <f t="shared" si="196"/>
        <v>0</v>
      </c>
      <c r="L799" s="4" t="s">
        <v>205</v>
      </c>
    </row>
    <row r="800" spans="1:12" ht="18" x14ac:dyDescent="0.35">
      <c r="A800" s="5" t="str">
        <f t="shared" si="191"/>
        <v>b</v>
      </c>
      <c r="B800" s="11" t="s">
        <v>1</v>
      </c>
      <c r="C800" s="15" t="s">
        <v>137</v>
      </c>
      <c r="D800" s="48"/>
      <c r="E800" s="56">
        <f t="shared" si="197"/>
        <v>0</v>
      </c>
      <c r="F800" s="61"/>
      <c r="G800" s="61"/>
      <c r="H800" s="61"/>
      <c r="I800" s="61"/>
      <c r="J800" s="33">
        <f t="shared" si="195"/>
        <v>0</v>
      </c>
      <c r="K800" s="33">
        <f t="shared" si="196"/>
        <v>0</v>
      </c>
      <c r="L800" s="4" t="s">
        <v>205</v>
      </c>
    </row>
    <row r="801" spans="1:12" ht="18" x14ac:dyDescent="0.35">
      <c r="A801" s="5" t="str">
        <f t="shared" si="191"/>
        <v>b</v>
      </c>
      <c r="B801" s="11" t="s">
        <v>1</v>
      </c>
      <c r="C801" s="15" t="s">
        <v>138</v>
      </c>
      <c r="D801" s="48"/>
      <c r="E801" s="56">
        <f t="shared" si="197"/>
        <v>0</v>
      </c>
      <c r="F801" s="61"/>
      <c r="G801" s="61"/>
      <c r="H801" s="61"/>
      <c r="I801" s="61"/>
      <c r="J801" s="33">
        <f t="shared" si="195"/>
        <v>0</v>
      </c>
      <c r="K801" s="33">
        <f t="shared" si="196"/>
        <v>0</v>
      </c>
      <c r="L801" s="4" t="s">
        <v>205</v>
      </c>
    </row>
    <row r="802" spans="1:12" ht="72" x14ac:dyDescent="0.35">
      <c r="A802" s="5" t="str">
        <f t="shared" si="191"/>
        <v>b</v>
      </c>
      <c r="B802" s="22" t="s">
        <v>57</v>
      </c>
      <c r="C802" s="23" t="s">
        <v>113</v>
      </c>
      <c r="D802" s="43"/>
      <c r="E802" s="60">
        <f t="shared" si="197"/>
        <v>0</v>
      </c>
      <c r="F802" s="60">
        <f t="shared" ref="F802:I802" si="201">F803+F813+F814+F815</f>
        <v>0</v>
      </c>
      <c r="G802" s="60">
        <f t="shared" si="201"/>
        <v>0</v>
      </c>
      <c r="H802" s="60">
        <f t="shared" si="201"/>
        <v>0</v>
      </c>
      <c r="I802" s="60">
        <f t="shared" si="201"/>
        <v>0</v>
      </c>
      <c r="J802" s="30">
        <f t="shared" si="195"/>
        <v>0</v>
      </c>
      <c r="K802" s="30">
        <f t="shared" si="196"/>
        <v>0</v>
      </c>
      <c r="L802" s="4" t="s">
        <v>204</v>
      </c>
    </row>
    <row r="803" spans="1:12" ht="18" x14ac:dyDescent="0.35">
      <c r="A803" s="5" t="str">
        <f t="shared" si="191"/>
        <v>b</v>
      </c>
      <c r="B803" s="34" t="s">
        <v>1</v>
      </c>
      <c r="C803" s="15" t="s">
        <v>128</v>
      </c>
      <c r="D803" s="48"/>
      <c r="E803" s="56">
        <f t="shared" si="197"/>
        <v>0</v>
      </c>
      <c r="F803" s="61">
        <f t="shared" ref="F803:I803" si="202">F804+F805+F806+F807+F808+F809+F810</f>
        <v>0</v>
      </c>
      <c r="G803" s="61">
        <f t="shared" si="202"/>
        <v>0</v>
      </c>
      <c r="H803" s="61">
        <f t="shared" si="202"/>
        <v>0</v>
      </c>
      <c r="I803" s="61">
        <f t="shared" si="202"/>
        <v>0</v>
      </c>
      <c r="J803" s="33">
        <f t="shared" si="195"/>
        <v>0</v>
      </c>
      <c r="K803" s="33">
        <f t="shared" si="196"/>
        <v>0</v>
      </c>
      <c r="L803" s="4" t="s">
        <v>204</v>
      </c>
    </row>
    <row r="804" spans="1:12" ht="18" x14ac:dyDescent="0.35">
      <c r="A804" s="5" t="str">
        <f t="shared" si="191"/>
        <v>b</v>
      </c>
      <c r="B804" s="11" t="s">
        <v>1</v>
      </c>
      <c r="C804" s="12" t="s">
        <v>129</v>
      </c>
      <c r="D804" s="49"/>
      <c r="E804" s="62">
        <f t="shared" si="197"/>
        <v>0</v>
      </c>
      <c r="F804" s="63"/>
      <c r="G804" s="63"/>
      <c r="H804" s="63"/>
      <c r="I804" s="63"/>
      <c r="J804" s="30">
        <f t="shared" si="195"/>
        <v>0</v>
      </c>
      <c r="K804" s="30">
        <f t="shared" si="196"/>
        <v>0</v>
      </c>
      <c r="L804" s="4" t="s">
        <v>204</v>
      </c>
    </row>
    <row r="805" spans="1:12" ht="18" x14ac:dyDescent="0.35">
      <c r="A805" s="5" t="str">
        <f t="shared" si="191"/>
        <v>b</v>
      </c>
      <c r="B805" s="11" t="s">
        <v>1</v>
      </c>
      <c r="C805" s="12" t="s">
        <v>130</v>
      </c>
      <c r="D805" s="49"/>
      <c r="E805" s="62">
        <f t="shared" si="197"/>
        <v>0</v>
      </c>
      <c r="F805" s="63"/>
      <c r="G805" s="63"/>
      <c r="H805" s="63"/>
      <c r="I805" s="63"/>
      <c r="J805" s="30">
        <f t="shared" si="195"/>
        <v>0</v>
      </c>
      <c r="K805" s="30">
        <f t="shared" si="196"/>
        <v>0</v>
      </c>
      <c r="L805" s="4" t="s">
        <v>204</v>
      </c>
    </row>
    <row r="806" spans="1:12" ht="18" x14ac:dyDescent="0.35">
      <c r="A806" s="5" t="str">
        <f t="shared" si="191"/>
        <v>b</v>
      </c>
      <c r="B806" s="11" t="s">
        <v>1</v>
      </c>
      <c r="C806" s="12" t="s">
        <v>131</v>
      </c>
      <c r="D806" s="49"/>
      <c r="E806" s="62">
        <f t="shared" si="197"/>
        <v>0</v>
      </c>
      <c r="F806" s="63"/>
      <c r="G806" s="63"/>
      <c r="H806" s="63"/>
      <c r="I806" s="63"/>
      <c r="J806" s="30">
        <f t="shared" si="195"/>
        <v>0</v>
      </c>
      <c r="K806" s="30">
        <f t="shared" si="196"/>
        <v>0</v>
      </c>
      <c r="L806" s="4" t="s">
        <v>204</v>
      </c>
    </row>
    <row r="807" spans="1:12" ht="18" x14ac:dyDescent="0.35">
      <c r="A807" s="5" t="str">
        <f t="shared" si="191"/>
        <v>b</v>
      </c>
      <c r="B807" s="11" t="s">
        <v>1</v>
      </c>
      <c r="C807" s="16" t="s">
        <v>132</v>
      </c>
      <c r="D807" s="50"/>
      <c r="E807" s="62">
        <f t="shared" si="197"/>
        <v>0</v>
      </c>
      <c r="F807" s="63"/>
      <c r="G807" s="63"/>
      <c r="H807" s="63"/>
      <c r="I807" s="63"/>
      <c r="J807" s="30">
        <f t="shared" si="195"/>
        <v>0</v>
      </c>
      <c r="K807" s="30">
        <f t="shared" si="196"/>
        <v>0</v>
      </c>
      <c r="L807" s="4" t="s">
        <v>204</v>
      </c>
    </row>
    <row r="808" spans="1:12" ht="18" x14ac:dyDescent="0.35">
      <c r="A808" s="5" t="str">
        <f t="shared" si="191"/>
        <v>b</v>
      </c>
      <c r="B808" s="11" t="s">
        <v>1</v>
      </c>
      <c r="C808" s="16" t="s">
        <v>133</v>
      </c>
      <c r="D808" s="50"/>
      <c r="E808" s="62">
        <f t="shared" si="197"/>
        <v>0</v>
      </c>
      <c r="F808" s="63"/>
      <c r="G808" s="63"/>
      <c r="H808" s="63"/>
      <c r="I808" s="63"/>
      <c r="J808" s="30">
        <f t="shared" si="195"/>
        <v>0</v>
      </c>
      <c r="K808" s="30">
        <f t="shared" si="196"/>
        <v>0</v>
      </c>
      <c r="L808" s="4" t="s">
        <v>204</v>
      </c>
    </row>
    <row r="809" spans="1:12" ht="18" x14ac:dyDescent="0.35">
      <c r="A809" s="5" t="str">
        <f t="shared" si="191"/>
        <v>b</v>
      </c>
      <c r="B809" s="11" t="s">
        <v>1</v>
      </c>
      <c r="C809" s="16" t="s">
        <v>134</v>
      </c>
      <c r="D809" s="50"/>
      <c r="E809" s="62">
        <f t="shared" si="197"/>
        <v>0</v>
      </c>
      <c r="F809" s="63"/>
      <c r="G809" s="63"/>
      <c r="H809" s="63"/>
      <c r="I809" s="63"/>
      <c r="J809" s="30">
        <f t="shared" si="195"/>
        <v>0</v>
      </c>
      <c r="K809" s="30">
        <f t="shared" si="196"/>
        <v>0</v>
      </c>
      <c r="L809" s="4" t="s">
        <v>204</v>
      </c>
    </row>
    <row r="810" spans="1:12" ht="18" x14ac:dyDescent="0.35">
      <c r="A810" s="5" t="str">
        <f t="shared" si="191"/>
        <v>b</v>
      </c>
      <c r="B810" s="11" t="s">
        <v>1</v>
      </c>
      <c r="C810" s="16" t="s">
        <v>135</v>
      </c>
      <c r="D810" s="50"/>
      <c r="E810" s="62">
        <f t="shared" si="197"/>
        <v>0</v>
      </c>
      <c r="F810" s="63">
        <f t="shared" ref="F810:I810" si="203">F811+F812</f>
        <v>0</v>
      </c>
      <c r="G810" s="63">
        <f t="shared" si="203"/>
        <v>0</v>
      </c>
      <c r="H810" s="63">
        <f t="shared" si="203"/>
        <v>0</v>
      </c>
      <c r="I810" s="63">
        <f t="shared" si="203"/>
        <v>0</v>
      </c>
      <c r="J810" s="30">
        <f t="shared" si="195"/>
        <v>0</v>
      </c>
      <c r="K810" s="30">
        <f t="shared" si="196"/>
        <v>0</v>
      </c>
      <c r="L810" s="4" t="s">
        <v>204</v>
      </c>
    </row>
    <row r="811" spans="1:12" x14ac:dyDescent="0.3">
      <c r="A811" s="5" t="str">
        <f t="shared" si="191"/>
        <v>b</v>
      </c>
      <c r="B811" s="19"/>
      <c r="C811" s="21" t="s">
        <v>209</v>
      </c>
      <c r="D811" s="51"/>
      <c r="E811" s="64">
        <f t="shared" si="197"/>
        <v>0</v>
      </c>
      <c r="F811" s="65"/>
      <c r="G811" s="65"/>
      <c r="H811" s="65"/>
      <c r="I811" s="65"/>
      <c r="J811" s="31">
        <f t="shared" si="195"/>
        <v>0</v>
      </c>
      <c r="K811" s="31">
        <f t="shared" si="196"/>
        <v>0</v>
      </c>
    </row>
    <row r="812" spans="1:12" x14ac:dyDescent="0.3">
      <c r="A812" s="5" t="str">
        <f t="shared" si="191"/>
        <v>b</v>
      </c>
      <c r="B812" s="19"/>
      <c r="C812" s="21" t="s">
        <v>210</v>
      </c>
      <c r="D812" s="51"/>
      <c r="E812" s="64">
        <f t="shared" si="197"/>
        <v>0</v>
      </c>
      <c r="F812" s="65"/>
      <c r="G812" s="65"/>
      <c r="H812" s="65"/>
      <c r="I812" s="65"/>
      <c r="J812" s="31">
        <f t="shared" si="195"/>
        <v>0</v>
      </c>
      <c r="K812" s="31">
        <f t="shared" si="196"/>
        <v>0</v>
      </c>
    </row>
    <row r="813" spans="1:12" ht="18" x14ac:dyDescent="0.35">
      <c r="A813" s="5" t="str">
        <f t="shared" si="191"/>
        <v>b</v>
      </c>
      <c r="B813" s="11" t="s">
        <v>1</v>
      </c>
      <c r="C813" s="15" t="s">
        <v>136</v>
      </c>
      <c r="D813" s="48"/>
      <c r="E813" s="56">
        <f t="shared" si="197"/>
        <v>0</v>
      </c>
      <c r="F813" s="61"/>
      <c r="G813" s="61"/>
      <c r="H813" s="61"/>
      <c r="I813" s="61"/>
      <c r="J813" s="33">
        <f t="shared" si="195"/>
        <v>0</v>
      </c>
      <c r="K813" s="33">
        <f t="shared" si="196"/>
        <v>0</v>
      </c>
      <c r="L813" s="4" t="s">
        <v>204</v>
      </c>
    </row>
    <row r="814" spans="1:12" ht="18" x14ac:dyDescent="0.35">
      <c r="A814" s="5" t="str">
        <f t="shared" si="191"/>
        <v>b</v>
      </c>
      <c r="B814" s="11" t="s">
        <v>1</v>
      </c>
      <c r="C814" s="15" t="s">
        <v>137</v>
      </c>
      <c r="D814" s="48"/>
      <c r="E814" s="56">
        <f t="shared" si="197"/>
        <v>0</v>
      </c>
      <c r="F814" s="61"/>
      <c r="G814" s="61"/>
      <c r="H814" s="61"/>
      <c r="I814" s="61"/>
      <c r="J814" s="33">
        <f t="shared" si="195"/>
        <v>0</v>
      </c>
      <c r="K814" s="33">
        <f t="shared" si="196"/>
        <v>0</v>
      </c>
      <c r="L814" s="4" t="s">
        <v>204</v>
      </c>
    </row>
    <row r="815" spans="1:12" ht="18" x14ac:dyDescent="0.35">
      <c r="A815" s="5" t="str">
        <f t="shared" si="191"/>
        <v>b</v>
      </c>
      <c r="B815" s="11" t="s">
        <v>1</v>
      </c>
      <c r="C815" s="15" t="s">
        <v>138</v>
      </c>
      <c r="D815" s="48"/>
      <c r="E815" s="56">
        <f t="shared" si="197"/>
        <v>0</v>
      </c>
      <c r="F815" s="61"/>
      <c r="G815" s="61"/>
      <c r="H815" s="61"/>
      <c r="I815" s="61"/>
      <c r="J815" s="33">
        <f t="shared" si="195"/>
        <v>0</v>
      </c>
      <c r="K815" s="33">
        <f t="shared" si="196"/>
        <v>0</v>
      </c>
      <c r="L815" s="4" t="s">
        <v>204</v>
      </c>
    </row>
    <row r="816" spans="1:12" ht="60.75" customHeight="1" x14ac:dyDescent="0.35">
      <c r="A816" s="5" t="str">
        <f t="shared" si="191"/>
        <v>b</v>
      </c>
      <c r="B816" s="22" t="s">
        <v>58</v>
      </c>
      <c r="C816" s="23" t="s">
        <v>156</v>
      </c>
      <c r="D816" s="43"/>
      <c r="E816" s="60">
        <f t="shared" si="197"/>
        <v>0</v>
      </c>
      <c r="F816" s="60">
        <f t="shared" ref="F816:I816" si="204">F817+F827+F828+F829</f>
        <v>0</v>
      </c>
      <c r="G816" s="60">
        <f t="shared" si="204"/>
        <v>0</v>
      </c>
      <c r="H816" s="60">
        <f t="shared" si="204"/>
        <v>0</v>
      </c>
      <c r="I816" s="60">
        <f t="shared" si="204"/>
        <v>0</v>
      </c>
      <c r="J816" s="30">
        <f t="shared" si="195"/>
        <v>0</v>
      </c>
      <c r="K816" s="30">
        <f t="shared" si="196"/>
        <v>0</v>
      </c>
      <c r="L816" s="4" t="s">
        <v>204</v>
      </c>
    </row>
    <row r="817" spans="1:12" ht="18" x14ac:dyDescent="0.35">
      <c r="A817" s="5" t="str">
        <f t="shared" si="191"/>
        <v>b</v>
      </c>
      <c r="B817" s="34" t="s">
        <v>1</v>
      </c>
      <c r="C817" s="15" t="s">
        <v>128</v>
      </c>
      <c r="D817" s="48"/>
      <c r="E817" s="56">
        <f t="shared" si="197"/>
        <v>0</v>
      </c>
      <c r="F817" s="61">
        <f t="shared" ref="F817:I817" si="205">F818+F819+F820+F821+F822+F823+F824</f>
        <v>0</v>
      </c>
      <c r="G817" s="61">
        <f t="shared" si="205"/>
        <v>0</v>
      </c>
      <c r="H817" s="61">
        <f t="shared" si="205"/>
        <v>0</v>
      </c>
      <c r="I817" s="61">
        <f t="shared" si="205"/>
        <v>0</v>
      </c>
      <c r="J817" s="33">
        <f t="shared" si="195"/>
        <v>0</v>
      </c>
      <c r="K817" s="33">
        <f t="shared" si="196"/>
        <v>0</v>
      </c>
      <c r="L817" s="4" t="s">
        <v>204</v>
      </c>
    </row>
    <row r="818" spans="1:12" ht="18" x14ac:dyDescent="0.35">
      <c r="A818" s="5" t="str">
        <f t="shared" si="191"/>
        <v>b</v>
      </c>
      <c r="B818" s="11" t="s">
        <v>1</v>
      </c>
      <c r="C818" s="12" t="s">
        <v>129</v>
      </c>
      <c r="D818" s="49"/>
      <c r="E818" s="62">
        <f t="shared" si="197"/>
        <v>0</v>
      </c>
      <c r="F818" s="63"/>
      <c r="G818" s="63"/>
      <c r="H818" s="63"/>
      <c r="I818" s="63"/>
      <c r="J818" s="30">
        <f t="shared" si="195"/>
        <v>0</v>
      </c>
      <c r="K818" s="30">
        <f t="shared" si="196"/>
        <v>0</v>
      </c>
      <c r="L818" s="4" t="s">
        <v>204</v>
      </c>
    </row>
    <row r="819" spans="1:12" ht="18" x14ac:dyDescent="0.35">
      <c r="A819" s="5" t="str">
        <f t="shared" si="191"/>
        <v>b</v>
      </c>
      <c r="B819" s="11" t="s">
        <v>1</v>
      </c>
      <c r="C819" s="12" t="s">
        <v>130</v>
      </c>
      <c r="D819" s="49"/>
      <c r="E819" s="62">
        <f t="shared" si="197"/>
        <v>0</v>
      </c>
      <c r="F819" s="63"/>
      <c r="G819" s="63"/>
      <c r="H819" s="63"/>
      <c r="I819" s="63"/>
      <c r="J819" s="30">
        <f t="shared" si="195"/>
        <v>0</v>
      </c>
      <c r="K819" s="30">
        <f t="shared" si="196"/>
        <v>0</v>
      </c>
      <c r="L819" s="4" t="s">
        <v>204</v>
      </c>
    </row>
    <row r="820" spans="1:12" ht="18" x14ac:dyDescent="0.35">
      <c r="A820" s="5" t="str">
        <f t="shared" si="191"/>
        <v>b</v>
      </c>
      <c r="B820" s="11" t="s">
        <v>1</v>
      </c>
      <c r="C820" s="12" t="s">
        <v>131</v>
      </c>
      <c r="D820" s="49"/>
      <c r="E820" s="62">
        <f t="shared" si="197"/>
        <v>0</v>
      </c>
      <c r="F820" s="63"/>
      <c r="G820" s="63"/>
      <c r="H820" s="63"/>
      <c r="I820" s="63"/>
      <c r="J820" s="30">
        <f t="shared" si="195"/>
        <v>0</v>
      </c>
      <c r="K820" s="30">
        <f t="shared" si="196"/>
        <v>0</v>
      </c>
      <c r="L820" s="4" t="s">
        <v>204</v>
      </c>
    </row>
    <row r="821" spans="1:12" ht="18" x14ac:dyDescent="0.35">
      <c r="A821" s="5" t="str">
        <f t="shared" si="191"/>
        <v>b</v>
      </c>
      <c r="B821" s="11" t="s">
        <v>1</v>
      </c>
      <c r="C821" s="16" t="s">
        <v>132</v>
      </c>
      <c r="D821" s="50"/>
      <c r="E821" s="62">
        <f t="shared" si="197"/>
        <v>0</v>
      </c>
      <c r="F821" s="63"/>
      <c r="G821" s="63"/>
      <c r="H821" s="63"/>
      <c r="I821" s="63"/>
      <c r="J821" s="30">
        <f t="shared" si="195"/>
        <v>0</v>
      </c>
      <c r="K821" s="30">
        <f t="shared" si="196"/>
        <v>0</v>
      </c>
      <c r="L821" s="4" t="s">
        <v>204</v>
      </c>
    </row>
    <row r="822" spans="1:12" ht="18" x14ac:dyDescent="0.35">
      <c r="A822" s="5" t="str">
        <f t="shared" si="191"/>
        <v>b</v>
      </c>
      <c r="B822" s="11" t="s">
        <v>1</v>
      </c>
      <c r="C822" s="16" t="s">
        <v>133</v>
      </c>
      <c r="D822" s="50"/>
      <c r="E822" s="62">
        <f t="shared" si="197"/>
        <v>0</v>
      </c>
      <c r="F822" s="63"/>
      <c r="G822" s="63"/>
      <c r="H822" s="63"/>
      <c r="I822" s="63"/>
      <c r="J822" s="30">
        <f t="shared" si="195"/>
        <v>0</v>
      </c>
      <c r="K822" s="30">
        <f t="shared" si="196"/>
        <v>0</v>
      </c>
      <c r="L822" s="4" t="s">
        <v>204</v>
      </c>
    </row>
    <row r="823" spans="1:12" ht="18" x14ac:dyDescent="0.35">
      <c r="A823" s="5" t="str">
        <f t="shared" si="191"/>
        <v>b</v>
      </c>
      <c r="B823" s="11" t="s">
        <v>1</v>
      </c>
      <c r="C823" s="16" t="s">
        <v>134</v>
      </c>
      <c r="D823" s="50"/>
      <c r="E823" s="62">
        <f t="shared" si="197"/>
        <v>0</v>
      </c>
      <c r="F823" s="63"/>
      <c r="G823" s="63"/>
      <c r="H823" s="63"/>
      <c r="I823" s="63"/>
      <c r="J823" s="30">
        <f t="shared" si="195"/>
        <v>0</v>
      </c>
      <c r="K823" s="30">
        <f t="shared" si="196"/>
        <v>0</v>
      </c>
      <c r="L823" s="4" t="s">
        <v>204</v>
      </c>
    </row>
    <row r="824" spans="1:12" ht="18" x14ac:dyDescent="0.35">
      <c r="A824" s="5" t="str">
        <f t="shared" si="191"/>
        <v>b</v>
      </c>
      <c r="B824" s="11" t="s">
        <v>1</v>
      </c>
      <c r="C824" s="16" t="s">
        <v>135</v>
      </c>
      <c r="D824" s="50"/>
      <c r="E824" s="62">
        <f t="shared" si="197"/>
        <v>0</v>
      </c>
      <c r="F824" s="63">
        <f t="shared" ref="F824:I824" si="206">F825+F826</f>
        <v>0</v>
      </c>
      <c r="G824" s="63">
        <f t="shared" si="206"/>
        <v>0</v>
      </c>
      <c r="H824" s="63">
        <f t="shared" si="206"/>
        <v>0</v>
      </c>
      <c r="I824" s="63">
        <f t="shared" si="206"/>
        <v>0</v>
      </c>
      <c r="J824" s="30">
        <f t="shared" si="195"/>
        <v>0</v>
      </c>
      <c r="K824" s="30">
        <f t="shared" si="196"/>
        <v>0</v>
      </c>
      <c r="L824" s="4" t="s">
        <v>204</v>
      </c>
    </row>
    <row r="825" spans="1:12" x14ac:dyDescent="0.3">
      <c r="A825" s="5" t="str">
        <f t="shared" si="191"/>
        <v>b</v>
      </c>
      <c r="B825" s="19"/>
      <c r="C825" s="21" t="s">
        <v>209</v>
      </c>
      <c r="D825" s="51"/>
      <c r="E825" s="64">
        <f t="shared" si="197"/>
        <v>0</v>
      </c>
      <c r="F825" s="65"/>
      <c r="G825" s="65"/>
      <c r="H825" s="65"/>
      <c r="I825" s="65"/>
      <c r="J825" s="31">
        <f t="shared" si="195"/>
        <v>0</v>
      </c>
      <c r="K825" s="31">
        <f t="shared" si="196"/>
        <v>0</v>
      </c>
    </row>
    <row r="826" spans="1:12" x14ac:dyDescent="0.3">
      <c r="A826" s="5" t="str">
        <f t="shared" si="191"/>
        <v>b</v>
      </c>
      <c r="B826" s="19"/>
      <c r="C826" s="21" t="s">
        <v>210</v>
      </c>
      <c r="D826" s="51"/>
      <c r="E826" s="64">
        <f t="shared" si="197"/>
        <v>0</v>
      </c>
      <c r="F826" s="65"/>
      <c r="G826" s="65"/>
      <c r="H826" s="65"/>
      <c r="I826" s="65"/>
      <c r="J826" s="31">
        <f t="shared" si="195"/>
        <v>0</v>
      </c>
      <c r="K826" s="31">
        <f t="shared" si="196"/>
        <v>0</v>
      </c>
    </row>
    <row r="827" spans="1:12" ht="18" x14ac:dyDescent="0.35">
      <c r="A827" s="5" t="str">
        <f t="shared" si="191"/>
        <v>b</v>
      </c>
      <c r="B827" s="11" t="s">
        <v>1</v>
      </c>
      <c r="C827" s="15" t="s">
        <v>136</v>
      </c>
      <c r="D827" s="48"/>
      <c r="E827" s="56">
        <f t="shared" si="197"/>
        <v>0</v>
      </c>
      <c r="F827" s="61"/>
      <c r="G827" s="61"/>
      <c r="H827" s="61"/>
      <c r="I827" s="61"/>
      <c r="J827" s="33">
        <f t="shared" si="195"/>
        <v>0</v>
      </c>
      <c r="K827" s="33">
        <f t="shared" si="196"/>
        <v>0</v>
      </c>
      <c r="L827" s="4" t="s">
        <v>204</v>
      </c>
    </row>
    <row r="828" spans="1:12" ht="18" x14ac:dyDescent="0.35">
      <c r="A828" s="5" t="str">
        <f t="shared" si="191"/>
        <v>b</v>
      </c>
      <c r="B828" s="11" t="s">
        <v>1</v>
      </c>
      <c r="C828" s="15" t="s">
        <v>137</v>
      </c>
      <c r="D828" s="48"/>
      <c r="E828" s="56">
        <f t="shared" si="197"/>
        <v>0</v>
      </c>
      <c r="F828" s="61"/>
      <c r="G828" s="61"/>
      <c r="H828" s="61"/>
      <c r="I828" s="61"/>
      <c r="J828" s="33">
        <f t="shared" si="195"/>
        <v>0</v>
      </c>
      <c r="K828" s="33">
        <f t="shared" si="196"/>
        <v>0</v>
      </c>
      <c r="L828" s="4" t="s">
        <v>204</v>
      </c>
    </row>
    <row r="829" spans="1:12" ht="18" x14ac:dyDescent="0.35">
      <c r="A829" s="5" t="str">
        <f t="shared" si="191"/>
        <v>b</v>
      </c>
      <c r="B829" s="11" t="s">
        <v>1</v>
      </c>
      <c r="C829" s="15" t="s">
        <v>138</v>
      </c>
      <c r="D829" s="48"/>
      <c r="E829" s="56">
        <f t="shared" si="197"/>
        <v>0</v>
      </c>
      <c r="F829" s="61"/>
      <c r="G829" s="61"/>
      <c r="H829" s="61"/>
      <c r="I829" s="61"/>
      <c r="J829" s="33">
        <f t="shared" si="195"/>
        <v>0</v>
      </c>
      <c r="K829" s="33">
        <f t="shared" si="196"/>
        <v>0</v>
      </c>
      <c r="L829" s="4" t="s">
        <v>204</v>
      </c>
    </row>
    <row r="830" spans="1:12" ht="18" x14ac:dyDescent="0.35">
      <c r="A830" s="5" t="str">
        <f t="shared" si="191"/>
        <v>b</v>
      </c>
      <c r="B830" s="22" t="s">
        <v>59</v>
      </c>
      <c r="C830" s="23" t="s">
        <v>93</v>
      </c>
      <c r="D830" s="43"/>
      <c r="E830" s="54">
        <f>SUM(F830:I830)</f>
        <v>0</v>
      </c>
      <c r="F830" s="55">
        <f>F844+F858+F872</f>
        <v>0</v>
      </c>
      <c r="G830" s="55">
        <f t="shared" ref="G830:I830" si="207">G844+G858+G872</f>
        <v>0</v>
      </c>
      <c r="H830" s="55">
        <f t="shared" si="207"/>
        <v>0</v>
      </c>
      <c r="I830" s="55">
        <f t="shared" si="207"/>
        <v>0</v>
      </c>
      <c r="J830" s="30">
        <f t="shared" si="195"/>
        <v>0</v>
      </c>
      <c r="K830" s="30">
        <f t="shared" si="196"/>
        <v>0</v>
      </c>
    </row>
    <row r="831" spans="1:12" ht="18" x14ac:dyDescent="0.35">
      <c r="A831" s="5" t="str">
        <f t="shared" si="191"/>
        <v>b</v>
      </c>
      <c r="B831" s="32" t="s">
        <v>1</v>
      </c>
      <c r="C831" s="25" t="s">
        <v>128</v>
      </c>
      <c r="D831" s="44"/>
      <c r="E831" s="56">
        <f t="shared" ref="E831:E843" si="208">SUM(F831:I831)</f>
        <v>0</v>
      </c>
      <c r="F831" s="57">
        <f t="shared" ref="F831:I843" si="209">F845+F859+F873</f>
        <v>0</v>
      </c>
      <c r="G831" s="57">
        <f t="shared" si="209"/>
        <v>0</v>
      </c>
      <c r="H831" s="57">
        <f t="shared" si="209"/>
        <v>0</v>
      </c>
      <c r="I831" s="57">
        <f t="shared" si="209"/>
        <v>0</v>
      </c>
      <c r="J831" s="33">
        <f t="shared" si="195"/>
        <v>0</v>
      </c>
      <c r="K831" s="33">
        <f t="shared" si="196"/>
        <v>0</v>
      </c>
    </row>
    <row r="832" spans="1:12" ht="18" x14ac:dyDescent="0.35">
      <c r="A832" s="5" t="str">
        <f t="shared" si="191"/>
        <v>b</v>
      </c>
      <c r="B832" s="24" t="s">
        <v>1</v>
      </c>
      <c r="C832" s="26" t="s">
        <v>129</v>
      </c>
      <c r="D832" s="45"/>
      <c r="E832" s="54">
        <f t="shared" si="208"/>
        <v>0</v>
      </c>
      <c r="F832" s="55">
        <f t="shared" si="209"/>
        <v>0</v>
      </c>
      <c r="G832" s="55">
        <f t="shared" si="209"/>
        <v>0</v>
      </c>
      <c r="H832" s="55">
        <f t="shared" si="209"/>
        <v>0</v>
      </c>
      <c r="I832" s="55">
        <f t="shared" si="209"/>
        <v>0</v>
      </c>
      <c r="J832" s="30">
        <f t="shared" si="195"/>
        <v>0</v>
      </c>
      <c r="K832" s="30">
        <f t="shared" si="196"/>
        <v>0</v>
      </c>
    </row>
    <row r="833" spans="1:12" ht="18" x14ac:dyDescent="0.35">
      <c r="A833" s="5" t="str">
        <f t="shared" si="191"/>
        <v>b</v>
      </c>
      <c r="B833" s="24" t="s">
        <v>1</v>
      </c>
      <c r="C833" s="26" t="s">
        <v>130</v>
      </c>
      <c r="D833" s="45"/>
      <c r="E833" s="54">
        <f t="shared" si="208"/>
        <v>0</v>
      </c>
      <c r="F833" s="55">
        <f t="shared" si="209"/>
        <v>0</v>
      </c>
      <c r="G833" s="55">
        <f t="shared" si="209"/>
        <v>0</v>
      </c>
      <c r="H833" s="55">
        <f t="shared" si="209"/>
        <v>0</v>
      </c>
      <c r="I833" s="55">
        <f t="shared" si="209"/>
        <v>0</v>
      </c>
      <c r="J833" s="30">
        <f t="shared" si="195"/>
        <v>0</v>
      </c>
      <c r="K833" s="30">
        <f t="shared" si="196"/>
        <v>0</v>
      </c>
    </row>
    <row r="834" spans="1:12" ht="18" x14ac:dyDescent="0.35">
      <c r="A834" s="5" t="str">
        <f t="shared" si="191"/>
        <v>b</v>
      </c>
      <c r="B834" s="24" t="s">
        <v>1</v>
      </c>
      <c r="C834" s="26" t="s">
        <v>131</v>
      </c>
      <c r="D834" s="45"/>
      <c r="E834" s="54">
        <f t="shared" si="208"/>
        <v>0</v>
      </c>
      <c r="F834" s="55">
        <f t="shared" si="209"/>
        <v>0</v>
      </c>
      <c r="G834" s="55">
        <f t="shared" si="209"/>
        <v>0</v>
      </c>
      <c r="H834" s="55">
        <f t="shared" si="209"/>
        <v>0</v>
      </c>
      <c r="I834" s="55">
        <f t="shared" si="209"/>
        <v>0</v>
      </c>
      <c r="J834" s="30">
        <f t="shared" si="195"/>
        <v>0</v>
      </c>
      <c r="K834" s="30">
        <f t="shared" si="196"/>
        <v>0</v>
      </c>
    </row>
    <row r="835" spans="1:12" ht="18" x14ac:dyDescent="0.35">
      <c r="A835" s="5" t="str">
        <f t="shared" si="191"/>
        <v>b</v>
      </c>
      <c r="B835" s="24" t="s">
        <v>1</v>
      </c>
      <c r="C835" s="27" t="s">
        <v>132</v>
      </c>
      <c r="D835" s="46"/>
      <c r="E835" s="54">
        <f t="shared" si="208"/>
        <v>0</v>
      </c>
      <c r="F835" s="55">
        <f t="shared" si="209"/>
        <v>0</v>
      </c>
      <c r="G835" s="55">
        <f t="shared" si="209"/>
        <v>0</v>
      </c>
      <c r="H835" s="55">
        <f t="shared" si="209"/>
        <v>0</v>
      </c>
      <c r="I835" s="55">
        <f t="shared" si="209"/>
        <v>0</v>
      </c>
      <c r="J835" s="30">
        <f t="shared" si="195"/>
        <v>0</v>
      </c>
      <c r="K835" s="30">
        <f t="shared" si="196"/>
        <v>0</v>
      </c>
    </row>
    <row r="836" spans="1:12" ht="18" x14ac:dyDescent="0.35">
      <c r="A836" s="5" t="str">
        <f t="shared" si="191"/>
        <v>b</v>
      </c>
      <c r="B836" s="24" t="s">
        <v>1</v>
      </c>
      <c r="C836" s="27" t="s">
        <v>133</v>
      </c>
      <c r="D836" s="46"/>
      <c r="E836" s="54">
        <f t="shared" si="208"/>
        <v>0</v>
      </c>
      <c r="F836" s="55">
        <f t="shared" si="209"/>
        <v>0</v>
      </c>
      <c r="G836" s="55">
        <f t="shared" si="209"/>
        <v>0</v>
      </c>
      <c r="H836" s="55">
        <f t="shared" si="209"/>
        <v>0</v>
      </c>
      <c r="I836" s="55">
        <f t="shared" si="209"/>
        <v>0</v>
      </c>
      <c r="J836" s="30">
        <f t="shared" si="195"/>
        <v>0</v>
      </c>
      <c r="K836" s="30">
        <f t="shared" si="196"/>
        <v>0</v>
      </c>
    </row>
    <row r="837" spans="1:12" ht="18" x14ac:dyDescent="0.35">
      <c r="A837" s="5" t="str">
        <f t="shared" ref="A837:A900" si="210">IF((E837+F837+G837+I837+H837)&gt;0,"a","b")</f>
        <v>b</v>
      </c>
      <c r="B837" s="24" t="s">
        <v>1</v>
      </c>
      <c r="C837" s="27" t="s">
        <v>134</v>
      </c>
      <c r="D837" s="46"/>
      <c r="E837" s="54">
        <f t="shared" si="208"/>
        <v>0</v>
      </c>
      <c r="F837" s="55">
        <f t="shared" si="209"/>
        <v>0</v>
      </c>
      <c r="G837" s="55">
        <f t="shared" si="209"/>
        <v>0</v>
      </c>
      <c r="H837" s="55">
        <f t="shared" si="209"/>
        <v>0</v>
      </c>
      <c r="I837" s="55">
        <f t="shared" si="209"/>
        <v>0</v>
      </c>
      <c r="J837" s="30">
        <f t="shared" si="195"/>
        <v>0</v>
      </c>
      <c r="K837" s="30">
        <f t="shared" si="196"/>
        <v>0</v>
      </c>
    </row>
    <row r="838" spans="1:12" ht="18" x14ac:dyDescent="0.35">
      <c r="A838" s="5" t="str">
        <f t="shared" si="210"/>
        <v>b</v>
      </c>
      <c r="B838" s="24" t="s">
        <v>1</v>
      </c>
      <c r="C838" s="27" t="s">
        <v>135</v>
      </c>
      <c r="D838" s="46"/>
      <c r="E838" s="54">
        <f t="shared" si="208"/>
        <v>0</v>
      </c>
      <c r="F838" s="55">
        <f t="shared" si="209"/>
        <v>0</v>
      </c>
      <c r="G838" s="55">
        <f t="shared" si="209"/>
        <v>0</v>
      </c>
      <c r="H838" s="55">
        <f t="shared" si="209"/>
        <v>0</v>
      </c>
      <c r="I838" s="55">
        <f t="shared" si="209"/>
        <v>0</v>
      </c>
      <c r="J838" s="30">
        <f t="shared" si="195"/>
        <v>0</v>
      </c>
      <c r="K838" s="30">
        <f t="shared" si="196"/>
        <v>0</v>
      </c>
    </row>
    <row r="839" spans="1:12" x14ac:dyDescent="0.3">
      <c r="A839" s="5" t="str">
        <f t="shared" si="210"/>
        <v>b</v>
      </c>
      <c r="B839" s="28"/>
      <c r="C839" s="29" t="s">
        <v>209</v>
      </c>
      <c r="D839" s="47"/>
      <c r="E839" s="58">
        <f t="shared" si="208"/>
        <v>0</v>
      </c>
      <c r="F839" s="59">
        <f t="shared" si="209"/>
        <v>0</v>
      </c>
      <c r="G839" s="59">
        <f t="shared" si="209"/>
        <v>0</v>
      </c>
      <c r="H839" s="59">
        <f t="shared" si="209"/>
        <v>0</v>
      </c>
      <c r="I839" s="59">
        <f t="shared" si="209"/>
        <v>0</v>
      </c>
      <c r="J839" s="31">
        <f t="shared" si="195"/>
        <v>0</v>
      </c>
      <c r="K839" s="31">
        <f t="shared" si="196"/>
        <v>0</v>
      </c>
    </row>
    <row r="840" spans="1:12" x14ac:dyDescent="0.3">
      <c r="A840" s="5" t="str">
        <f t="shared" si="210"/>
        <v>b</v>
      </c>
      <c r="B840" s="28"/>
      <c r="C840" s="29" t="s">
        <v>210</v>
      </c>
      <c r="D840" s="47"/>
      <c r="E840" s="58">
        <f t="shared" si="208"/>
        <v>0</v>
      </c>
      <c r="F840" s="59">
        <f t="shared" si="209"/>
        <v>0</v>
      </c>
      <c r="G840" s="59">
        <f t="shared" si="209"/>
        <v>0</v>
      </c>
      <c r="H840" s="59">
        <f t="shared" si="209"/>
        <v>0</v>
      </c>
      <c r="I840" s="59">
        <f t="shared" si="209"/>
        <v>0</v>
      </c>
      <c r="J840" s="31">
        <f t="shared" si="195"/>
        <v>0</v>
      </c>
      <c r="K840" s="31">
        <f t="shared" si="196"/>
        <v>0</v>
      </c>
    </row>
    <row r="841" spans="1:12" ht="18" x14ac:dyDescent="0.35">
      <c r="A841" s="5" t="str">
        <f t="shared" si="210"/>
        <v>b</v>
      </c>
      <c r="B841" s="32" t="s">
        <v>1</v>
      </c>
      <c r="C841" s="25" t="s">
        <v>136</v>
      </c>
      <c r="D841" s="44"/>
      <c r="E841" s="56">
        <f t="shared" si="208"/>
        <v>0</v>
      </c>
      <c r="F841" s="57">
        <f t="shared" si="209"/>
        <v>0</v>
      </c>
      <c r="G841" s="57">
        <f t="shared" si="209"/>
        <v>0</v>
      </c>
      <c r="H841" s="57">
        <f t="shared" si="209"/>
        <v>0</v>
      </c>
      <c r="I841" s="57">
        <f t="shared" si="209"/>
        <v>0</v>
      </c>
      <c r="J841" s="33">
        <f t="shared" si="195"/>
        <v>0</v>
      </c>
      <c r="K841" s="33">
        <f t="shared" si="196"/>
        <v>0</v>
      </c>
    </row>
    <row r="842" spans="1:12" ht="18" x14ac:dyDescent="0.35">
      <c r="A842" s="5" t="str">
        <f t="shared" si="210"/>
        <v>b</v>
      </c>
      <c r="B842" s="32" t="s">
        <v>1</v>
      </c>
      <c r="C842" s="25" t="s">
        <v>137</v>
      </c>
      <c r="D842" s="44"/>
      <c r="E842" s="56">
        <f t="shared" si="208"/>
        <v>0</v>
      </c>
      <c r="F842" s="57">
        <f t="shared" si="209"/>
        <v>0</v>
      </c>
      <c r="G842" s="57">
        <f t="shared" si="209"/>
        <v>0</v>
      </c>
      <c r="H842" s="57">
        <f t="shared" si="209"/>
        <v>0</v>
      </c>
      <c r="I842" s="57">
        <f t="shared" si="209"/>
        <v>0</v>
      </c>
      <c r="J842" s="33">
        <f t="shared" si="195"/>
        <v>0</v>
      </c>
      <c r="K842" s="33">
        <f t="shared" si="196"/>
        <v>0</v>
      </c>
    </row>
    <row r="843" spans="1:12" ht="18" x14ac:dyDescent="0.35">
      <c r="A843" s="5" t="str">
        <f t="shared" si="210"/>
        <v>b</v>
      </c>
      <c r="B843" s="32" t="s">
        <v>1</v>
      </c>
      <c r="C843" s="25" t="s">
        <v>138</v>
      </c>
      <c r="D843" s="44"/>
      <c r="E843" s="56">
        <f t="shared" si="208"/>
        <v>0</v>
      </c>
      <c r="F843" s="57">
        <f t="shared" si="209"/>
        <v>0</v>
      </c>
      <c r="G843" s="57">
        <f t="shared" si="209"/>
        <v>0</v>
      </c>
      <c r="H843" s="57">
        <f t="shared" si="209"/>
        <v>0</v>
      </c>
      <c r="I843" s="57">
        <f t="shared" si="209"/>
        <v>0</v>
      </c>
      <c r="J843" s="33">
        <f t="shared" si="195"/>
        <v>0</v>
      </c>
      <c r="K843" s="33">
        <f t="shared" si="196"/>
        <v>0</v>
      </c>
    </row>
    <row r="844" spans="1:12" ht="18" x14ac:dyDescent="0.35">
      <c r="A844" s="5" t="str">
        <f t="shared" si="210"/>
        <v>b</v>
      </c>
      <c r="B844" s="22" t="s">
        <v>60</v>
      </c>
      <c r="C844" s="23" t="s">
        <v>94</v>
      </c>
      <c r="D844" s="43"/>
      <c r="E844" s="60">
        <f t="shared" ref="E844:E885" si="211">F844+G844+H844+I844</f>
        <v>0</v>
      </c>
      <c r="F844" s="60">
        <f>F845+F855+F856+F857</f>
        <v>0</v>
      </c>
      <c r="G844" s="60">
        <f>G845+G855+G856+G857</f>
        <v>0</v>
      </c>
      <c r="H844" s="60">
        <f>H845+H855+H856+H857</f>
        <v>0</v>
      </c>
      <c r="I844" s="60">
        <f>I845+I855+I856+I857</f>
        <v>0</v>
      </c>
      <c r="J844" s="30">
        <f t="shared" si="195"/>
        <v>0</v>
      </c>
      <c r="K844" s="30">
        <f t="shared" si="196"/>
        <v>0</v>
      </c>
      <c r="L844" s="4" t="s">
        <v>205</v>
      </c>
    </row>
    <row r="845" spans="1:12" ht="18" x14ac:dyDescent="0.35">
      <c r="A845" s="5" t="str">
        <f t="shared" si="210"/>
        <v>b</v>
      </c>
      <c r="B845" s="34" t="s">
        <v>1</v>
      </c>
      <c r="C845" s="15" t="s">
        <v>128</v>
      </c>
      <c r="D845" s="48"/>
      <c r="E845" s="56">
        <f t="shared" si="211"/>
        <v>0</v>
      </c>
      <c r="F845" s="61">
        <f t="shared" ref="F845:I845" si="212">F846+F847+F848+F849+F850+F851+F852</f>
        <v>0</v>
      </c>
      <c r="G845" s="61">
        <f t="shared" si="212"/>
        <v>0</v>
      </c>
      <c r="H845" s="61">
        <f t="shared" si="212"/>
        <v>0</v>
      </c>
      <c r="I845" s="61">
        <f t="shared" si="212"/>
        <v>0</v>
      </c>
      <c r="J845" s="33">
        <f t="shared" si="195"/>
        <v>0</v>
      </c>
      <c r="K845" s="33">
        <f t="shared" si="196"/>
        <v>0</v>
      </c>
      <c r="L845" s="4" t="s">
        <v>205</v>
      </c>
    </row>
    <row r="846" spans="1:12" ht="18" x14ac:dyDescent="0.35">
      <c r="A846" s="5" t="str">
        <f t="shared" si="210"/>
        <v>b</v>
      </c>
      <c r="B846" s="11" t="s">
        <v>1</v>
      </c>
      <c r="C846" s="12" t="s">
        <v>129</v>
      </c>
      <c r="D846" s="49"/>
      <c r="E846" s="62">
        <f t="shared" si="211"/>
        <v>0</v>
      </c>
      <c r="F846" s="63"/>
      <c r="G846" s="63"/>
      <c r="H846" s="63"/>
      <c r="I846" s="63"/>
      <c r="J846" s="30">
        <f t="shared" si="195"/>
        <v>0</v>
      </c>
      <c r="K846" s="30">
        <f t="shared" si="196"/>
        <v>0</v>
      </c>
      <c r="L846" s="4" t="s">
        <v>205</v>
      </c>
    </row>
    <row r="847" spans="1:12" ht="18" x14ac:dyDescent="0.35">
      <c r="A847" s="5" t="str">
        <f t="shared" si="210"/>
        <v>b</v>
      </c>
      <c r="B847" s="11" t="s">
        <v>1</v>
      </c>
      <c r="C847" s="12" t="s">
        <v>130</v>
      </c>
      <c r="D847" s="49"/>
      <c r="E847" s="62">
        <f t="shared" si="211"/>
        <v>0</v>
      </c>
      <c r="F847" s="63"/>
      <c r="G847" s="63"/>
      <c r="H847" s="63"/>
      <c r="I847" s="63"/>
      <c r="J847" s="30">
        <f t="shared" si="195"/>
        <v>0</v>
      </c>
      <c r="K847" s="30">
        <f t="shared" si="196"/>
        <v>0</v>
      </c>
      <c r="L847" s="4" t="s">
        <v>205</v>
      </c>
    </row>
    <row r="848" spans="1:12" ht="18" x14ac:dyDescent="0.35">
      <c r="A848" s="5" t="str">
        <f t="shared" si="210"/>
        <v>b</v>
      </c>
      <c r="B848" s="11" t="s">
        <v>1</v>
      </c>
      <c r="C848" s="12" t="s">
        <v>131</v>
      </c>
      <c r="D848" s="49"/>
      <c r="E848" s="62">
        <f t="shared" si="211"/>
        <v>0</v>
      </c>
      <c r="F848" s="63"/>
      <c r="G848" s="63"/>
      <c r="H848" s="63"/>
      <c r="I848" s="63"/>
      <c r="J848" s="30">
        <f t="shared" si="195"/>
        <v>0</v>
      </c>
      <c r="K848" s="30">
        <f t="shared" si="196"/>
        <v>0</v>
      </c>
      <c r="L848" s="4" t="s">
        <v>205</v>
      </c>
    </row>
    <row r="849" spans="1:12" ht="18" x14ac:dyDescent="0.35">
      <c r="A849" s="5" t="str">
        <f t="shared" si="210"/>
        <v>b</v>
      </c>
      <c r="B849" s="11" t="s">
        <v>1</v>
      </c>
      <c r="C849" s="16" t="s">
        <v>132</v>
      </c>
      <c r="D849" s="50"/>
      <c r="E849" s="62">
        <f t="shared" si="211"/>
        <v>0</v>
      </c>
      <c r="F849" s="63"/>
      <c r="G849" s="63"/>
      <c r="H849" s="63"/>
      <c r="I849" s="63"/>
      <c r="J849" s="30">
        <f t="shared" si="195"/>
        <v>0</v>
      </c>
      <c r="K849" s="30">
        <f t="shared" si="196"/>
        <v>0</v>
      </c>
      <c r="L849" s="4" t="s">
        <v>205</v>
      </c>
    </row>
    <row r="850" spans="1:12" ht="18" x14ac:dyDescent="0.35">
      <c r="A850" s="5" t="str">
        <f t="shared" si="210"/>
        <v>b</v>
      </c>
      <c r="B850" s="11" t="s">
        <v>1</v>
      </c>
      <c r="C850" s="16" t="s">
        <v>133</v>
      </c>
      <c r="D850" s="50"/>
      <c r="E850" s="62">
        <f t="shared" si="211"/>
        <v>0</v>
      </c>
      <c r="F850" s="63"/>
      <c r="G850" s="63"/>
      <c r="H850" s="63"/>
      <c r="I850" s="63"/>
      <c r="J850" s="30">
        <f t="shared" si="195"/>
        <v>0</v>
      </c>
      <c r="K850" s="30">
        <f t="shared" si="196"/>
        <v>0</v>
      </c>
      <c r="L850" s="4" t="s">
        <v>205</v>
      </c>
    </row>
    <row r="851" spans="1:12" ht="18" x14ac:dyDescent="0.35">
      <c r="A851" s="5" t="str">
        <f t="shared" si="210"/>
        <v>b</v>
      </c>
      <c r="B851" s="11" t="s">
        <v>1</v>
      </c>
      <c r="C851" s="16" t="s">
        <v>134</v>
      </c>
      <c r="D851" s="50"/>
      <c r="E851" s="62">
        <f t="shared" si="211"/>
        <v>0</v>
      </c>
      <c r="F851" s="63"/>
      <c r="G851" s="63"/>
      <c r="H851" s="63"/>
      <c r="I851" s="63"/>
      <c r="J851" s="30">
        <f t="shared" ref="J851:J914" si="213">F851+G851</f>
        <v>0</v>
      </c>
      <c r="K851" s="30">
        <f t="shared" ref="K851:K914" si="214">F851+G851+H851</f>
        <v>0</v>
      </c>
      <c r="L851" s="4" t="s">
        <v>205</v>
      </c>
    </row>
    <row r="852" spans="1:12" ht="18" x14ac:dyDescent="0.35">
      <c r="A852" s="5" t="str">
        <f t="shared" si="210"/>
        <v>b</v>
      </c>
      <c r="B852" s="11" t="s">
        <v>1</v>
      </c>
      <c r="C852" s="16" t="s">
        <v>135</v>
      </c>
      <c r="D852" s="50"/>
      <c r="E852" s="62">
        <f t="shared" si="211"/>
        <v>0</v>
      </c>
      <c r="F852" s="63">
        <f>F853+F854</f>
        <v>0</v>
      </c>
      <c r="G852" s="63">
        <f t="shared" ref="G852:I852" si="215">G853+G854</f>
        <v>0</v>
      </c>
      <c r="H852" s="63">
        <f t="shared" si="215"/>
        <v>0</v>
      </c>
      <c r="I852" s="63">
        <f t="shared" si="215"/>
        <v>0</v>
      </c>
      <c r="J852" s="30">
        <f t="shared" si="213"/>
        <v>0</v>
      </c>
      <c r="K852" s="30">
        <f t="shared" si="214"/>
        <v>0</v>
      </c>
      <c r="L852" s="4" t="s">
        <v>205</v>
      </c>
    </row>
    <row r="853" spans="1:12" x14ac:dyDescent="0.3">
      <c r="A853" s="5" t="str">
        <f t="shared" si="210"/>
        <v>b</v>
      </c>
      <c r="B853" s="19"/>
      <c r="C853" s="21" t="s">
        <v>209</v>
      </c>
      <c r="D853" s="51"/>
      <c r="E853" s="64">
        <f t="shared" si="211"/>
        <v>0</v>
      </c>
      <c r="F853" s="65"/>
      <c r="G853" s="65"/>
      <c r="H853" s="65"/>
      <c r="I853" s="65"/>
      <c r="J853" s="31">
        <f t="shared" si="213"/>
        <v>0</v>
      </c>
      <c r="K853" s="31">
        <f t="shared" si="214"/>
        <v>0</v>
      </c>
    </row>
    <row r="854" spans="1:12" x14ac:dyDescent="0.3">
      <c r="A854" s="5" t="str">
        <f t="shared" si="210"/>
        <v>b</v>
      </c>
      <c r="B854" s="19"/>
      <c r="C854" s="21" t="s">
        <v>210</v>
      </c>
      <c r="D854" s="51"/>
      <c r="E854" s="64">
        <f t="shared" si="211"/>
        <v>0</v>
      </c>
      <c r="F854" s="65"/>
      <c r="G854" s="65"/>
      <c r="H854" s="65"/>
      <c r="I854" s="65"/>
      <c r="J854" s="31">
        <f t="shared" si="213"/>
        <v>0</v>
      </c>
      <c r="K854" s="31">
        <f t="shared" si="214"/>
        <v>0</v>
      </c>
    </row>
    <row r="855" spans="1:12" ht="18" x14ac:dyDescent="0.35">
      <c r="A855" s="5" t="str">
        <f t="shared" si="210"/>
        <v>b</v>
      </c>
      <c r="B855" s="11" t="s">
        <v>1</v>
      </c>
      <c r="C855" s="15" t="s">
        <v>136</v>
      </c>
      <c r="D855" s="48"/>
      <c r="E855" s="56">
        <f t="shared" si="211"/>
        <v>0</v>
      </c>
      <c r="F855" s="61"/>
      <c r="G855" s="61"/>
      <c r="H855" s="61"/>
      <c r="I855" s="61"/>
      <c r="J855" s="33">
        <f t="shared" si="213"/>
        <v>0</v>
      </c>
      <c r="K855" s="33">
        <f t="shared" si="214"/>
        <v>0</v>
      </c>
      <c r="L855" s="4" t="s">
        <v>205</v>
      </c>
    </row>
    <row r="856" spans="1:12" ht="18" x14ac:dyDescent="0.35">
      <c r="A856" s="5" t="str">
        <f t="shared" si="210"/>
        <v>b</v>
      </c>
      <c r="B856" s="11" t="s">
        <v>1</v>
      </c>
      <c r="C856" s="15" t="s">
        <v>137</v>
      </c>
      <c r="D856" s="48"/>
      <c r="E856" s="56">
        <f t="shared" si="211"/>
        <v>0</v>
      </c>
      <c r="F856" s="61"/>
      <c r="G856" s="61"/>
      <c r="H856" s="61"/>
      <c r="I856" s="61"/>
      <c r="J856" s="33">
        <f t="shared" si="213"/>
        <v>0</v>
      </c>
      <c r="K856" s="33">
        <f t="shared" si="214"/>
        <v>0</v>
      </c>
      <c r="L856" s="4" t="s">
        <v>205</v>
      </c>
    </row>
    <row r="857" spans="1:12" ht="18" x14ac:dyDescent="0.35">
      <c r="A857" s="5" t="str">
        <f t="shared" si="210"/>
        <v>b</v>
      </c>
      <c r="B857" s="11" t="s">
        <v>1</v>
      </c>
      <c r="C857" s="15" t="s">
        <v>138</v>
      </c>
      <c r="D857" s="48"/>
      <c r="E857" s="56">
        <f t="shared" si="211"/>
        <v>0</v>
      </c>
      <c r="F857" s="61"/>
      <c r="G857" s="61"/>
      <c r="H857" s="61"/>
      <c r="I857" s="61"/>
      <c r="J857" s="33">
        <f t="shared" si="213"/>
        <v>0</v>
      </c>
      <c r="K857" s="33">
        <f t="shared" si="214"/>
        <v>0</v>
      </c>
      <c r="L857" s="4" t="s">
        <v>205</v>
      </c>
    </row>
    <row r="858" spans="1:12" ht="72" x14ac:dyDescent="0.35">
      <c r="A858" s="5" t="str">
        <f t="shared" si="210"/>
        <v>b</v>
      </c>
      <c r="B858" s="22" t="s">
        <v>61</v>
      </c>
      <c r="C858" s="23" t="s">
        <v>157</v>
      </c>
      <c r="D858" s="43"/>
      <c r="E858" s="60">
        <f t="shared" si="211"/>
        <v>0</v>
      </c>
      <c r="F858" s="60">
        <f>F859+F869+F870+F871</f>
        <v>0</v>
      </c>
      <c r="G858" s="60">
        <f>G859+G869+G870+G871</f>
        <v>0</v>
      </c>
      <c r="H858" s="60">
        <f>H859+H869+H870+H871</f>
        <v>0</v>
      </c>
      <c r="I858" s="60">
        <f>I859+I869+I870+I871</f>
        <v>0</v>
      </c>
      <c r="J858" s="30">
        <f t="shared" si="213"/>
        <v>0</v>
      </c>
      <c r="K858" s="30">
        <f t="shared" si="214"/>
        <v>0</v>
      </c>
      <c r="L858" s="4" t="s">
        <v>204</v>
      </c>
    </row>
    <row r="859" spans="1:12" ht="18" x14ac:dyDescent="0.35">
      <c r="A859" s="5" t="str">
        <f t="shared" si="210"/>
        <v>b</v>
      </c>
      <c r="B859" s="34" t="s">
        <v>1</v>
      </c>
      <c r="C859" s="15" t="s">
        <v>128</v>
      </c>
      <c r="D859" s="48"/>
      <c r="E859" s="56">
        <f t="shared" si="211"/>
        <v>0</v>
      </c>
      <c r="F859" s="61">
        <f t="shared" ref="F859:I859" si="216">F860+F861+F862+F863+F864+F865+F866</f>
        <v>0</v>
      </c>
      <c r="G859" s="61">
        <f t="shared" si="216"/>
        <v>0</v>
      </c>
      <c r="H859" s="61">
        <f t="shared" si="216"/>
        <v>0</v>
      </c>
      <c r="I859" s="61">
        <f t="shared" si="216"/>
        <v>0</v>
      </c>
      <c r="J859" s="33">
        <f t="shared" si="213"/>
        <v>0</v>
      </c>
      <c r="K859" s="33">
        <f t="shared" si="214"/>
        <v>0</v>
      </c>
      <c r="L859" s="4" t="s">
        <v>204</v>
      </c>
    </row>
    <row r="860" spans="1:12" ht="18" x14ac:dyDescent="0.35">
      <c r="A860" s="5" t="str">
        <f t="shared" si="210"/>
        <v>b</v>
      </c>
      <c r="B860" s="11" t="s">
        <v>1</v>
      </c>
      <c r="C860" s="12" t="s">
        <v>129</v>
      </c>
      <c r="D860" s="49"/>
      <c r="E860" s="62">
        <f t="shared" si="211"/>
        <v>0</v>
      </c>
      <c r="F860" s="63"/>
      <c r="G860" s="63"/>
      <c r="H860" s="63"/>
      <c r="I860" s="63"/>
      <c r="J860" s="30">
        <f t="shared" si="213"/>
        <v>0</v>
      </c>
      <c r="K860" s="30">
        <f t="shared" si="214"/>
        <v>0</v>
      </c>
      <c r="L860" s="4" t="s">
        <v>204</v>
      </c>
    </row>
    <row r="861" spans="1:12" ht="18" x14ac:dyDescent="0.35">
      <c r="A861" s="5" t="str">
        <f t="shared" si="210"/>
        <v>b</v>
      </c>
      <c r="B861" s="11" t="s">
        <v>1</v>
      </c>
      <c r="C861" s="12" t="s">
        <v>130</v>
      </c>
      <c r="D861" s="49"/>
      <c r="E861" s="62">
        <f t="shared" si="211"/>
        <v>0</v>
      </c>
      <c r="F861" s="63"/>
      <c r="G861" s="63"/>
      <c r="H861" s="63"/>
      <c r="I861" s="63"/>
      <c r="J861" s="30">
        <f t="shared" si="213"/>
        <v>0</v>
      </c>
      <c r="K861" s="30">
        <f t="shared" si="214"/>
        <v>0</v>
      </c>
      <c r="L861" s="4" t="s">
        <v>204</v>
      </c>
    </row>
    <row r="862" spans="1:12" ht="18" x14ac:dyDescent="0.35">
      <c r="A862" s="5" t="str">
        <f t="shared" si="210"/>
        <v>b</v>
      </c>
      <c r="B862" s="11" t="s">
        <v>1</v>
      </c>
      <c r="C862" s="12" t="s">
        <v>131</v>
      </c>
      <c r="D862" s="49"/>
      <c r="E862" s="62">
        <f t="shared" si="211"/>
        <v>0</v>
      </c>
      <c r="F862" s="63"/>
      <c r="G862" s="63"/>
      <c r="H862" s="63"/>
      <c r="I862" s="63"/>
      <c r="J862" s="30">
        <f t="shared" si="213"/>
        <v>0</v>
      </c>
      <c r="K862" s="30">
        <f t="shared" si="214"/>
        <v>0</v>
      </c>
      <c r="L862" s="4" t="s">
        <v>204</v>
      </c>
    </row>
    <row r="863" spans="1:12" ht="18" x14ac:dyDescent="0.35">
      <c r="A863" s="5" t="str">
        <f t="shared" si="210"/>
        <v>b</v>
      </c>
      <c r="B863" s="11" t="s">
        <v>1</v>
      </c>
      <c r="C863" s="16" t="s">
        <v>132</v>
      </c>
      <c r="D863" s="50"/>
      <c r="E863" s="62">
        <f t="shared" si="211"/>
        <v>0</v>
      </c>
      <c r="F863" s="63"/>
      <c r="G863" s="63"/>
      <c r="H863" s="63"/>
      <c r="I863" s="63"/>
      <c r="J863" s="30">
        <f t="shared" si="213"/>
        <v>0</v>
      </c>
      <c r="K863" s="30">
        <f t="shared" si="214"/>
        <v>0</v>
      </c>
      <c r="L863" s="4" t="s">
        <v>204</v>
      </c>
    </row>
    <row r="864" spans="1:12" ht="18" x14ac:dyDescent="0.35">
      <c r="A864" s="5" t="str">
        <f t="shared" si="210"/>
        <v>b</v>
      </c>
      <c r="B864" s="11" t="s">
        <v>1</v>
      </c>
      <c r="C864" s="16" t="s">
        <v>133</v>
      </c>
      <c r="D864" s="50"/>
      <c r="E864" s="62">
        <f t="shared" si="211"/>
        <v>0</v>
      </c>
      <c r="F864" s="63"/>
      <c r="G864" s="63"/>
      <c r="H864" s="63"/>
      <c r="I864" s="63"/>
      <c r="J864" s="30">
        <f t="shared" si="213"/>
        <v>0</v>
      </c>
      <c r="K864" s="30">
        <f t="shared" si="214"/>
        <v>0</v>
      </c>
      <c r="L864" s="4" t="s">
        <v>204</v>
      </c>
    </row>
    <row r="865" spans="1:12" ht="18" x14ac:dyDescent="0.35">
      <c r="A865" s="5" t="str">
        <f t="shared" si="210"/>
        <v>b</v>
      </c>
      <c r="B865" s="11" t="s">
        <v>1</v>
      </c>
      <c r="C865" s="16" t="s">
        <v>134</v>
      </c>
      <c r="D865" s="50"/>
      <c r="E865" s="62">
        <f t="shared" si="211"/>
        <v>0</v>
      </c>
      <c r="F865" s="63"/>
      <c r="G865" s="63"/>
      <c r="H865" s="63"/>
      <c r="I865" s="63"/>
      <c r="J865" s="30">
        <f t="shared" si="213"/>
        <v>0</v>
      </c>
      <c r="K865" s="30">
        <f t="shared" si="214"/>
        <v>0</v>
      </c>
      <c r="L865" s="4" t="s">
        <v>204</v>
      </c>
    </row>
    <row r="866" spans="1:12" ht="18" x14ac:dyDescent="0.35">
      <c r="A866" s="5" t="str">
        <f t="shared" si="210"/>
        <v>b</v>
      </c>
      <c r="B866" s="11" t="s">
        <v>1</v>
      </c>
      <c r="C866" s="16" t="s">
        <v>135</v>
      </c>
      <c r="D866" s="50"/>
      <c r="E866" s="62">
        <f t="shared" si="211"/>
        <v>0</v>
      </c>
      <c r="F866" s="63">
        <f>F867+F868</f>
        <v>0</v>
      </c>
      <c r="G866" s="63">
        <f t="shared" ref="G866:I866" si="217">G867+G868</f>
        <v>0</v>
      </c>
      <c r="H866" s="63">
        <f t="shared" si="217"/>
        <v>0</v>
      </c>
      <c r="I866" s="63">
        <f t="shared" si="217"/>
        <v>0</v>
      </c>
      <c r="J866" s="30">
        <f t="shared" si="213"/>
        <v>0</v>
      </c>
      <c r="K866" s="30">
        <f t="shared" si="214"/>
        <v>0</v>
      </c>
      <c r="L866" s="4" t="s">
        <v>204</v>
      </c>
    </row>
    <row r="867" spans="1:12" x14ac:dyDescent="0.3">
      <c r="A867" s="5" t="str">
        <f t="shared" si="210"/>
        <v>b</v>
      </c>
      <c r="B867" s="19"/>
      <c r="C867" s="21" t="s">
        <v>209</v>
      </c>
      <c r="D867" s="51"/>
      <c r="E867" s="64">
        <f t="shared" si="211"/>
        <v>0</v>
      </c>
      <c r="F867" s="65"/>
      <c r="G867" s="65"/>
      <c r="H867" s="65"/>
      <c r="I867" s="65"/>
      <c r="J867" s="31">
        <f t="shared" si="213"/>
        <v>0</v>
      </c>
      <c r="K867" s="31">
        <f t="shared" si="214"/>
        <v>0</v>
      </c>
    </row>
    <row r="868" spans="1:12" x14ac:dyDescent="0.3">
      <c r="A868" s="5" t="str">
        <f t="shared" si="210"/>
        <v>b</v>
      </c>
      <c r="B868" s="19"/>
      <c r="C868" s="21" t="s">
        <v>210</v>
      </c>
      <c r="D868" s="51"/>
      <c r="E868" s="64">
        <f t="shared" si="211"/>
        <v>0</v>
      </c>
      <c r="F868" s="65"/>
      <c r="G868" s="65"/>
      <c r="H868" s="65"/>
      <c r="I868" s="65"/>
      <c r="J868" s="31">
        <f t="shared" si="213"/>
        <v>0</v>
      </c>
      <c r="K868" s="31">
        <f t="shared" si="214"/>
        <v>0</v>
      </c>
    </row>
    <row r="869" spans="1:12" ht="18" x14ac:dyDescent="0.35">
      <c r="A869" s="5" t="str">
        <f t="shared" si="210"/>
        <v>b</v>
      </c>
      <c r="B869" s="11" t="s">
        <v>1</v>
      </c>
      <c r="C869" s="15" t="s">
        <v>136</v>
      </c>
      <c r="D869" s="48"/>
      <c r="E869" s="56">
        <f t="shared" si="211"/>
        <v>0</v>
      </c>
      <c r="F869" s="61"/>
      <c r="G869" s="61"/>
      <c r="H869" s="61"/>
      <c r="I869" s="61"/>
      <c r="J869" s="33">
        <f t="shared" si="213"/>
        <v>0</v>
      </c>
      <c r="K869" s="33">
        <f t="shared" si="214"/>
        <v>0</v>
      </c>
      <c r="L869" s="4" t="s">
        <v>204</v>
      </c>
    </row>
    <row r="870" spans="1:12" ht="18" x14ac:dyDescent="0.35">
      <c r="A870" s="5" t="str">
        <f t="shared" si="210"/>
        <v>b</v>
      </c>
      <c r="B870" s="11" t="s">
        <v>1</v>
      </c>
      <c r="C870" s="15" t="s">
        <v>137</v>
      </c>
      <c r="D870" s="48"/>
      <c r="E870" s="56">
        <f t="shared" si="211"/>
        <v>0</v>
      </c>
      <c r="F870" s="61"/>
      <c r="G870" s="61"/>
      <c r="H870" s="61"/>
      <c r="I870" s="61"/>
      <c r="J870" s="33">
        <f t="shared" si="213"/>
        <v>0</v>
      </c>
      <c r="K870" s="33">
        <f t="shared" si="214"/>
        <v>0</v>
      </c>
      <c r="L870" s="4" t="s">
        <v>204</v>
      </c>
    </row>
    <row r="871" spans="1:12" ht="18" x14ac:dyDescent="0.35">
      <c r="A871" s="5" t="str">
        <f t="shared" si="210"/>
        <v>b</v>
      </c>
      <c r="B871" s="11" t="s">
        <v>1</v>
      </c>
      <c r="C871" s="15" t="s">
        <v>138</v>
      </c>
      <c r="D871" s="48"/>
      <c r="E871" s="56">
        <f t="shared" si="211"/>
        <v>0</v>
      </c>
      <c r="F871" s="61"/>
      <c r="G871" s="61"/>
      <c r="H871" s="61"/>
      <c r="I871" s="61"/>
      <c r="J871" s="33">
        <f t="shared" si="213"/>
        <v>0</v>
      </c>
      <c r="K871" s="33">
        <f t="shared" si="214"/>
        <v>0</v>
      </c>
      <c r="L871" s="4" t="s">
        <v>204</v>
      </c>
    </row>
    <row r="872" spans="1:12" ht="126" x14ac:dyDescent="0.35">
      <c r="A872" s="5" t="str">
        <f t="shared" si="210"/>
        <v>b</v>
      </c>
      <c r="B872" s="22" t="s">
        <v>62</v>
      </c>
      <c r="C872" s="23" t="s">
        <v>95</v>
      </c>
      <c r="D872" s="43"/>
      <c r="E872" s="60">
        <f t="shared" si="211"/>
        <v>0</v>
      </c>
      <c r="F872" s="60">
        <f>F873+F883+F884+F885</f>
        <v>0</v>
      </c>
      <c r="G872" s="60">
        <f>G873+G883+G884+G885</f>
        <v>0</v>
      </c>
      <c r="H872" s="60">
        <f>H873+H883+H884+H885</f>
        <v>0</v>
      </c>
      <c r="I872" s="60">
        <f>I873+I883+I884+I885</f>
        <v>0</v>
      </c>
      <c r="J872" s="30">
        <f t="shared" si="213"/>
        <v>0</v>
      </c>
      <c r="K872" s="30">
        <f t="shared" si="214"/>
        <v>0</v>
      </c>
      <c r="L872" s="4" t="s">
        <v>204</v>
      </c>
    </row>
    <row r="873" spans="1:12" ht="18" x14ac:dyDescent="0.35">
      <c r="A873" s="5" t="str">
        <f t="shared" si="210"/>
        <v>b</v>
      </c>
      <c r="B873" s="34" t="s">
        <v>1</v>
      </c>
      <c r="C873" s="15" t="s">
        <v>128</v>
      </c>
      <c r="D873" s="48"/>
      <c r="E873" s="56">
        <f t="shared" si="211"/>
        <v>0</v>
      </c>
      <c r="F873" s="61">
        <f t="shared" ref="F873:I873" si="218">F874+F875+F876+F877+F878+F879+F880</f>
        <v>0</v>
      </c>
      <c r="G873" s="61">
        <f t="shared" si="218"/>
        <v>0</v>
      </c>
      <c r="H873" s="61">
        <f t="shared" si="218"/>
        <v>0</v>
      </c>
      <c r="I873" s="61">
        <f t="shared" si="218"/>
        <v>0</v>
      </c>
      <c r="J873" s="33">
        <f t="shared" si="213"/>
        <v>0</v>
      </c>
      <c r="K873" s="33">
        <f t="shared" si="214"/>
        <v>0</v>
      </c>
      <c r="L873" s="4" t="s">
        <v>204</v>
      </c>
    </row>
    <row r="874" spans="1:12" ht="18" x14ac:dyDescent="0.35">
      <c r="A874" s="5" t="str">
        <f t="shared" si="210"/>
        <v>b</v>
      </c>
      <c r="B874" s="11" t="s">
        <v>1</v>
      </c>
      <c r="C874" s="12" t="s">
        <v>129</v>
      </c>
      <c r="D874" s="49"/>
      <c r="E874" s="62">
        <f t="shared" si="211"/>
        <v>0</v>
      </c>
      <c r="F874" s="63"/>
      <c r="G874" s="63"/>
      <c r="H874" s="63"/>
      <c r="I874" s="63"/>
      <c r="J874" s="30">
        <f t="shared" si="213"/>
        <v>0</v>
      </c>
      <c r="K874" s="30">
        <f t="shared" si="214"/>
        <v>0</v>
      </c>
      <c r="L874" s="4" t="s">
        <v>204</v>
      </c>
    </row>
    <row r="875" spans="1:12" ht="18" x14ac:dyDescent="0.35">
      <c r="A875" s="5" t="str">
        <f t="shared" si="210"/>
        <v>b</v>
      </c>
      <c r="B875" s="11" t="s">
        <v>1</v>
      </c>
      <c r="C875" s="12" t="s">
        <v>130</v>
      </c>
      <c r="D875" s="49"/>
      <c r="E875" s="62">
        <f t="shared" si="211"/>
        <v>0</v>
      </c>
      <c r="F875" s="63"/>
      <c r="G875" s="63"/>
      <c r="H875" s="63"/>
      <c r="I875" s="63"/>
      <c r="J875" s="30">
        <f t="shared" si="213"/>
        <v>0</v>
      </c>
      <c r="K875" s="30">
        <f t="shared" si="214"/>
        <v>0</v>
      </c>
      <c r="L875" s="4" t="s">
        <v>204</v>
      </c>
    </row>
    <row r="876" spans="1:12" ht="18" x14ac:dyDescent="0.35">
      <c r="A876" s="5" t="str">
        <f t="shared" si="210"/>
        <v>b</v>
      </c>
      <c r="B876" s="11" t="s">
        <v>1</v>
      </c>
      <c r="C876" s="12" t="s">
        <v>131</v>
      </c>
      <c r="D876" s="49"/>
      <c r="E876" s="62">
        <f t="shared" si="211"/>
        <v>0</v>
      </c>
      <c r="F876" s="63"/>
      <c r="G876" s="63"/>
      <c r="H876" s="63"/>
      <c r="I876" s="63"/>
      <c r="J876" s="30">
        <f t="shared" si="213"/>
        <v>0</v>
      </c>
      <c r="K876" s="30">
        <f t="shared" si="214"/>
        <v>0</v>
      </c>
      <c r="L876" s="4" t="s">
        <v>204</v>
      </c>
    </row>
    <row r="877" spans="1:12" ht="18" x14ac:dyDescent="0.35">
      <c r="A877" s="5" t="str">
        <f t="shared" si="210"/>
        <v>b</v>
      </c>
      <c r="B877" s="11" t="s">
        <v>1</v>
      </c>
      <c r="C877" s="16" t="s">
        <v>132</v>
      </c>
      <c r="D877" s="50"/>
      <c r="E877" s="62">
        <f t="shared" si="211"/>
        <v>0</v>
      </c>
      <c r="F877" s="63"/>
      <c r="G877" s="63"/>
      <c r="H877" s="63"/>
      <c r="I877" s="63"/>
      <c r="J877" s="30">
        <f t="shared" si="213"/>
        <v>0</v>
      </c>
      <c r="K877" s="30">
        <f t="shared" si="214"/>
        <v>0</v>
      </c>
      <c r="L877" s="4" t="s">
        <v>204</v>
      </c>
    </row>
    <row r="878" spans="1:12" ht="18" x14ac:dyDescent="0.35">
      <c r="A878" s="5" t="str">
        <f t="shared" si="210"/>
        <v>b</v>
      </c>
      <c r="B878" s="11" t="s">
        <v>1</v>
      </c>
      <c r="C878" s="16" t="s">
        <v>133</v>
      </c>
      <c r="D878" s="50"/>
      <c r="E878" s="62">
        <f t="shared" si="211"/>
        <v>0</v>
      </c>
      <c r="F878" s="63"/>
      <c r="G878" s="63"/>
      <c r="H878" s="63"/>
      <c r="I878" s="63"/>
      <c r="J878" s="30">
        <f t="shared" si="213"/>
        <v>0</v>
      </c>
      <c r="K878" s="30">
        <f t="shared" si="214"/>
        <v>0</v>
      </c>
      <c r="L878" s="4" t="s">
        <v>204</v>
      </c>
    </row>
    <row r="879" spans="1:12" ht="18" x14ac:dyDescent="0.35">
      <c r="A879" s="5" t="str">
        <f t="shared" si="210"/>
        <v>b</v>
      </c>
      <c r="B879" s="11" t="s">
        <v>1</v>
      </c>
      <c r="C879" s="16" t="s">
        <v>134</v>
      </c>
      <c r="D879" s="50"/>
      <c r="E879" s="62">
        <f t="shared" si="211"/>
        <v>0</v>
      </c>
      <c r="F879" s="63"/>
      <c r="G879" s="63"/>
      <c r="H879" s="63"/>
      <c r="I879" s="63"/>
      <c r="J879" s="30">
        <f t="shared" si="213"/>
        <v>0</v>
      </c>
      <c r="K879" s="30">
        <f t="shared" si="214"/>
        <v>0</v>
      </c>
      <c r="L879" s="4" t="s">
        <v>204</v>
      </c>
    </row>
    <row r="880" spans="1:12" ht="18" x14ac:dyDescent="0.35">
      <c r="A880" s="5" t="str">
        <f t="shared" si="210"/>
        <v>b</v>
      </c>
      <c r="B880" s="11" t="s">
        <v>1</v>
      </c>
      <c r="C880" s="16" t="s">
        <v>135</v>
      </c>
      <c r="D880" s="50"/>
      <c r="E880" s="62">
        <f t="shared" si="211"/>
        <v>0</v>
      </c>
      <c r="F880" s="63">
        <f>F881+F882</f>
        <v>0</v>
      </c>
      <c r="G880" s="63">
        <f t="shared" ref="G880:I880" si="219">G881+G882</f>
        <v>0</v>
      </c>
      <c r="H880" s="63">
        <f t="shared" si="219"/>
        <v>0</v>
      </c>
      <c r="I880" s="63">
        <f t="shared" si="219"/>
        <v>0</v>
      </c>
      <c r="J880" s="30">
        <f t="shared" si="213"/>
        <v>0</v>
      </c>
      <c r="K880" s="30">
        <f t="shared" si="214"/>
        <v>0</v>
      </c>
      <c r="L880" s="4" t="s">
        <v>204</v>
      </c>
    </row>
    <row r="881" spans="1:12" x14ac:dyDescent="0.3">
      <c r="A881" s="5" t="str">
        <f t="shared" si="210"/>
        <v>b</v>
      </c>
      <c r="B881" s="19"/>
      <c r="C881" s="21" t="s">
        <v>209</v>
      </c>
      <c r="D881" s="51"/>
      <c r="E881" s="64">
        <f t="shared" si="211"/>
        <v>0</v>
      </c>
      <c r="F881" s="65"/>
      <c r="G881" s="65"/>
      <c r="H881" s="65"/>
      <c r="I881" s="65"/>
      <c r="J881" s="31">
        <f t="shared" si="213"/>
        <v>0</v>
      </c>
      <c r="K881" s="31">
        <f t="shared" si="214"/>
        <v>0</v>
      </c>
    </row>
    <row r="882" spans="1:12" x14ac:dyDescent="0.3">
      <c r="A882" s="5" t="str">
        <f t="shared" si="210"/>
        <v>b</v>
      </c>
      <c r="B882" s="19"/>
      <c r="C882" s="21" t="s">
        <v>210</v>
      </c>
      <c r="D882" s="51"/>
      <c r="E882" s="64">
        <f t="shared" si="211"/>
        <v>0</v>
      </c>
      <c r="F882" s="65"/>
      <c r="G882" s="65"/>
      <c r="H882" s="65"/>
      <c r="I882" s="65"/>
      <c r="J882" s="31">
        <f t="shared" si="213"/>
        <v>0</v>
      </c>
      <c r="K882" s="31">
        <f t="shared" si="214"/>
        <v>0</v>
      </c>
    </row>
    <row r="883" spans="1:12" ht="18" x14ac:dyDescent="0.35">
      <c r="A883" s="5" t="str">
        <f t="shared" si="210"/>
        <v>b</v>
      </c>
      <c r="B883" s="11" t="s">
        <v>1</v>
      </c>
      <c r="C883" s="15" t="s">
        <v>136</v>
      </c>
      <c r="D883" s="48"/>
      <c r="E883" s="56">
        <f t="shared" si="211"/>
        <v>0</v>
      </c>
      <c r="F883" s="61"/>
      <c r="G883" s="61"/>
      <c r="H883" s="61"/>
      <c r="I883" s="61"/>
      <c r="J883" s="33">
        <f t="shared" si="213"/>
        <v>0</v>
      </c>
      <c r="K883" s="33">
        <f t="shared" si="214"/>
        <v>0</v>
      </c>
      <c r="L883" s="4" t="s">
        <v>204</v>
      </c>
    </row>
    <row r="884" spans="1:12" ht="18" x14ac:dyDescent="0.35">
      <c r="A884" s="5" t="str">
        <f t="shared" si="210"/>
        <v>b</v>
      </c>
      <c r="B884" s="11" t="s">
        <v>1</v>
      </c>
      <c r="C884" s="15" t="s">
        <v>137</v>
      </c>
      <c r="D884" s="48"/>
      <c r="E884" s="56">
        <f t="shared" si="211"/>
        <v>0</v>
      </c>
      <c r="F884" s="61"/>
      <c r="G884" s="61"/>
      <c r="H884" s="61"/>
      <c r="I884" s="61"/>
      <c r="J884" s="33">
        <f t="shared" si="213"/>
        <v>0</v>
      </c>
      <c r="K884" s="33">
        <f t="shared" si="214"/>
        <v>0</v>
      </c>
      <c r="L884" s="4" t="s">
        <v>204</v>
      </c>
    </row>
    <row r="885" spans="1:12" ht="18" x14ac:dyDescent="0.35">
      <c r="A885" s="5" t="str">
        <f t="shared" si="210"/>
        <v>b</v>
      </c>
      <c r="B885" s="11" t="s">
        <v>1</v>
      </c>
      <c r="C885" s="15" t="s">
        <v>138</v>
      </c>
      <c r="D885" s="48"/>
      <c r="E885" s="56">
        <f t="shared" si="211"/>
        <v>0</v>
      </c>
      <c r="F885" s="61"/>
      <c r="G885" s="61"/>
      <c r="H885" s="61"/>
      <c r="I885" s="61"/>
      <c r="J885" s="33">
        <f t="shared" si="213"/>
        <v>0</v>
      </c>
      <c r="K885" s="33">
        <f t="shared" si="214"/>
        <v>0</v>
      </c>
      <c r="L885" s="4" t="s">
        <v>204</v>
      </c>
    </row>
    <row r="886" spans="1:12" ht="18" x14ac:dyDescent="0.35">
      <c r="A886" s="5" t="str">
        <f t="shared" si="210"/>
        <v>b</v>
      </c>
      <c r="B886" s="22" t="s">
        <v>63</v>
      </c>
      <c r="C886" s="23" t="s">
        <v>158</v>
      </c>
      <c r="D886" s="43"/>
      <c r="E886" s="54">
        <f>SUM(F886:I886)</f>
        <v>0</v>
      </c>
      <c r="F886" s="55">
        <f>F900+F914</f>
        <v>0</v>
      </c>
      <c r="G886" s="55">
        <f t="shared" ref="G886:I886" si="220">G900+G914</f>
        <v>0</v>
      </c>
      <c r="H886" s="55">
        <f t="shared" si="220"/>
        <v>0</v>
      </c>
      <c r="I886" s="55">
        <f t="shared" si="220"/>
        <v>0</v>
      </c>
      <c r="J886" s="30">
        <f t="shared" si="213"/>
        <v>0</v>
      </c>
      <c r="K886" s="30">
        <f t="shared" si="214"/>
        <v>0</v>
      </c>
    </row>
    <row r="887" spans="1:12" ht="18" x14ac:dyDescent="0.35">
      <c r="A887" s="5" t="str">
        <f t="shared" si="210"/>
        <v>b</v>
      </c>
      <c r="B887" s="32" t="s">
        <v>1</v>
      </c>
      <c r="C887" s="25" t="s">
        <v>128</v>
      </c>
      <c r="D887" s="44"/>
      <c r="E887" s="56">
        <f t="shared" ref="E887:E899" si="221">SUM(F887:I887)</f>
        <v>0</v>
      </c>
      <c r="F887" s="57">
        <f t="shared" ref="F887:I899" si="222">F901+F915</f>
        <v>0</v>
      </c>
      <c r="G887" s="57">
        <f t="shared" si="222"/>
        <v>0</v>
      </c>
      <c r="H887" s="57">
        <f t="shared" si="222"/>
        <v>0</v>
      </c>
      <c r="I887" s="57">
        <f t="shared" si="222"/>
        <v>0</v>
      </c>
      <c r="J887" s="33">
        <f t="shared" si="213"/>
        <v>0</v>
      </c>
      <c r="K887" s="33">
        <f t="shared" si="214"/>
        <v>0</v>
      </c>
    </row>
    <row r="888" spans="1:12" ht="18" x14ac:dyDescent="0.35">
      <c r="A888" s="5" t="str">
        <f t="shared" si="210"/>
        <v>b</v>
      </c>
      <c r="B888" s="24" t="s">
        <v>1</v>
      </c>
      <c r="C888" s="26" t="s">
        <v>129</v>
      </c>
      <c r="D888" s="45"/>
      <c r="E888" s="54">
        <f t="shared" si="221"/>
        <v>0</v>
      </c>
      <c r="F888" s="55">
        <f t="shared" si="222"/>
        <v>0</v>
      </c>
      <c r="G888" s="55">
        <f t="shared" si="222"/>
        <v>0</v>
      </c>
      <c r="H888" s="55">
        <f t="shared" si="222"/>
        <v>0</v>
      </c>
      <c r="I888" s="55">
        <f t="shared" si="222"/>
        <v>0</v>
      </c>
      <c r="J888" s="30">
        <f t="shared" si="213"/>
        <v>0</v>
      </c>
      <c r="K888" s="30">
        <f t="shared" si="214"/>
        <v>0</v>
      </c>
    </row>
    <row r="889" spans="1:12" ht="18" x14ac:dyDescent="0.35">
      <c r="A889" s="5" t="str">
        <f t="shared" si="210"/>
        <v>b</v>
      </c>
      <c r="B889" s="24" t="s">
        <v>1</v>
      </c>
      <c r="C889" s="26" t="s">
        <v>130</v>
      </c>
      <c r="D889" s="45"/>
      <c r="E889" s="54">
        <f t="shared" si="221"/>
        <v>0</v>
      </c>
      <c r="F889" s="55">
        <f t="shared" si="222"/>
        <v>0</v>
      </c>
      <c r="G889" s="55">
        <f t="shared" si="222"/>
        <v>0</v>
      </c>
      <c r="H889" s="55">
        <f t="shared" si="222"/>
        <v>0</v>
      </c>
      <c r="I889" s="55">
        <f t="shared" si="222"/>
        <v>0</v>
      </c>
      <c r="J889" s="30">
        <f t="shared" si="213"/>
        <v>0</v>
      </c>
      <c r="K889" s="30">
        <f t="shared" si="214"/>
        <v>0</v>
      </c>
    </row>
    <row r="890" spans="1:12" ht="18" x14ac:dyDescent="0.35">
      <c r="A890" s="5" t="str">
        <f t="shared" si="210"/>
        <v>b</v>
      </c>
      <c r="B890" s="24" t="s">
        <v>1</v>
      </c>
      <c r="C890" s="26" t="s">
        <v>131</v>
      </c>
      <c r="D890" s="45"/>
      <c r="E890" s="54">
        <f t="shared" si="221"/>
        <v>0</v>
      </c>
      <c r="F890" s="55">
        <f t="shared" si="222"/>
        <v>0</v>
      </c>
      <c r="G890" s="55">
        <f t="shared" si="222"/>
        <v>0</v>
      </c>
      <c r="H890" s="55">
        <f t="shared" si="222"/>
        <v>0</v>
      </c>
      <c r="I890" s="55">
        <f t="shared" si="222"/>
        <v>0</v>
      </c>
      <c r="J890" s="30">
        <f t="shared" si="213"/>
        <v>0</v>
      </c>
      <c r="K890" s="30">
        <f t="shared" si="214"/>
        <v>0</v>
      </c>
    </row>
    <row r="891" spans="1:12" ht="18" x14ac:dyDescent="0.35">
      <c r="A891" s="5" t="str">
        <f t="shared" si="210"/>
        <v>b</v>
      </c>
      <c r="B891" s="24" t="s">
        <v>1</v>
      </c>
      <c r="C891" s="27" t="s">
        <v>132</v>
      </c>
      <c r="D891" s="46"/>
      <c r="E891" s="54">
        <f t="shared" si="221"/>
        <v>0</v>
      </c>
      <c r="F891" s="55">
        <f t="shared" si="222"/>
        <v>0</v>
      </c>
      <c r="G891" s="55">
        <f t="shared" si="222"/>
        <v>0</v>
      </c>
      <c r="H891" s="55">
        <f t="shared" si="222"/>
        <v>0</v>
      </c>
      <c r="I891" s="55">
        <f t="shared" si="222"/>
        <v>0</v>
      </c>
      <c r="J891" s="30">
        <f t="shared" si="213"/>
        <v>0</v>
      </c>
      <c r="K891" s="30">
        <f t="shared" si="214"/>
        <v>0</v>
      </c>
    </row>
    <row r="892" spans="1:12" ht="18" x14ac:dyDescent="0.35">
      <c r="A892" s="5" t="str">
        <f t="shared" si="210"/>
        <v>b</v>
      </c>
      <c r="B892" s="24" t="s">
        <v>1</v>
      </c>
      <c r="C892" s="27" t="s">
        <v>133</v>
      </c>
      <c r="D892" s="46"/>
      <c r="E892" s="54">
        <f t="shared" si="221"/>
        <v>0</v>
      </c>
      <c r="F892" s="55">
        <f t="shared" si="222"/>
        <v>0</v>
      </c>
      <c r="G892" s="55">
        <f t="shared" si="222"/>
        <v>0</v>
      </c>
      <c r="H892" s="55">
        <f t="shared" si="222"/>
        <v>0</v>
      </c>
      <c r="I892" s="55">
        <f t="shared" si="222"/>
        <v>0</v>
      </c>
      <c r="J892" s="30">
        <f t="shared" si="213"/>
        <v>0</v>
      </c>
      <c r="K892" s="30">
        <f t="shared" si="214"/>
        <v>0</v>
      </c>
    </row>
    <row r="893" spans="1:12" ht="18" x14ac:dyDescent="0.35">
      <c r="A893" s="5" t="str">
        <f t="shared" si="210"/>
        <v>b</v>
      </c>
      <c r="B893" s="24" t="s">
        <v>1</v>
      </c>
      <c r="C893" s="27" t="s">
        <v>134</v>
      </c>
      <c r="D893" s="46"/>
      <c r="E893" s="54">
        <f t="shared" si="221"/>
        <v>0</v>
      </c>
      <c r="F893" s="55">
        <f t="shared" si="222"/>
        <v>0</v>
      </c>
      <c r="G893" s="55">
        <f t="shared" si="222"/>
        <v>0</v>
      </c>
      <c r="H893" s="55">
        <f t="shared" si="222"/>
        <v>0</v>
      </c>
      <c r="I893" s="55">
        <f t="shared" si="222"/>
        <v>0</v>
      </c>
      <c r="J893" s="30">
        <f t="shared" si="213"/>
        <v>0</v>
      </c>
      <c r="K893" s="30">
        <f t="shared" si="214"/>
        <v>0</v>
      </c>
    </row>
    <row r="894" spans="1:12" ht="18" x14ac:dyDescent="0.35">
      <c r="A894" s="5" t="str">
        <f t="shared" si="210"/>
        <v>b</v>
      </c>
      <c r="B894" s="24" t="s">
        <v>1</v>
      </c>
      <c r="C894" s="27" t="s">
        <v>135</v>
      </c>
      <c r="D894" s="46"/>
      <c r="E894" s="54">
        <f t="shared" si="221"/>
        <v>0</v>
      </c>
      <c r="F894" s="55">
        <f t="shared" si="222"/>
        <v>0</v>
      </c>
      <c r="G894" s="55">
        <f t="shared" si="222"/>
        <v>0</v>
      </c>
      <c r="H894" s="55">
        <f t="shared" si="222"/>
        <v>0</v>
      </c>
      <c r="I894" s="55">
        <f t="shared" si="222"/>
        <v>0</v>
      </c>
      <c r="J894" s="30">
        <f t="shared" si="213"/>
        <v>0</v>
      </c>
      <c r="K894" s="30">
        <f t="shared" si="214"/>
        <v>0</v>
      </c>
    </row>
    <row r="895" spans="1:12" x14ac:dyDescent="0.3">
      <c r="A895" s="5" t="str">
        <f t="shared" si="210"/>
        <v>b</v>
      </c>
      <c r="B895" s="28"/>
      <c r="C895" s="29" t="s">
        <v>209</v>
      </c>
      <c r="D895" s="47"/>
      <c r="E895" s="58">
        <f t="shared" si="221"/>
        <v>0</v>
      </c>
      <c r="F895" s="59">
        <f t="shared" si="222"/>
        <v>0</v>
      </c>
      <c r="G895" s="59">
        <f t="shared" si="222"/>
        <v>0</v>
      </c>
      <c r="H895" s="59">
        <f t="shared" si="222"/>
        <v>0</v>
      </c>
      <c r="I895" s="59">
        <f t="shared" si="222"/>
        <v>0</v>
      </c>
      <c r="J895" s="31">
        <f t="shared" si="213"/>
        <v>0</v>
      </c>
      <c r="K895" s="31">
        <f t="shared" si="214"/>
        <v>0</v>
      </c>
    </row>
    <row r="896" spans="1:12" x14ac:dyDescent="0.3">
      <c r="A896" s="5" t="str">
        <f t="shared" si="210"/>
        <v>b</v>
      </c>
      <c r="B896" s="28"/>
      <c r="C896" s="29" t="s">
        <v>210</v>
      </c>
      <c r="D896" s="47"/>
      <c r="E896" s="58">
        <f t="shared" si="221"/>
        <v>0</v>
      </c>
      <c r="F896" s="59">
        <f t="shared" si="222"/>
        <v>0</v>
      </c>
      <c r="G896" s="59">
        <f t="shared" si="222"/>
        <v>0</v>
      </c>
      <c r="H896" s="59">
        <f t="shared" si="222"/>
        <v>0</v>
      </c>
      <c r="I896" s="59">
        <f t="shared" si="222"/>
        <v>0</v>
      </c>
      <c r="J896" s="31">
        <f t="shared" si="213"/>
        <v>0</v>
      </c>
      <c r="K896" s="31">
        <f t="shared" si="214"/>
        <v>0</v>
      </c>
    </row>
    <row r="897" spans="1:12" ht="18" x14ac:dyDescent="0.35">
      <c r="A897" s="5" t="str">
        <f t="shared" si="210"/>
        <v>b</v>
      </c>
      <c r="B897" s="32" t="s">
        <v>1</v>
      </c>
      <c r="C897" s="25" t="s">
        <v>136</v>
      </c>
      <c r="D897" s="44"/>
      <c r="E897" s="56">
        <f t="shared" si="221"/>
        <v>0</v>
      </c>
      <c r="F897" s="57">
        <f t="shared" si="222"/>
        <v>0</v>
      </c>
      <c r="G897" s="57">
        <f t="shared" si="222"/>
        <v>0</v>
      </c>
      <c r="H897" s="57">
        <f t="shared" si="222"/>
        <v>0</v>
      </c>
      <c r="I897" s="57">
        <f t="shared" si="222"/>
        <v>0</v>
      </c>
      <c r="J897" s="33">
        <f t="shared" si="213"/>
        <v>0</v>
      </c>
      <c r="K897" s="33">
        <f t="shared" si="214"/>
        <v>0</v>
      </c>
    </row>
    <row r="898" spans="1:12" ht="18" x14ac:dyDescent="0.35">
      <c r="A898" s="5" t="str">
        <f t="shared" si="210"/>
        <v>b</v>
      </c>
      <c r="B898" s="32" t="s">
        <v>1</v>
      </c>
      <c r="C898" s="25" t="s">
        <v>137</v>
      </c>
      <c r="D898" s="44"/>
      <c r="E898" s="56">
        <f t="shared" si="221"/>
        <v>0</v>
      </c>
      <c r="F898" s="57">
        <f t="shared" si="222"/>
        <v>0</v>
      </c>
      <c r="G898" s="57">
        <f t="shared" si="222"/>
        <v>0</v>
      </c>
      <c r="H898" s="57">
        <f t="shared" si="222"/>
        <v>0</v>
      </c>
      <c r="I898" s="57">
        <f t="shared" si="222"/>
        <v>0</v>
      </c>
      <c r="J898" s="33">
        <f t="shared" si="213"/>
        <v>0</v>
      </c>
      <c r="K898" s="33">
        <f t="shared" si="214"/>
        <v>0</v>
      </c>
    </row>
    <row r="899" spans="1:12" ht="18" x14ac:dyDescent="0.35">
      <c r="A899" s="5" t="str">
        <f t="shared" si="210"/>
        <v>b</v>
      </c>
      <c r="B899" s="32" t="s">
        <v>1</v>
      </c>
      <c r="C899" s="25" t="s">
        <v>138</v>
      </c>
      <c r="D899" s="44"/>
      <c r="E899" s="56">
        <f t="shared" si="221"/>
        <v>0</v>
      </c>
      <c r="F899" s="57">
        <f t="shared" si="222"/>
        <v>0</v>
      </c>
      <c r="G899" s="57">
        <f t="shared" si="222"/>
        <v>0</v>
      </c>
      <c r="H899" s="57">
        <f t="shared" si="222"/>
        <v>0</v>
      </c>
      <c r="I899" s="57">
        <f t="shared" si="222"/>
        <v>0</v>
      </c>
      <c r="J899" s="33">
        <f t="shared" si="213"/>
        <v>0</v>
      </c>
      <c r="K899" s="33">
        <f t="shared" si="214"/>
        <v>0</v>
      </c>
    </row>
    <row r="900" spans="1:12" ht="18" x14ac:dyDescent="0.35">
      <c r="A900" s="5" t="str">
        <f t="shared" si="210"/>
        <v>b</v>
      </c>
      <c r="B900" s="22" t="s">
        <v>64</v>
      </c>
      <c r="C900" s="23" t="s">
        <v>158</v>
      </c>
      <c r="D900" s="43"/>
      <c r="E900" s="60">
        <f t="shared" ref="E900:E955" si="223">F900+G900+H900+I900</f>
        <v>0</v>
      </c>
      <c r="F900" s="60">
        <f>F901+F911+F912+F913</f>
        <v>0</v>
      </c>
      <c r="G900" s="60">
        <f>G901+G911+G912+G913</f>
        <v>0</v>
      </c>
      <c r="H900" s="60">
        <f>H901+H911+H912+H913</f>
        <v>0</v>
      </c>
      <c r="I900" s="60">
        <f>I901+I911+I912+I913</f>
        <v>0</v>
      </c>
      <c r="J900" s="30">
        <f t="shared" si="213"/>
        <v>0</v>
      </c>
      <c r="K900" s="30">
        <f t="shared" si="214"/>
        <v>0</v>
      </c>
      <c r="L900" s="4" t="s">
        <v>205</v>
      </c>
    </row>
    <row r="901" spans="1:12" ht="18" x14ac:dyDescent="0.35">
      <c r="A901" s="5" t="str">
        <f t="shared" ref="A901:A964" si="224">IF((E901+F901+G901+I901+H901)&gt;0,"a","b")</f>
        <v>b</v>
      </c>
      <c r="B901" s="34" t="s">
        <v>1</v>
      </c>
      <c r="C901" s="15" t="s">
        <v>128</v>
      </c>
      <c r="D901" s="48"/>
      <c r="E901" s="56">
        <f t="shared" si="223"/>
        <v>0</v>
      </c>
      <c r="F901" s="61">
        <f t="shared" ref="F901:I901" si="225">F902+F903+F904+F905+F906+F907+F908</f>
        <v>0</v>
      </c>
      <c r="G901" s="61">
        <f t="shared" si="225"/>
        <v>0</v>
      </c>
      <c r="H901" s="61">
        <f t="shared" si="225"/>
        <v>0</v>
      </c>
      <c r="I901" s="61">
        <f t="shared" si="225"/>
        <v>0</v>
      </c>
      <c r="J901" s="33">
        <f t="shared" si="213"/>
        <v>0</v>
      </c>
      <c r="K901" s="33">
        <f t="shared" si="214"/>
        <v>0</v>
      </c>
      <c r="L901" s="4" t="s">
        <v>205</v>
      </c>
    </row>
    <row r="902" spans="1:12" ht="18" x14ac:dyDescent="0.35">
      <c r="A902" s="5" t="str">
        <f t="shared" si="224"/>
        <v>b</v>
      </c>
      <c r="B902" s="11" t="s">
        <v>1</v>
      </c>
      <c r="C902" s="12" t="s">
        <v>129</v>
      </c>
      <c r="D902" s="49"/>
      <c r="E902" s="62">
        <f t="shared" si="223"/>
        <v>0</v>
      </c>
      <c r="F902" s="63"/>
      <c r="G902" s="63"/>
      <c r="H902" s="63"/>
      <c r="I902" s="63"/>
      <c r="J902" s="30">
        <f t="shared" si="213"/>
        <v>0</v>
      </c>
      <c r="K902" s="30">
        <f t="shared" si="214"/>
        <v>0</v>
      </c>
      <c r="L902" s="4" t="s">
        <v>205</v>
      </c>
    </row>
    <row r="903" spans="1:12" ht="18" x14ac:dyDescent="0.35">
      <c r="A903" s="5" t="str">
        <f t="shared" si="224"/>
        <v>b</v>
      </c>
      <c r="B903" s="11" t="s">
        <v>1</v>
      </c>
      <c r="C903" s="12" t="s">
        <v>130</v>
      </c>
      <c r="D903" s="49"/>
      <c r="E903" s="62">
        <f t="shared" si="223"/>
        <v>0</v>
      </c>
      <c r="F903" s="63"/>
      <c r="G903" s="63"/>
      <c r="H903" s="63"/>
      <c r="I903" s="63"/>
      <c r="J903" s="30">
        <f t="shared" si="213"/>
        <v>0</v>
      </c>
      <c r="K903" s="30">
        <f t="shared" si="214"/>
        <v>0</v>
      </c>
      <c r="L903" s="4" t="s">
        <v>205</v>
      </c>
    </row>
    <row r="904" spans="1:12" ht="18" x14ac:dyDescent="0.35">
      <c r="A904" s="5" t="str">
        <f t="shared" si="224"/>
        <v>b</v>
      </c>
      <c r="B904" s="11" t="s">
        <v>1</v>
      </c>
      <c r="C904" s="12" t="s">
        <v>131</v>
      </c>
      <c r="D904" s="49"/>
      <c r="E904" s="62">
        <f t="shared" si="223"/>
        <v>0</v>
      </c>
      <c r="F904" s="63"/>
      <c r="G904" s="63"/>
      <c r="H904" s="63"/>
      <c r="I904" s="63"/>
      <c r="J904" s="30">
        <f t="shared" si="213"/>
        <v>0</v>
      </c>
      <c r="K904" s="30">
        <f t="shared" si="214"/>
        <v>0</v>
      </c>
      <c r="L904" s="4" t="s">
        <v>205</v>
      </c>
    </row>
    <row r="905" spans="1:12" ht="18" x14ac:dyDescent="0.35">
      <c r="A905" s="5" t="str">
        <f t="shared" si="224"/>
        <v>b</v>
      </c>
      <c r="B905" s="11" t="s">
        <v>1</v>
      </c>
      <c r="C905" s="16" t="s">
        <v>132</v>
      </c>
      <c r="D905" s="50"/>
      <c r="E905" s="62">
        <f t="shared" si="223"/>
        <v>0</v>
      </c>
      <c r="F905" s="63"/>
      <c r="G905" s="63"/>
      <c r="H905" s="63"/>
      <c r="I905" s="63"/>
      <c r="J905" s="30">
        <f t="shared" si="213"/>
        <v>0</v>
      </c>
      <c r="K905" s="30">
        <f t="shared" si="214"/>
        <v>0</v>
      </c>
      <c r="L905" s="4" t="s">
        <v>205</v>
      </c>
    </row>
    <row r="906" spans="1:12" ht="18" x14ac:dyDescent="0.35">
      <c r="A906" s="5" t="str">
        <f t="shared" si="224"/>
        <v>b</v>
      </c>
      <c r="B906" s="11" t="s">
        <v>1</v>
      </c>
      <c r="C906" s="16" t="s">
        <v>133</v>
      </c>
      <c r="D906" s="50"/>
      <c r="E906" s="62">
        <f t="shared" si="223"/>
        <v>0</v>
      </c>
      <c r="F906" s="63"/>
      <c r="G906" s="63"/>
      <c r="H906" s="63"/>
      <c r="I906" s="63"/>
      <c r="J906" s="30">
        <f t="shared" si="213"/>
        <v>0</v>
      </c>
      <c r="K906" s="30">
        <f t="shared" si="214"/>
        <v>0</v>
      </c>
      <c r="L906" s="4" t="s">
        <v>205</v>
      </c>
    </row>
    <row r="907" spans="1:12" ht="18" x14ac:dyDescent="0.35">
      <c r="A907" s="5" t="str">
        <f t="shared" si="224"/>
        <v>b</v>
      </c>
      <c r="B907" s="11" t="s">
        <v>1</v>
      </c>
      <c r="C907" s="16" t="s">
        <v>134</v>
      </c>
      <c r="D907" s="50"/>
      <c r="E907" s="62">
        <f t="shared" si="223"/>
        <v>0</v>
      </c>
      <c r="F907" s="63"/>
      <c r="G907" s="63"/>
      <c r="H907" s="63"/>
      <c r="I907" s="63"/>
      <c r="J907" s="30">
        <f t="shared" si="213"/>
        <v>0</v>
      </c>
      <c r="K907" s="30">
        <f t="shared" si="214"/>
        <v>0</v>
      </c>
      <c r="L907" s="4" t="s">
        <v>205</v>
      </c>
    </row>
    <row r="908" spans="1:12" ht="18" x14ac:dyDescent="0.35">
      <c r="A908" s="5" t="str">
        <f t="shared" si="224"/>
        <v>b</v>
      </c>
      <c r="B908" s="11" t="s">
        <v>1</v>
      </c>
      <c r="C908" s="16" t="s">
        <v>135</v>
      </c>
      <c r="D908" s="50"/>
      <c r="E908" s="62">
        <f t="shared" si="223"/>
        <v>0</v>
      </c>
      <c r="F908" s="63">
        <f>F909+F910</f>
        <v>0</v>
      </c>
      <c r="G908" s="63">
        <f t="shared" ref="G908:I908" si="226">G909+G910</f>
        <v>0</v>
      </c>
      <c r="H908" s="63">
        <f t="shared" si="226"/>
        <v>0</v>
      </c>
      <c r="I908" s="63">
        <f t="shared" si="226"/>
        <v>0</v>
      </c>
      <c r="J908" s="30">
        <f t="shared" si="213"/>
        <v>0</v>
      </c>
      <c r="K908" s="30">
        <f t="shared" si="214"/>
        <v>0</v>
      </c>
      <c r="L908" s="4" t="s">
        <v>205</v>
      </c>
    </row>
    <row r="909" spans="1:12" x14ac:dyDescent="0.3">
      <c r="A909" s="5" t="str">
        <f t="shared" si="224"/>
        <v>b</v>
      </c>
      <c r="B909" s="19"/>
      <c r="C909" s="21" t="s">
        <v>209</v>
      </c>
      <c r="D909" s="51"/>
      <c r="E909" s="64">
        <f t="shared" si="223"/>
        <v>0</v>
      </c>
      <c r="F909" s="65"/>
      <c r="G909" s="65"/>
      <c r="H909" s="65"/>
      <c r="I909" s="65"/>
      <c r="J909" s="31">
        <f t="shared" si="213"/>
        <v>0</v>
      </c>
      <c r="K909" s="31">
        <f t="shared" si="214"/>
        <v>0</v>
      </c>
    </row>
    <row r="910" spans="1:12" x14ac:dyDescent="0.3">
      <c r="A910" s="5" t="str">
        <f t="shared" si="224"/>
        <v>b</v>
      </c>
      <c r="B910" s="19"/>
      <c r="C910" s="21" t="s">
        <v>210</v>
      </c>
      <c r="D910" s="51"/>
      <c r="E910" s="64">
        <f t="shared" si="223"/>
        <v>0</v>
      </c>
      <c r="F910" s="65"/>
      <c r="G910" s="65"/>
      <c r="H910" s="65"/>
      <c r="I910" s="65"/>
      <c r="J910" s="31">
        <f t="shared" si="213"/>
        <v>0</v>
      </c>
      <c r="K910" s="31">
        <f t="shared" si="214"/>
        <v>0</v>
      </c>
    </row>
    <row r="911" spans="1:12" ht="18" x14ac:dyDescent="0.35">
      <c r="A911" s="5" t="str">
        <f t="shared" si="224"/>
        <v>b</v>
      </c>
      <c r="B911" s="11" t="s">
        <v>1</v>
      </c>
      <c r="C911" s="15" t="s">
        <v>136</v>
      </c>
      <c r="D911" s="48"/>
      <c r="E911" s="56">
        <f t="shared" si="223"/>
        <v>0</v>
      </c>
      <c r="F911" s="61"/>
      <c r="G911" s="61"/>
      <c r="H911" s="61"/>
      <c r="I911" s="61"/>
      <c r="J911" s="33">
        <f t="shared" si="213"/>
        <v>0</v>
      </c>
      <c r="K911" s="33">
        <f t="shared" si="214"/>
        <v>0</v>
      </c>
      <c r="L911" s="4" t="s">
        <v>205</v>
      </c>
    </row>
    <row r="912" spans="1:12" ht="18" x14ac:dyDescent="0.35">
      <c r="A912" s="5" t="str">
        <f t="shared" si="224"/>
        <v>b</v>
      </c>
      <c r="B912" s="11" t="s">
        <v>1</v>
      </c>
      <c r="C912" s="15" t="s">
        <v>137</v>
      </c>
      <c r="D912" s="48"/>
      <c r="E912" s="56">
        <f t="shared" si="223"/>
        <v>0</v>
      </c>
      <c r="F912" s="61"/>
      <c r="G912" s="61"/>
      <c r="H912" s="61"/>
      <c r="I912" s="61"/>
      <c r="J912" s="33">
        <f t="shared" si="213"/>
        <v>0</v>
      </c>
      <c r="K912" s="33">
        <f t="shared" si="214"/>
        <v>0</v>
      </c>
      <c r="L912" s="4" t="s">
        <v>205</v>
      </c>
    </row>
    <row r="913" spans="1:12" ht="18" x14ac:dyDescent="0.35">
      <c r="A913" s="5" t="str">
        <f t="shared" si="224"/>
        <v>b</v>
      </c>
      <c r="B913" s="11" t="s">
        <v>1</v>
      </c>
      <c r="C913" s="15" t="s">
        <v>138</v>
      </c>
      <c r="D913" s="48"/>
      <c r="E913" s="56">
        <f t="shared" si="223"/>
        <v>0</v>
      </c>
      <c r="F913" s="61"/>
      <c r="G913" s="61"/>
      <c r="H913" s="61"/>
      <c r="I913" s="61"/>
      <c r="J913" s="33">
        <f t="shared" si="213"/>
        <v>0</v>
      </c>
      <c r="K913" s="33">
        <f t="shared" si="214"/>
        <v>0</v>
      </c>
      <c r="L913" s="4" t="s">
        <v>205</v>
      </c>
    </row>
    <row r="914" spans="1:12" ht="72" x14ac:dyDescent="0.35">
      <c r="A914" s="5" t="str">
        <f t="shared" si="224"/>
        <v>b</v>
      </c>
      <c r="B914" s="22" t="s">
        <v>65</v>
      </c>
      <c r="C914" s="23" t="s">
        <v>125</v>
      </c>
      <c r="D914" s="43"/>
      <c r="E914" s="60">
        <f t="shared" si="223"/>
        <v>0</v>
      </c>
      <c r="F914" s="60">
        <f>F915+F925+F926+F927</f>
        <v>0</v>
      </c>
      <c r="G914" s="60">
        <f>G915+G925+G926+G927</f>
        <v>0</v>
      </c>
      <c r="H914" s="60">
        <f>H915+H925+H926+H927</f>
        <v>0</v>
      </c>
      <c r="I914" s="60">
        <f>I915+I925+I926+I927</f>
        <v>0</v>
      </c>
      <c r="J914" s="30">
        <f t="shared" si="213"/>
        <v>0</v>
      </c>
      <c r="K914" s="30">
        <f t="shared" si="214"/>
        <v>0</v>
      </c>
      <c r="L914" s="4" t="s">
        <v>204</v>
      </c>
    </row>
    <row r="915" spans="1:12" ht="18" x14ac:dyDescent="0.35">
      <c r="A915" s="5" t="str">
        <f t="shared" si="224"/>
        <v>b</v>
      </c>
      <c r="B915" s="34" t="s">
        <v>1</v>
      </c>
      <c r="C915" s="15" t="s">
        <v>128</v>
      </c>
      <c r="D915" s="48"/>
      <c r="E915" s="56">
        <f t="shared" si="223"/>
        <v>0</v>
      </c>
      <c r="F915" s="61">
        <f t="shared" ref="F915:I915" si="227">F916+F917+F918+F919+F920+F921+F922</f>
        <v>0</v>
      </c>
      <c r="G915" s="61">
        <f t="shared" si="227"/>
        <v>0</v>
      </c>
      <c r="H915" s="61">
        <f t="shared" si="227"/>
        <v>0</v>
      </c>
      <c r="I915" s="61">
        <f t="shared" si="227"/>
        <v>0</v>
      </c>
      <c r="J915" s="33">
        <f t="shared" ref="J915:J978" si="228">F915+G915</f>
        <v>0</v>
      </c>
      <c r="K915" s="33">
        <f t="shared" ref="K915:K978" si="229">F915+G915+H915</f>
        <v>0</v>
      </c>
      <c r="L915" s="4" t="s">
        <v>204</v>
      </c>
    </row>
    <row r="916" spans="1:12" ht="18" x14ac:dyDescent="0.35">
      <c r="A916" s="5" t="str">
        <f t="shared" si="224"/>
        <v>b</v>
      </c>
      <c r="B916" s="11" t="s">
        <v>1</v>
      </c>
      <c r="C916" s="12" t="s">
        <v>129</v>
      </c>
      <c r="D916" s="49"/>
      <c r="E916" s="62">
        <f t="shared" si="223"/>
        <v>0</v>
      </c>
      <c r="F916" s="63"/>
      <c r="G916" s="63"/>
      <c r="H916" s="63"/>
      <c r="I916" s="63"/>
      <c r="J916" s="30">
        <f t="shared" si="228"/>
        <v>0</v>
      </c>
      <c r="K916" s="30">
        <f t="shared" si="229"/>
        <v>0</v>
      </c>
      <c r="L916" s="4" t="s">
        <v>204</v>
      </c>
    </row>
    <row r="917" spans="1:12" ht="18" x14ac:dyDescent="0.35">
      <c r="A917" s="5" t="str">
        <f t="shared" si="224"/>
        <v>b</v>
      </c>
      <c r="B917" s="11" t="s">
        <v>1</v>
      </c>
      <c r="C917" s="12" t="s">
        <v>130</v>
      </c>
      <c r="D917" s="49"/>
      <c r="E917" s="62">
        <f t="shared" si="223"/>
        <v>0</v>
      </c>
      <c r="F917" s="63"/>
      <c r="G917" s="63"/>
      <c r="H917" s="63"/>
      <c r="I917" s="63"/>
      <c r="J917" s="30">
        <f t="shared" si="228"/>
        <v>0</v>
      </c>
      <c r="K917" s="30">
        <f t="shared" si="229"/>
        <v>0</v>
      </c>
      <c r="L917" s="4" t="s">
        <v>204</v>
      </c>
    </row>
    <row r="918" spans="1:12" ht="18" x14ac:dyDescent="0.35">
      <c r="A918" s="5" t="str">
        <f t="shared" si="224"/>
        <v>b</v>
      </c>
      <c r="B918" s="11" t="s">
        <v>1</v>
      </c>
      <c r="C918" s="12" t="s">
        <v>131</v>
      </c>
      <c r="D918" s="49"/>
      <c r="E918" s="62">
        <f t="shared" si="223"/>
        <v>0</v>
      </c>
      <c r="F918" s="63"/>
      <c r="G918" s="63"/>
      <c r="H918" s="63"/>
      <c r="I918" s="63"/>
      <c r="J918" s="30">
        <f t="shared" si="228"/>
        <v>0</v>
      </c>
      <c r="K918" s="30">
        <f t="shared" si="229"/>
        <v>0</v>
      </c>
      <c r="L918" s="4" t="s">
        <v>204</v>
      </c>
    </row>
    <row r="919" spans="1:12" ht="18" x14ac:dyDescent="0.35">
      <c r="A919" s="5" t="str">
        <f t="shared" si="224"/>
        <v>b</v>
      </c>
      <c r="B919" s="11" t="s">
        <v>1</v>
      </c>
      <c r="C919" s="16" t="s">
        <v>132</v>
      </c>
      <c r="D919" s="50"/>
      <c r="E919" s="62">
        <f t="shared" si="223"/>
        <v>0</v>
      </c>
      <c r="F919" s="63"/>
      <c r="G919" s="63"/>
      <c r="H919" s="63"/>
      <c r="I919" s="63"/>
      <c r="J919" s="30">
        <f t="shared" si="228"/>
        <v>0</v>
      </c>
      <c r="K919" s="30">
        <f t="shared" si="229"/>
        <v>0</v>
      </c>
      <c r="L919" s="4" t="s">
        <v>204</v>
      </c>
    </row>
    <row r="920" spans="1:12" ht="18" x14ac:dyDescent="0.35">
      <c r="A920" s="5" t="str">
        <f t="shared" si="224"/>
        <v>b</v>
      </c>
      <c r="B920" s="11" t="s">
        <v>1</v>
      </c>
      <c r="C920" s="16" t="s">
        <v>133</v>
      </c>
      <c r="D920" s="50"/>
      <c r="E920" s="62">
        <f t="shared" si="223"/>
        <v>0</v>
      </c>
      <c r="F920" s="63"/>
      <c r="G920" s="63"/>
      <c r="H920" s="63"/>
      <c r="I920" s="63"/>
      <c r="J920" s="30">
        <f t="shared" si="228"/>
        <v>0</v>
      </c>
      <c r="K920" s="30">
        <f t="shared" si="229"/>
        <v>0</v>
      </c>
      <c r="L920" s="4" t="s">
        <v>204</v>
      </c>
    </row>
    <row r="921" spans="1:12" ht="18" x14ac:dyDescent="0.35">
      <c r="A921" s="5" t="str">
        <f t="shared" si="224"/>
        <v>b</v>
      </c>
      <c r="B921" s="11" t="s">
        <v>1</v>
      </c>
      <c r="C921" s="16" t="s">
        <v>134</v>
      </c>
      <c r="D921" s="50"/>
      <c r="E921" s="62">
        <f t="shared" si="223"/>
        <v>0</v>
      </c>
      <c r="F921" s="63"/>
      <c r="G921" s="63"/>
      <c r="H921" s="63"/>
      <c r="I921" s="63"/>
      <c r="J921" s="30">
        <f t="shared" si="228"/>
        <v>0</v>
      </c>
      <c r="K921" s="30">
        <f t="shared" si="229"/>
        <v>0</v>
      </c>
      <c r="L921" s="4" t="s">
        <v>204</v>
      </c>
    </row>
    <row r="922" spans="1:12" ht="18" x14ac:dyDescent="0.35">
      <c r="A922" s="5" t="str">
        <f t="shared" si="224"/>
        <v>b</v>
      </c>
      <c r="B922" s="11" t="s">
        <v>1</v>
      </c>
      <c r="C922" s="16" t="s">
        <v>135</v>
      </c>
      <c r="D922" s="50"/>
      <c r="E922" s="62">
        <f t="shared" si="223"/>
        <v>0</v>
      </c>
      <c r="F922" s="63">
        <f>F923+F924</f>
        <v>0</v>
      </c>
      <c r="G922" s="63">
        <f t="shared" ref="G922:I922" si="230">G923+G924</f>
        <v>0</v>
      </c>
      <c r="H922" s="63">
        <f t="shared" si="230"/>
        <v>0</v>
      </c>
      <c r="I922" s="63">
        <f t="shared" si="230"/>
        <v>0</v>
      </c>
      <c r="J922" s="30">
        <f t="shared" si="228"/>
        <v>0</v>
      </c>
      <c r="K922" s="30">
        <f t="shared" si="229"/>
        <v>0</v>
      </c>
      <c r="L922" s="4" t="s">
        <v>204</v>
      </c>
    </row>
    <row r="923" spans="1:12" x14ac:dyDescent="0.3">
      <c r="A923" s="5" t="str">
        <f t="shared" si="224"/>
        <v>b</v>
      </c>
      <c r="B923" s="19"/>
      <c r="C923" s="21" t="s">
        <v>209</v>
      </c>
      <c r="D923" s="51"/>
      <c r="E923" s="64">
        <f t="shared" si="223"/>
        <v>0</v>
      </c>
      <c r="F923" s="65"/>
      <c r="G923" s="65"/>
      <c r="H923" s="65"/>
      <c r="I923" s="65"/>
      <c r="J923" s="31">
        <f t="shared" si="228"/>
        <v>0</v>
      </c>
      <c r="K923" s="31">
        <f t="shared" si="229"/>
        <v>0</v>
      </c>
    </row>
    <row r="924" spans="1:12" x14ac:dyDescent="0.3">
      <c r="A924" s="5" t="str">
        <f t="shared" si="224"/>
        <v>b</v>
      </c>
      <c r="B924" s="19"/>
      <c r="C924" s="21" t="s">
        <v>210</v>
      </c>
      <c r="D924" s="51"/>
      <c r="E924" s="64">
        <f t="shared" si="223"/>
        <v>0</v>
      </c>
      <c r="F924" s="65"/>
      <c r="G924" s="65"/>
      <c r="H924" s="65"/>
      <c r="I924" s="65"/>
      <c r="J924" s="31">
        <f t="shared" si="228"/>
        <v>0</v>
      </c>
      <c r="K924" s="31">
        <f t="shared" si="229"/>
        <v>0</v>
      </c>
    </row>
    <row r="925" spans="1:12" ht="18" x14ac:dyDescent="0.35">
      <c r="A925" s="5" t="str">
        <f t="shared" si="224"/>
        <v>b</v>
      </c>
      <c r="B925" s="11" t="s">
        <v>1</v>
      </c>
      <c r="C925" s="15" t="s">
        <v>136</v>
      </c>
      <c r="D925" s="48"/>
      <c r="E925" s="56">
        <f t="shared" si="223"/>
        <v>0</v>
      </c>
      <c r="F925" s="61"/>
      <c r="G925" s="61"/>
      <c r="H925" s="61"/>
      <c r="I925" s="61"/>
      <c r="J925" s="33">
        <f t="shared" si="228"/>
        <v>0</v>
      </c>
      <c r="K925" s="33">
        <f t="shared" si="229"/>
        <v>0</v>
      </c>
      <c r="L925" s="4" t="s">
        <v>204</v>
      </c>
    </row>
    <row r="926" spans="1:12" ht="18" x14ac:dyDescent="0.35">
      <c r="A926" s="5" t="str">
        <f t="shared" si="224"/>
        <v>b</v>
      </c>
      <c r="B926" s="11" t="s">
        <v>1</v>
      </c>
      <c r="C926" s="15" t="s">
        <v>137</v>
      </c>
      <c r="D926" s="48"/>
      <c r="E926" s="56">
        <f t="shared" si="223"/>
        <v>0</v>
      </c>
      <c r="F926" s="61"/>
      <c r="G926" s="61"/>
      <c r="H926" s="61"/>
      <c r="I926" s="61"/>
      <c r="J926" s="33">
        <f t="shared" si="228"/>
        <v>0</v>
      </c>
      <c r="K926" s="33">
        <f t="shared" si="229"/>
        <v>0</v>
      </c>
      <c r="L926" s="4" t="s">
        <v>204</v>
      </c>
    </row>
    <row r="927" spans="1:12" ht="18" x14ac:dyDescent="0.35">
      <c r="A927" s="5" t="str">
        <f t="shared" si="224"/>
        <v>b</v>
      </c>
      <c r="B927" s="11" t="s">
        <v>1</v>
      </c>
      <c r="C927" s="15" t="s">
        <v>138</v>
      </c>
      <c r="D927" s="48"/>
      <c r="E927" s="56">
        <f t="shared" si="223"/>
        <v>0</v>
      </c>
      <c r="F927" s="61"/>
      <c r="G927" s="61"/>
      <c r="H927" s="61"/>
      <c r="I927" s="61"/>
      <c r="J927" s="33">
        <f t="shared" si="228"/>
        <v>0</v>
      </c>
      <c r="K927" s="33">
        <f t="shared" si="229"/>
        <v>0</v>
      </c>
      <c r="L927" s="4" t="s">
        <v>204</v>
      </c>
    </row>
    <row r="928" spans="1:12" ht="36" x14ac:dyDescent="0.35">
      <c r="A928" s="5" t="str">
        <f t="shared" si="224"/>
        <v>b</v>
      </c>
      <c r="B928" s="22" t="s">
        <v>66</v>
      </c>
      <c r="C928" s="23" t="s">
        <v>96</v>
      </c>
      <c r="D928" s="43"/>
      <c r="E928" s="60">
        <f t="shared" si="223"/>
        <v>0</v>
      </c>
      <c r="F928" s="60">
        <f>F929+F939+F940+F941</f>
        <v>0</v>
      </c>
      <c r="G928" s="60">
        <f>G929+G939+G940+G941</f>
        <v>0</v>
      </c>
      <c r="H928" s="60">
        <f>H929+H939+H940+H941</f>
        <v>0</v>
      </c>
      <c r="I928" s="60">
        <f>I929+I939+I940+I941</f>
        <v>0</v>
      </c>
      <c r="J928" s="30">
        <f t="shared" si="228"/>
        <v>0</v>
      </c>
      <c r="K928" s="30">
        <f t="shared" si="229"/>
        <v>0</v>
      </c>
      <c r="L928" s="4" t="s">
        <v>205</v>
      </c>
    </row>
    <row r="929" spans="1:12" ht="18" x14ac:dyDescent="0.35">
      <c r="A929" s="5" t="str">
        <f t="shared" si="224"/>
        <v>b</v>
      </c>
      <c r="B929" s="34" t="s">
        <v>1</v>
      </c>
      <c r="C929" s="15" t="s">
        <v>128</v>
      </c>
      <c r="D929" s="48"/>
      <c r="E929" s="56">
        <f t="shared" si="223"/>
        <v>0</v>
      </c>
      <c r="F929" s="61">
        <f t="shared" ref="F929:I929" si="231">F930+F931+F932+F933+F934+F935+F936</f>
        <v>0</v>
      </c>
      <c r="G929" s="61">
        <f t="shared" si="231"/>
        <v>0</v>
      </c>
      <c r="H929" s="61">
        <f t="shared" si="231"/>
        <v>0</v>
      </c>
      <c r="I929" s="61">
        <f t="shared" si="231"/>
        <v>0</v>
      </c>
      <c r="J929" s="33">
        <f t="shared" si="228"/>
        <v>0</v>
      </c>
      <c r="K929" s="33">
        <f t="shared" si="229"/>
        <v>0</v>
      </c>
      <c r="L929" s="4" t="s">
        <v>205</v>
      </c>
    </row>
    <row r="930" spans="1:12" ht="18" x14ac:dyDescent="0.35">
      <c r="A930" s="5" t="str">
        <f t="shared" si="224"/>
        <v>b</v>
      </c>
      <c r="B930" s="11" t="s">
        <v>1</v>
      </c>
      <c r="C930" s="12" t="s">
        <v>129</v>
      </c>
      <c r="D930" s="49"/>
      <c r="E930" s="62">
        <f t="shared" si="223"/>
        <v>0</v>
      </c>
      <c r="F930" s="63"/>
      <c r="G930" s="63"/>
      <c r="H930" s="63"/>
      <c r="I930" s="63"/>
      <c r="J930" s="30">
        <f t="shared" si="228"/>
        <v>0</v>
      </c>
      <c r="K930" s="30">
        <f t="shared" si="229"/>
        <v>0</v>
      </c>
      <c r="L930" s="4" t="s">
        <v>205</v>
      </c>
    </row>
    <row r="931" spans="1:12" ht="18" x14ac:dyDescent="0.35">
      <c r="A931" s="5" t="str">
        <f t="shared" si="224"/>
        <v>b</v>
      </c>
      <c r="B931" s="11" t="s">
        <v>1</v>
      </c>
      <c r="C931" s="12" t="s">
        <v>130</v>
      </c>
      <c r="D931" s="49"/>
      <c r="E931" s="62">
        <f t="shared" si="223"/>
        <v>0</v>
      </c>
      <c r="F931" s="63"/>
      <c r="G931" s="63"/>
      <c r="H931" s="63"/>
      <c r="I931" s="63"/>
      <c r="J931" s="30">
        <f t="shared" si="228"/>
        <v>0</v>
      </c>
      <c r="K931" s="30">
        <f t="shared" si="229"/>
        <v>0</v>
      </c>
      <c r="L931" s="4" t="s">
        <v>205</v>
      </c>
    </row>
    <row r="932" spans="1:12" ht="18" x14ac:dyDescent="0.35">
      <c r="A932" s="5" t="str">
        <f t="shared" si="224"/>
        <v>b</v>
      </c>
      <c r="B932" s="11" t="s">
        <v>1</v>
      </c>
      <c r="C932" s="12" t="s">
        <v>131</v>
      </c>
      <c r="D932" s="49"/>
      <c r="E932" s="62">
        <f t="shared" si="223"/>
        <v>0</v>
      </c>
      <c r="F932" s="63"/>
      <c r="G932" s="63"/>
      <c r="H932" s="63"/>
      <c r="I932" s="63"/>
      <c r="J932" s="30">
        <f t="shared" si="228"/>
        <v>0</v>
      </c>
      <c r="K932" s="30">
        <f t="shared" si="229"/>
        <v>0</v>
      </c>
      <c r="L932" s="4" t="s">
        <v>205</v>
      </c>
    </row>
    <row r="933" spans="1:12" ht="18" x14ac:dyDescent="0.35">
      <c r="A933" s="5" t="str">
        <f t="shared" si="224"/>
        <v>b</v>
      </c>
      <c r="B933" s="11" t="s">
        <v>1</v>
      </c>
      <c r="C933" s="16" t="s">
        <v>132</v>
      </c>
      <c r="D933" s="50"/>
      <c r="E933" s="62">
        <f t="shared" si="223"/>
        <v>0</v>
      </c>
      <c r="F933" s="63"/>
      <c r="G933" s="63"/>
      <c r="H933" s="63"/>
      <c r="I933" s="63"/>
      <c r="J933" s="30">
        <f t="shared" si="228"/>
        <v>0</v>
      </c>
      <c r="K933" s="30">
        <f t="shared" si="229"/>
        <v>0</v>
      </c>
      <c r="L933" s="4" t="s">
        <v>205</v>
      </c>
    </row>
    <row r="934" spans="1:12" ht="18" x14ac:dyDescent="0.35">
      <c r="A934" s="5" t="str">
        <f t="shared" si="224"/>
        <v>b</v>
      </c>
      <c r="B934" s="11" t="s">
        <v>1</v>
      </c>
      <c r="C934" s="16" t="s">
        <v>133</v>
      </c>
      <c r="D934" s="50"/>
      <c r="E934" s="62">
        <f t="shared" si="223"/>
        <v>0</v>
      </c>
      <c r="F934" s="63"/>
      <c r="G934" s="63"/>
      <c r="H934" s="63"/>
      <c r="I934" s="63"/>
      <c r="J934" s="30">
        <f t="shared" si="228"/>
        <v>0</v>
      </c>
      <c r="K934" s="30">
        <f t="shared" si="229"/>
        <v>0</v>
      </c>
      <c r="L934" s="4" t="s">
        <v>205</v>
      </c>
    </row>
    <row r="935" spans="1:12" ht="18" x14ac:dyDescent="0.35">
      <c r="A935" s="5" t="str">
        <f t="shared" si="224"/>
        <v>b</v>
      </c>
      <c r="B935" s="11" t="s">
        <v>1</v>
      </c>
      <c r="C935" s="16" t="s">
        <v>134</v>
      </c>
      <c r="D935" s="50"/>
      <c r="E935" s="62">
        <f t="shared" si="223"/>
        <v>0</v>
      </c>
      <c r="F935" s="63"/>
      <c r="G935" s="63"/>
      <c r="H935" s="63"/>
      <c r="I935" s="63"/>
      <c r="J935" s="30">
        <f t="shared" si="228"/>
        <v>0</v>
      </c>
      <c r="K935" s="30">
        <f t="shared" si="229"/>
        <v>0</v>
      </c>
      <c r="L935" s="4" t="s">
        <v>205</v>
      </c>
    </row>
    <row r="936" spans="1:12" ht="18" x14ac:dyDescent="0.35">
      <c r="A936" s="5" t="str">
        <f t="shared" si="224"/>
        <v>b</v>
      </c>
      <c r="B936" s="11" t="s">
        <v>1</v>
      </c>
      <c r="C936" s="16" t="s">
        <v>135</v>
      </c>
      <c r="D936" s="50"/>
      <c r="E936" s="62">
        <f t="shared" si="223"/>
        <v>0</v>
      </c>
      <c r="F936" s="63">
        <f>F937+F938</f>
        <v>0</v>
      </c>
      <c r="G936" s="63">
        <f t="shared" ref="G936:I936" si="232">G937+G938</f>
        <v>0</v>
      </c>
      <c r="H936" s="63">
        <f t="shared" si="232"/>
        <v>0</v>
      </c>
      <c r="I936" s="63">
        <f t="shared" si="232"/>
        <v>0</v>
      </c>
      <c r="J936" s="30">
        <f t="shared" si="228"/>
        <v>0</v>
      </c>
      <c r="K936" s="30">
        <f t="shared" si="229"/>
        <v>0</v>
      </c>
      <c r="L936" s="4" t="s">
        <v>205</v>
      </c>
    </row>
    <row r="937" spans="1:12" x14ac:dyDescent="0.3">
      <c r="A937" s="5" t="str">
        <f t="shared" si="224"/>
        <v>b</v>
      </c>
      <c r="B937" s="19"/>
      <c r="C937" s="21" t="s">
        <v>209</v>
      </c>
      <c r="D937" s="51"/>
      <c r="E937" s="64">
        <f t="shared" si="223"/>
        <v>0</v>
      </c>
      <c r="F937" s="65"/>
      <c r="G937" s="65"/>
      <c r="H937" s="65"/>
      <c r="I937" s="65"/>
      <c r="J937" s="31">
        <f t="shared" si="228"/>
        <v>0</v>
      </c>
      <c r="K937" s="31">
        <f t="shared" si="229"/>
        <v>0</v>
      </c>
    </row>
    <row r="938" spans="1:12" x14ac:dyDescent="0.3">
      <c r="A938" s="5" t="str">
        <f t="shared" si="224"/>
        <v>b</v>
      </c>
      <c r="B938" s="19"/>
      <c r="C938" s="21" t="s">
        <v>210</v>
      </c>
      <c r="D938" s="51"/>
      <c r="E938" s="64">
        <f t="shared" si="223"/>
        <v>0</v>
      </c>
      <c r="F938" s="65"/>
      <c r="G938" s="65"/>
      <c r="H938" s="65"/>
      <c r="I938" s="65"/>
      <c r="J938" s="31">
        <f t="shared" si="228"/>
        <v>0</v>
      </c>
      <c r="K938" s="31">
        <f t="shared" si="229"/>
        <v>0</v>
      </c>
    </row>
    <row r="939" spans="1:12" ht="18" x14ac:dyDescent="0.35">
      <c r="A939" s="5" t="str">
        <f t="shared" si="224"/>
        <v>b</v>
      </c>
      <c r="B939" s="11" t="s">
        <v>1</v>
      </c>
      <c r="C939" s="15" t="s">
        <v>136</v>
      </c>
      <c r="D939" s="48"/>
      <c r="E939" s="56">
        <f t="shared" si="223"/>
        <v>0</v>
      </c>
      <c r="F939" s="61"/>
      <c r="G939" s="61"/>
      <c r="H939" s="61"/>
      <c r="I939" s="61"/>
      <c r="J939" s="33">
        <f t="shared" si="228"/>
        <v>0</v>
      </c>
      <c r="K939" s="33">
        <f t="shared" si="229"/>
        <v>0</v>
      </c>
      <c r="L939" s="4" t="s">
        <v>205</v>
      </c>
    </row>
    <row r="940" spans="1:12" ht="18" x14ac:dyDescent="0.35">
      <c r="A940" s="5" t="str">
        <f t="shared" si="224"/>
        <v>b</v>
      </c>
      <c r="B940" s="11" t="s">
        <v>1</v>
      </c>
      <c r="C940" s="15" t="s">
        <v>137</v>
      </c>
      <c r="D940" s="48"/>
      <c r="E940" s="56">
        <f t="shared" si="223"/>
        <v>0</v>
      </c>
      <c r="F940" s="61"/>
      <c r="G940" s="61"/>
      <c r="H940" s="61"/>
      <c r="I940" s="61"/>
      <c r="J940" s="33">
        <f t="shared" si="228"/>
        <v>0</v>
      </c>
      <c r="K940" s="33">
        <f t="shared" si="229"/>
        <v>0</v>
      </c>
      <c r="L940" s="4" t="s">
        <v>205</v>
      </c>
    </row>
    <row r="941" spans="1:12" ht="18" x14ac:dyDescent="0.35">
      <c r="A941" s="5" t="str">
        <f t="shared" si="224"/>
        <v>b</v>
      </c>
      <c r="B941" s="11" t="s">
        <v>1</v>
      </c>
      <c r="C941" s="15" t="s">
        <v>138</v>
      </c>
      <c r="D941" s="48"/>
      <c r="E941" s="56">
        <f t="shared" si="223"/>
        <v>0</v>
      </c>
      <c r="F941" s="61"/>
      <c r="G941" s="61"/>
      <c r="H941" s="61"/>
      <c r="I941" s="61"/>
      <c r="J941" s="33">
        <f t="shared" si="228"/>
        <v>0</v>
      </c>
      <c r="K941" s="33">
        <f t="shared" si="229"/>
        <v>0</v>
      </c>
      <c r="L941" s="4" t="s">
        <v>205</v>
      </c>
    </row>
    <row r="942" spans="1:12" ht="18" x14ac:dyDescent="0.35">
      <c r="A942" s="5" t="str">
        <f t="shared" si="224"/>
        <v>b</v>
      </c>
      <c r="B942" s="22" t="s">
        <v>67</v>
      </c>
      <c r="C942" s="23" t="s">
        <v>97</v>
      </c>
      <c r="D942" s="43"/>
      <c r="E942" s="60">
        <f t="shared" si="223"/>
        <v>0</v>
      </c>
      <c r="F942" s="60">
        <f>F943+F953+F954+F955</f>
        <v>0</v>
      </c>
      <c r="G942" s="60">
        <f>G943+G953+G954+G955</f>
        <v>0</v>
      </c>
      <c r="H942" s="60">
        <f>H943+H953+H954+H955</f>
        <v>0</v>
      </c>
      <c r="I942" s="60">
        <f>I943+I953+I954+I955</f>
        <v>0</v>
      </c>
      <c r="J942" s="30">
        <f t="shared" si="228"/>
        <v>0</v>
      </c>
      <c r="K942" s="30">
        <f t="shared" si="229"/>
        <v>0</v>
      </c>
      <c r="L942" s="4" t="s">
        <v>204</v>
      </c>
    </row>
    <row r="943" spans="1:12" ht="18" x14ac:dyDescent="0.35">
      <c r="A943" s="5" t="str">
        <f t="shared" si="224"/>
        <v>b</v>
      </c>
      <c r="B943" s="34" t="s">
        <v>1</v>
      </c>
      <c r="C943" s="15" t="s">
        <v>128</v>
      </c>
      <c r="D943" s="48"/>
      <c r="E943" s="56">
        <f t="shared" si="223"/>
        <v>0</v>
      </c>
      <c r="F943" s="61">
        <f t="shared" ref="F943:I943" si="233">F944+F945+F946+F947+F948+F949+F950</f>
        <v>0</v>
      </c>
      <c r="G943" s="61">
        <f t="shared" si="233"/>
        <v>0</v>
      </c>
      <c r="H943" s="61">
        <f t="shared" si="233"/>
        <v>0</v>
      </c>
      <c r="I943" s="61">
        <f t="shared" si="233"/>
        <v>0</v>
      </c>
      <c r="J943" s="33">
        <f t="shared" si="228"/>
        <v>0</v>
      </c>
      <c r="K943" s="33">
        <f t="shared" si="229"/>
        <v>0</v>
      </c>
      <c r="L943" s="4" t="s">
        <v>204</v>
      </c>
    </row>
    <row r="944" spans="1:12" ht="18" x14ac:dyDescent="0.35">
      <c r="A944" s="5" t="str">
        <f t="shared" si="224"/>
        <v>b</v>
      </c>
      <c r="B944" s="11" t="s">
        <v>1</v>
      </c>
      <c r="C944" s="12" t="s">
        <v>129</v>
      </c>
      <c r="D944" s="49"/>
      <c r="E944" s="62">
        <f t="shared" si="223"/>
        <v>0</v>
      </c>
      <c r="F944" s="63"/>
      <c r="G944" s="63"/>
      <c r="H944" s="63"/>
      <c r="I944" s="63"/>
      <c r="J944" s="30">
        <f t="shared" si="228"/>
        <v>0</v>
      </c>
      <c r="K944" s="30">
        <f t="shared" si="229"/>
        <v>0</v>
      </c>
      <c r="L944" s="4" t="s">
        <v>204</v>
      </c>
    </row>
    <row r="945" spans="1:12" ht="18" x14ac:dyDescent="0.35">
      <c r="A945" s="5" t="str">
        <f t="shared" si="224"/>
        <v>b</v>
      </c>
      <c r="B945" s="11" t="s">
        <v>1</v>
      </c>
      <c r="C945" s="12" t="s">
        <v>130</v>
      </c>
      <c r="D945" s="49"/>
      <c r="E945" s="62">
        <f t="shared" si="223"/>
        <v>0</v>
      </c>
      <c r="F945" s="63"/>
      <c r="G945" s="63"/>
      <c r="H945" s="63"/>
      <c r="I945" s="63"/>
      <c r="J945" s="30">
        <f t="shared" si="228"/>
        <v>0</v>
      </c>
      <c r="K945" s="30">
        <f t="shared" si="229"/>
        <v>0</v>
      </c>
      <c r="L945" s="4" t="s">
        <v>204</v>
      </c>
    </row>
    <row r="946" spans="1:12" ht="18" x14ac:dyDescent="0.35">
      <c r="A946" s="5" t="str">
        <f t="shared" si="224"/>
        <v>b</v>
      </c>
      <c r="B946" s="11" t="s">
        <v>1</v>
      </c>
      <c r="C946" s="12" t="s">
        <v>131</v>
      </c>
      <c r="D946" s="49"/>
      <c r="E946" s="62">
        <f t="shared" si="223"/>
        <v>0</v>
      </c>
      <c r="F946" s="63"/>
      <c r="G946" s="63"/>
      <c r="H946" s="63"/>
      <c r="I946" s="63"/>
      <c r="J946" s="30">
        <f t="shared" si="228"/>
        <v>0</v>
      </c>
      <c r="K946" s="30">
        <f t="shared" si="229"/>
        <v>0</v>
      </c>
      <c r="L946" s="4" t="s">
        <v>204</v>
      </c>
    </row>
    <row r="947" spans="1:12" ht="18" x14ac:dyDescent="0.35">
      <c r="A947" s="5" t="str">
        <f t="shared" si="224"/>
        <v>b</v>
      </c>
      <c r="B947" s="11" t="s">
        <v>1</v>
      </c>
      <c r="C947" s="16" t="s">
        <v>132</v>
      </c>
      <c r="D947" s="50"/>
      <c r="E947" s="62">
        <f t="shared" si="223"/>
        <v>0</v>
      </c>
      <c r="F947" s="63"/>
      <c r="G947" s="63"/>
      <c r="H947" s="63"/>
      <c r="I947" s="63"/>
      <c r="J947" s="30">
        <f t="shared" si="228"/>
        <v>0</v>
      </c>
      <c r="K947" s="30">
        <f t="shared" si="229"/>
        <v>0</v>
      </c>
      <c r="L947" s="4" t="s">
        <v>204</v>
      </c>
    </row>
    <row r="948" spans="1:12" ht="18" x14ac:dyDescent="0.35">
      <c r="A948" s="5" t="str">
        <f t="shared" si="224"/>
        <v>b</v>
      </c>
      <c r="B948" s="11" t="s">
        <v>1</v>
      </c>
      <c r="C948" s="16" t="s">
        <v>133</v>
      </c>
      <c r="D948" s="50"/>
      <c r="E948" s="62">
        <f t="shared" si="223"/>
        <v>0</v>
      </c>
      <c r="F948" s="63"/>
      <c r="G948" s="63"/>
      <c r="H948" s="63"/>
      <c r="I948" s="63"/>
      <c r="J948" s="30">
        <f t="shared" si="228"/>
        <v>0</v>
      </c>
      <c r="K948" s="30">
        <f t="shared" si="229"/>
        <v>0</v>
      </c>
      <c r="L948" s="4" t="s">
        <v>204</v>
      </c>
    </row>
    <row r="949" spans="1:12" ht="18" x14ac:dyDescent="0.35">
      <c r="A949" s="5" t="str">
        <f t="shared" si="224"/>
        <v>b</v>
      </c>
      <c r="B949" s="11" t="s">
        <v>1</v>
      </c>
      <c r="C949" s="16" t="s">
        <v>134</v>
      </c>
      <c r="D949" s="50"/>
      <c r="E949" s="62">
        <f t="shared" si="223"/>
        <v>0</v>
      </c>
      <c r="F949" s="63"/>
      <c r="G949" s="63"/>
      <c r="H949" s="63"/>
      <c r="I949" s="63"/>
      <c r="J949" s="30">
        <f t="shared" si="228"/>
        <v>0</v>
      </c>
      <c r="K949" s="30">
        <f t="shared" si="229"/>
        <v>0</v>
      </c>
      <c r="L949" s="4" t="s">
        <v>204</v>
      </c>
    </row>
    <row r="950" spans="1:12" ht="18" x14ac:dyDescent="0.35">
      <c r="A950" s="5" t="str">
        <f t="shared" si="224"/>
        <v>b</v>
      </c>
      <c r="B950" s="11" t="s">
        <v>1</v>
      </c>
      <c r="C950" s="16" t="s">
        <v>135</v>
      </c>
      <c r="D950" s="50"/>
      <c r="E950" s="62">
        <f t="shared" si="223"/>
        <v>0</v>
      </c>
      <c r="F950" s="63">
        <f>F951+F952</f>
        <v>0</v>
      </c>
      <c r="G950" s="63">
        <f t="shared" ref="G950:I950" si="234">G951+G952</f>
        <v>0</v>
      </c>
      <c r="H950" s="63">
        <f t="shared" si="234"/>
        <v>0</v>
      </c>
      <c r="I950" s="63">
        <f t="shared" si="234"/>
        <v>0</v>
      </c>
      <c r="J950" s="30">
        <f t="shared" si="228"/>
        <v>0</v>
      </c>
      <c r="K950" s="30">
        <f t="shared" si="229"/>
        <v>0</v>
      </c>
      <c r="L950" s="4" t="s">
        <v>204</v>
      </c>
    </row>
    <row r="951" spans="1:12" x14ac:dyDescent="0.3">
      <c r="A951" s="5" t="str">
        <f t="shared" si="224"/>
        <v>b</v>
      </c>
      <c r="B951" s="19"/>
      <c r="C951" s="21" t="s">
        <v>209</v>
      </c>
      <c r="D951" s="51"/>
      <c r="E951" s="64">
        <f t="shared" si="223"/>
        <v>0</v>
      </c>
      <c r="F951" s="65"/>
      <c r="G951" s="65"/>
      <c r="H951" s="65"/>
      <c r="I951" s="65"/>
      <c r="J951" s="31">
        <f t="shared" si="228"/>
        <v>0</v>
      </c>
      <c r="K951" s="31">
        <f t="shared" si="229"/>
        <v>0</v>
      </c>
    </row>
    <row r="952" spans="1:12" x14ac:dyDescent="0.3">
      <c r="A952" s="5" t="str">
        <f t="shared" si="224"/>
        <v>b</v>
      </c>
      <c r="B952" s="19"/>
      <c r="C952" s="21" t="s">
        <v>210</v>
      </c>
      <c r="D952" s="51"/>
      <c r="E952" s="64">
        <f t="shared" si="223"/>
        <v>0</v>
      </c>
      <c r="F952" s="65"/>
      <c r="G952" s="65"/>
      <c r="H952" s="65"/>
      <c r="I952" s="65"/>
      <c r="J952" s="31">
        <f t="shared" si="228"/>
        <v>0</v>
      </c>
      <c r="K952" s="31">
        <f t="shared" si="229"/>
        <v>0</v>
      </c>
    </row>
    <row r="953" spans="1:12" ht="18" x14ac:dyDescent="0.35">
      <c r="A953" s="5" t="str">
        <f t="shared" si="224"/>
        <v>b</v>
      </c>
      <c r="B953" s="11" t="s">
        <v>1</v>
      </c>
      <c r="C953" s="15" t="s">
        <v>136</v>
      </c>
      <c r="D953" s="48"/>
      <c r="E953" s="56">
        <f t="shared" si="223"/>
        <v>0</v>
      </c>
      <c r="F953" s="61"/>
      <c r="G953" s="61"/>
      <c r="H953" s="61"/>
      <c r="I953" s="61"/>
      <c r="J953" s="33">
        <f t="shared" si="228"/>
        <v>0</v>
      </c>
      <c r="K953" s="33">
        <f t="shared" si="229"/>
        <v>0</v>
      </c>
      <c r="L953" s="4" t="s">
        <v>204</v>
      </c>
    </row>
    <row r="954" spans="1:12" ht="18" x14ac:dyDescent="0.35">
      <c r="A954" s="5" t="str">
        <f t="shared" si="224"/>
        <v>b</v>
      </c>
      <c r="B954" s="11" t="s">
        <v>1</v>
      </c>
      <c r="C954" s="15" t="s">
        <v>137</v>
      </c>
      <c r="D954" s="48"/>
      <c r="E954" s="56">
        <f t="shared" si="223"/>
        <v>0</v>
      </c>
      <c r="F954" s="61"/>
      <c r="G954" s="61"/>
      <c r="H954" s="61"/>
      <c r="I954" s="61"/>
      <c r="J954" s="33">
        <f t="shared" si="228"/>
        <v>0</v>
      </c>
      <c r="K954" s="33">
        <f t="shared" si="229"/>
        <v>0</v>
      </c>
      <c r="L954" s="4" t="s">
        <v>204</v>
      </c>
    </row>
    <row r="955" spans="1:12" ht="18" x14ac:dyDescent="0.35">
      <c r="A955" s="5" t="str">
        <f t="shared" si="224"/>
        <v>b</v>
      </c>
      <c r="B955" s="11" t="s">
        <v>1</v>
      </c>
      <c r="C955" s="15" t="s">
        <v>138</v>
      </c>
      <c r="D955" s="48"/>
      <c r="E955" s="56">
        <f t="shared" si="223"/>
        <v>0</v>
      </c>
      <c r="F955" s="61"/>
      <c r="G955" s="61"/>
      <c r="H955" s="61"/>
      <c r="I955" s="61"/>
      <c r="J955" s="33">
        <f t="shared" si="228"/>
        <v>0</v>
      </c>
      <c r="K955" s="33">
        <f t="shared" si="229"/>
        <v>0</v>
      </c>
      <c r="L955" s="4" t="s">
        <v>204</v>
      </c>
    </row>
    <row r="956" spans="1:12" ht="18" x14ac:dyDescent="0.35">
      <c r="A956" s="5" t="str">
        <f t="shared" si="224"/>
        <v>b</v>
      </c>
      <c r="B956" s="22" t="s">
        <v>98</v>
      </c>
      <c r="C956" s="23" t="s">
        <v>99</v>
      </c>
      <c r="D956" s="43"/>
      <c r="E956" s="54">
        <f>SUM(F956:I956)</f>
        <v>0</v>
      </c>
      <c r="F956" s="55">
        <f>F970+F984</f>
        <v>0</v>
      </c>
      <c r="G956" s="55">
        <f t="shared" ref="G956:I956" si="235">G970+G984</f>
        <v>0</v>
      </c>
      <c r="H956" s="55">
        <f t="shared" si="235"/>
        <v>0</v>
      </c>
      <c r="I956" s="55">
        <f t="shared" si="235"/>
        <v>0</v>
      </c>
      <c r="J956" s="30">
        <f t="shared" si="228"/>
        <v>0</v>
      </c>
      <c r="K956" s="30">
        <f t="shared" si="229"/>
        <v>0</v>
      </c>
    </row>
    <row r="957" spans="1:12" ht="18" x14ac:dyDescent="0.35">
      <c r="A957" s="5" t="str">
        <f t="shared" si="224"/>
        <v>b</v>
      </c>
      <c r="B957" s="32" t="s">
        <v>1</v>
      </c>
      <c r="C957" s="25" t="s">
        <v>128</v>
      </c>
      <c r="D957" s="44"/>
      <c r="E957" s="56">
        <f t="shared" ref="E957:E969" si="236">SUM(F957:I957)</f>
        <v>0</v>
      </c>
      <c r="F957" s="57">
        <f t="shared" ref="F957:I969" si="237">F971+F985</f>
        <v>0</v>
      </c>
      <c r="G957" s="57">
        <f t="shared" si="237"/>
        <v>0</v>
      </c>
      <c r="H957" s="57">
        <f t="shared" si="237"/>
        <v>0</v>
      </c>
      <c r="I957" s="57">
        <f t="shared" si="237"/>
        <v>0</v>
      </c>
      <c r="J957" s="33">
        <f t="shared" si="228"/>
        <v>0</v>
      </c>
      <c r="K957" s="33">
        <f t="shared" si="229"/>
        <v>0</v>
      </c>
    </row>
    <row r="958" spans="1:12" ht="18" x14ac:dyDescent="0.35">
      <c r="A958" s="5" t="str">
        <f t="shared" si="224"/>
        <v>b</v>
      </c>
      <c r="B958" s="24" t="s">
        <v>1</v>
      </c>
      <c r="C958" s="26" t="s">
        <v>129</v>
      </c>
      <c r="D958" s="45"/>
      <c r="E958" s="54">
        <f t="shared" si="236"/>
        <v>0</v>
      </c>
      <c r="F958" s="55">
        <f t="shared" si="237"/>
        <v>0</v>
      </c>
      <c r="G958" s="55">
        <f t="shared" si="237"/>
        <v>0</v>
      </c>
      <c r="H958" s="55">
        <f t="shared" si="237"/>
        <v>0</v>
      </c>
      <c r="I958" s="55">
        <f t="shared" si="237"/>
        <v>0</v>
      </c>
      <c r="J958" s="30">
        <f t="shared" si="228"/>
        <v>0</v>
      </c>
      <c r="K958" s="30">
        <f t="shared" si="229"/>
        <v>0</v>
      </c>
    </row>
    <row r="959" spans="1:12" ht="18" x14ac:dyDescent="0.35">
      <c r="A959" s="5" t="str">
        <f t="shared" si="224"/>
        <v>b</v>
      </c>
      <c r="B959" s="24" t="s">
        <v>1</v>
      </c>
      <c r="C959" s="26" t="s">
        <v>130</v>
      </c>
      <c r="D959" s="45"/>
      <c r="E959" s="54">
        <f t="shared" si="236"/>
        <v>0</v>
      </c>
      <c r="F959" s="55">
        <f t="shared" si="237"/>
        <v>0</v>
      </c>
      <c r="G959" s="55">
        <f t="shared" si="237"/>
        <v>0</v>
      </c>
      <c r="H959" s="55">
        <f t="shared" si="237"/>
        <v>0</v>
      </c>
      <c r="I959" s="55">
        <f t="shared" si="237"/>
        <v>0</v>
      </c>
      <c r="J959" s="30">
        <f t="shared" si="228"/>
        <v>0</v>
      </c>
      <c r="K959" s="30">
        <f t="shared" si="229"/>
        <v>0</v>
      </c>
    </row>
    <row r="960" spans="1:12" ht="18" x14ac:dyDescent="0.35">
      <c r="A960" s="5" t="str">
        <f t="shared" si="224"/>
        <v>b</v>
      </c>
      <c r="B960" s="24" t="s">
        <v>1</v>
      </c>
      <c r="C960" s="26" t="s">
        <v>131</v>
      </c>
      <c r="D960" s="45"/>
      <c r="E960" s="54">
        <f t="shared" si="236"/>
        <v>0</v>
      </c>
      <c r="F960" s="55">
        <f t="shared" si="237"/>
        <v>0</v>
      </c>
      <c r="G960" s="55">
        <f t="shared" si="237"/>
        <v>0</v>
      </c>
      <c r="H960" s="55">
        <f t="shared" si="237"/>
        <v>0</v>
      </c>
      <c r="I960" s="55">
        <f t="shared" si="237"/>
        <v>0</v>
      </c>
      <c r="J960" s="30">
        <f t="shared" si="228"/>
        <v>0</v>
      </c>
      <c r="K960" s="30">
        <f t="shared" si="229"/>
        <v>0</v>
      </c>
    </row>
    <row r="961" spans="1:12" ht="18" x14ac:dyDescent="0.35">
      <c r="A961" s="5" t="str">
        <f t="shared" si="224"/>
        <v>b</v>
      </c>
      <c r="B961" s="24" t="s">
        <v>1</v>
      </c>
      <c r="C961" s="27" t="s">
        <v>132</v>
      </c>
      <c r="D961" s="46"/>
      <c r="E961" s="54">
        <f t="shared" si="236"/>
        <v>0</v>
      </c>
      <c r="F961" s="55">
        <f t="shared" si="237"/>
        <v>0</v>
      </c>
      <c r="G961" s="55">
        <f t="shared" si="237"/>
        <v>0</v>
      </c>
      <c r="H961" s="55">
        <f t="shared" si="237"/>
        <v>0</v>
      </c>
      <c r="I961" s="55">
        <f t="shared" si="237"/>
        <v>0</v>
      </c>
      <c r="J961" s="30">
        <f t="shared" si="228"/>
        <v>0</v>
      </c>
      <c r="K961" s="30">
        <f t="shared" si="229"/>
        <v>0</v>
      </c>
    </row>
    <row r="962" spans="1:12" ht="18" x14ac:dyDescent="0.35">
      <c r="A962" s="5" t="str">
        <f t="shared" si="224"/>
        <v>b</v>
      </c>
      <c r="B962" s="24" t="s">
        <v>1</v>
      </c>
      <c r="C962" s="27" t="s">
        <v>133</v>
      </c>
      <c r="D962" s="46"/>
      <c r="E962" s="54">
        <f t="shared" si="236"/>
        <v>0</v>
      </c>
      <c r="F962" s="55">
        <f t="shared" si="237"/>
        <v>0</v>
      </c>
      <c r="G962" s="55">
        <f t="shared" si="237"/>
        <v>0</v>
      </c>
      <c r="H962" s="55">
        <f t="shared" si="237"/>
        <v>0</v>
      </c>
      <c r="I962" s="55">
        <f t="shared" si="237"/>
        <v>0</v>
      </c>
      <c r="J962" s="30">
        <f t="shared" si="228"/>
        <v>0</v>
      </c>
      <c r="K962" s="30">
        <f t="shared" si="229"/>
        <v>0</v>
      </c>
    </row>
    <row r="963" spans="1:12" ht="18" x14ac:dyDescent="0.35">
      <c r="A963" s="5" t="str">
        <f t="shared" si="224"/>
        <v>b</v>
      </c>
      <c r="B963" s="24" t="s">
        <v>1</v>
      </c>
      <c r="C963" s="27" t="s">
        <v>134</v>
      </c>
      <c r="D963" s="46"/>
      <c r="E963" s="54">
        <f t="shared" si="236"/>
        <v>0</v>
      </c>
      <c r="F963" s="55">
        <f t="shared" si="237"/>
        <v>0</v>
      </c>
      <c r="G963" s="55">
        <f t="shared" si="237"/>
        <v>0</v>
      </c>
      <c r="H963" s="55">
        <f t="shared" si="237"/>
        <v>0</v>
      </c>
      <c r="I963" s="55">
        <f t="shared" si="237"/>
        <v>0</v>
      </c>
      <c r="J963" s="30">
        <f t="shared" si="228"/>
        <v>0</v>
      </c>
      <c r="K963" s="30">
        <f t="shared" si="229"/>
        <v>0</v>
      </c>
    </row>
    <row r="964" spans="1:12" ht="18" x14ac:dyDescent="0.35">
      <c r="A964" s="5" t="str">
        <f t="shared" si="224"/>
        <v>b</v>
      </c>
      <c r="B964" s="24" t="s">
        <v>1</v>
      </c>
      <c r="C964" s="27" t="s">
        <v>135</v>
      </c>
      <c r="D964" s="46"/>
      <c r="E964" s="54">
        <f t="shared" si="236"/>
        <v>0</v>
      </c>
      <c r="F964" s="55">
        <f t="shared" si="237"/>
        <v>0</v>
      </c>
      <c r="G964" s="55">
        <f t="shared" si="237"/>
        <v>0</v>
      </c>
      <c r="H964" s="55">
        <f t="shared" si="237"/>
        <v>0</v>
      </c>
      <c r="I964" s="55">
        <f t="shared" si="237"/>
        <v>0</v>
      </c>
      <c r="J964" s="30">
        <f t="shared" si="228"/>
        <v>0</v>
      </c>
      <c r="K964" s="30">
        <f t="shared" si="229"/>
        <v>0</v>
      </c>
    </row>
    <row r="965" spans="1:12" x14ac:dyDescent="0.3">
      <c r="A965" s="5" t="str">
        <f t="shared" ref="A965:A1028" si="238">IF((E965+F965+G965+I965+H965)&gt;0,"a","b")</f>
        <v>b</v>
      </c>
      <c r="B965" s="28"/>
      <c r="C965" s="29" t="s">
        <v>209</v>
      </c>
      <c r="D965" s="47"/>
      <c r="E965" s="58">
        <f t="shared" si="236"/>
        <v>0</v>
      </c>
      <c r="F965" s="59">
        <f t="shared" si="237"/>
        <v>0</v>
      </c>
      <c r="G965" s="59">
        <f t="shared" si="237"/>
        <v>0</v>
      </c>
      <c r="H965" s="59">
        <f t="shared" si="237"/>
        <v>0</v>
      </c>
      <c r="I965" s="59">
        <f t="shared" si="237"/>
        <v>0</v>
      </c>
      <c r="J965" s="31">
        <f t="shared" si="228"/>
        <v>0</v>
      </c>
      <c r="K965" s="31">
        <f t="shared" si="229"/>
        <v>0</v>
      </c>
    </row>
    <row r="966" spans="1:12" x14ac:dyDescent="0.3">
      <c r="A966" s="5" t="str">
        <f t="shared" si="238"/>
        <v>b</v>
      </c>
      <c r="B966" s="28"/>
      <c r="C966" s="29" t="s">
        <v>210</v>
      </c>
      <c r="D966" s="47"/>
      <c r="E966" s="58">
        <f t="shared" si="236"/>
        <v>0</v>
      </c>
      <c r="F966" s="59">
        <f t="shared" si="237"/>
        <v>0</v>
      </c>
      <c r="G966" s="59">
        <f t="shared" si="237"/>
        <v>0</v>
      </c>
      <c r="H966" s="59">
        <f t="shared" si="237"/>
        <v>0</v>
      </c>
      <c r="I966" s="59">
        <f t="shared" si="237"/>
        <v>0</v>
      </c>
      <c r="J966" s="31">
        <f t="shared" si="228"/>
        <v>0</v>
      </c>
      <c r="K966" s="31">
        <f t="shared" si="229"/>
        <v>0</v>
      </c>
    </row>
    <row r="967" spans="1:12" ht="18" x14ac:dyDescent="0.35">
      <c r="A967" s="5" t="str">
        <f t="shared" si="238"/>
        <v>b</v>
      </c>
      <c r="B967" s="32" t="s">
        <v>1</v>
      </c>
      <c r="C967" s="25" t="s">
        <v>136</v>
      </c>
      <c r="D967" s="44"/>
      <c r="E967" s="56">
        <f t="shared" si="236"/>
        <v>0</v>
      </c>
      <c r="F967" s="57">
        <f t="shared" si="237"/>
        <v>0</v>
      </c>
      <c r="G967" s="57">
        <f t="shared" si="237"/>
        <v>0</v>
      </c>
      <c r="H967" s="57">
        <f t="shared" si="237"/>
        <v>0</v>
      </c>
      <c r="I967" s="57">
        <f t="shared" si="237"/>
        <v>0</v>
      </c>
      <c r="J967" s="33">
        <f t="shared" si="228"/>
        <v>0</v>
      </c>
      <c r="K967" s="33">
        <f t="shared" si="229"/>
        <v>0</v>
      </c>
    </row>
    <row r="968" spans="1:12" ht="18" x14ac:dyDescent="0.35">
      <c r="A968" s="5" t="str">
        <f t="shared" si="238"/>
        <v>b</v>
      </c>
      <c r="B968" s="32" t="s">
        <v>1</v>
      </c>
      <c r="C968" s="25" t="s">
        <v>137</v>
      </c>
      <c r="D968" s="44"/>
      <c r="E968" s="56">
        <f t="shared" si="236"/>
        <v>0</v>
      </c>
      <c r="F968" s="57">
        <f t="shared" si="237"/>
        <v>0</v>
      </c>
      <c r="G968" s="57">
        <f t="shared" si="237"/>
        <v>0</v>
      </c>
      <c r="H968" s="57">
        <f t="shared" si="237"/>
        <v>0</v>
      </c>
      <c r="I968" s="57">
        <f t="shared" si="237"/>
        <v>0</v>
      </c>
      <c r="J968" s="33">
        <f t="shared" si="228"/>
        <v>0</v>
      </c>
      <c r="K968" s="33">
        <f t="shared" si="229"/>
        <v>0</v>
      </c>
    </row>
    <row r="969" spans="1:12" ht="18" x14ac:dyDescent="0.35">
      <c r="A969" s="5" t="str">
        <f t="shared" si="238"/>
        <v>b</v>
      </c>
      <c r="B969" s="32" t="s">
        <v>1</v>
      </c>
      <c r="C969" s="25" t="s">
        <v>138</v>
      </c>
      <c r="D969" s="44"/>
      <c r="E969" s="56">
        <f t="shared" si="236"/>
        <v>0</v>
      </c>
      <c r="F969" s="57">
        <f t="shared" si="237"/>
        <v>0</v>
      </c>
      <c r="G969" s="57">
        <f t="shared" si="237"/>
        <v>0</v>
      </c>
      <c r="H969" s="57">
        <f t="shared" si="237"/>
        <v>0</v>
      </c>
      <c r="I969" s="57">
        <f t="shared" si="237"/>
        <v>0</v>
      </c>
      <c r="J969" s="33">
        <f t="shared" si="228"/>
        <v>0</v>
      </c>
      <c r="K969" s="33">
        <f t="shared" si="229"/>
        <v>0</v>
      </c>
    </row>
    <row r="970" spans="1:12" ht="18" x14ac:dyDescent="0.35">
      <c r="A970" s="5" t="str">
        <f t="shared" si="238"/>
        <v>b</v>
      </c>
      <c r="B970" s="22" t="s">
        <v>124</v>
      </c>
      <c r="C970" s="23" t="s">
        <v>99</v>
      </c>
      <c r="D970" s="43"/>
      <c r="E970" s="60">
        <f t="shared" ref="E970:E997" si="239">F970+G970+H970+I970</f>
        <v>0</v>
      </c>
      <c r="F970" s="60">
        <f>F971+F981+F982+F983</f>
        <v>0</v>
      </c>
      <c r="G970" s="60">
        <f>G971+G981+G982+G983</f>
        <v>0</v>
      </c>
      <c r="H970" s="60">
        <f>H971+H981+H982+H983</f>
        <v>0</v>
      </c>
      <c r="I970" s="60">
        <f>I971+I981+I982+I983</f>
        <v>0</v>
      </c>
      <c r="J970" s="30">
        <f t="shared" si="228"/>
        <v>0</v>
      </c>
      <c r="K970" s="30">
        <f t="shared" si="229"/>
        <v>0</v>
      </c>
      <c r="L970" s="4" t="s">
        <v>205</v>
      </c>
    </row>
    <row r="971" spans="1:12" ht="18" x14ac:dyDescent="0.35">
      <c r="A971" s="5" t="str">
        <f t="shared" si="238"/>
        <v>b</v>
      </c>
      <c r="B971" s="34" t="s">
        <v>1</v>
      </c>
      <c r="C971" s="15" t="s">
        <v>128</v>
      </c>
      <c r="D971" s="48"/>
      <c r="E971" s="56">
        <f t="shared" si="239"/>
        <v>0</v>
      </c>
      <c r="F971" s="61">
        <f t="shared" ref="F971:I971" si="240">F972+F973+F974+F975+F976+F977+F978</f>
        <v>0</v>
      </c>
      <c r="G971" s="61">
        <f t="shared" si="240"/>
        <v>0</v>
      </c>
      <c r="H971" s="61">
        <f t="shared" si="240"/>
        <v>0</v>
      </c>
      <c r="I971" s="61">
        <f t="shared" si="240"/>
        <v>0</v>
      </c>
      <c r="J971" s="33">
        <f t="shared" si="228"/>
        <v>0</v>
      </c>
      <c r="K971" s="33">
        <f t="shared" si="229"/>
        <v>0</v>
      </c>
      <c r="L971" s="4" t="s">
        <v>205</v>
      </c>
    </row>
    <row r="972" spans="1:12" ht="18" x14ac:dyDescent="0.35">
      <c r="A972" s="5" t="str">
        <f t="shared" si="238"/>
        <v>b</v>
      </c>
      <c r="B972" s="11" t="s">
        <v>1</v>
      </c>
      <c r="C972" s="12" t="s">
        <v>129</v>
      </c>
      <c r="D972" s="49"/>
      <c r="E972" s="62">
        <f t="shared" si="239"/>
        <v>0</v>
      </c>
      <c r="F972" s="63"/>
      <c r="G972" s="63"/>
      <c r="H972" s="63"/>
      <c r="I972" s="63"/>
      <c r="J972" s="30">
        <f t="shared" si="228"/>
        <v>0</v>
      </c>
      <c r="K972" s="30">
        <f t="shared" si="229"/>
        <v>0</v>
      </c>
      <c r="L972" s="4" t="s">
        <v>205</v>
      </c>
    </row>
    <row r="973" spans="1:12" ht="18" x14ac:dyDescent="0.35">
      <c r="A973" s="5" t="str">
        <f t="shared" si="238"/>
        <v>b</v>
      </c>
      <c r="B973" s="11" t="s">
        <v>1</v>
      </c>
      <c r="C973" s="12" t="s">
        <v>130</v>
      </c>
      <c r="D973" s="49"/>
      <c r="E973" s="62">
        <f t="shared" si="239"/>
        <v>0</v>
      </c>
      <c r="F973" s="63"/>
      <c r="G973" s="63"/>
      <c r="H973" s="63"/>
      <c r="I973" s="63"/>
      <c r="J973" s="30">
        <f t="shared" si="228"/>
        <v>0</v>
      </c>
      <c r="K973" s="30">
        <f t="shared" si="229"/>
        <v>0</v>
      </c>
      <c r="L973" s="4" t="s">
        <v>205</v>
      </c>
    </row>
    <row r="974" spans="1:12" ht="18" x14ac:dyDescent="0.35">
      <c r="A974" s="5" t="str">
        <f t="shared" si="238"/>
        <v>b</v>
      </c>
      <c r="B974" s="11" t="s">
        <v>1</v>
      </c>
      <c r="C974" s="12" t="s">
        <v>131</v>
      </c>
      <c r="D974" s="49"/>
      <c r="E974" s="62">
        <f t="shared" si="239"/>
        <v>0</v>
      </c>
      <c r="F974" s="63"/>
      <c r="G974" s="63"/>
      <c r="H974" s="63"/>
      <c r="I974" s="63"/>
      <c r="J974" s="30">
        <f t="shared" si="228"/>
        <v>0</v>
      </c>
      <c r="K974" s="30">
        <f t="shared" si="229"/>
        <v>0</v>
      </c>
      <c r="L974" s="4" t="s">
        <v>205</v>
      </c>
    </row>
    <row r="975" spans="1:12" ht="18" x14ac:dyDescent="0.35">
      <c r="A975" s="5" t="str">
        <f t="shared" si="238"/>
        <v>b</v>
      </c>
      <c r="B975" s="11" t="s">
        <v>1</v>
      </c>
      <c r="C975" s="16" t="s">
        <v>132</v>
      </c>
      <c r="D975" s="50"/>
      <c r="E975" s="62">
        <f t="shared" si="239"/>
        <v>0</v>
      </c>
      <c r="F975" s="63"/>
      <c r="G975" s="63"/>
      <c r="H975" s="63"/>
      <c r="I975" s="63"/>
      <c r="J975" s="30">
        <f t="shared" si="228"/>
        <v>0</v>
      </c>
      <c r="K975" s="30">
        <f t="shared" si="229"/>
        <v>0</v>
      </c>
      <c r="L975" s="4" t="s">
        <v>205</v>
      </c>
    </row>
    <row r="976" spans="1:12" ht="18" x14ac:dyDescent="0.35">
      <c r="A976" s="5" t="str">
        <f t="shared" si="238"/>
        <v>b</v>
      </c>
      <c r="B976" s="11" t="s">
        <v>1</v>
      </c>
      <c r="C976" s="16" t="s">
        <v>133</v>
      </c>
      <c r="D976" s="50"/>
      <c r="E976" s="62">
        <f t="shared" si="239"/>
        <v>0</v>
      </c>
      <c r="F976" s="63"/>
      <c r="G976" s="63"/>
      <c r="H976" s="63"/>
      <c r="I976" s="63"/>
      <c r="J976" s="30">
        <f t="shared" si="228"/>
        <v>0</v>
      </c>
      <c r="K976" s="30">
        <f t="shared" si="229"/>
        <v>0</v>
      </c>
      <c r="L976" s="4" t="s">
        <v>205</v>
      </c>
    </row>
    <row r="977" spans="1:12" ht="18" x14ac:dyDescent="0.35">
      <c r="A977" s="5" t="str">
        <f t="shared" si="238"/>
        <v>b</v>
      </c>
      <c r="B977" s="11" t="s">
        <v>1</v>
      </c>
      <c r="C977" s="16" t="s">
        <v>134</v>
      </c>
      <c r="D977" s="50"/>
      <c r="E977" s="62">
        <f t="shared" si="239"/>
        <v>0</v>
      </c>
      <c r="F977" s="63"/>
      <c r="G977" s="63"/>
      <c r="H977" s="63"/>
      <c r="I977" s="63"/>
      <c r="J977" s="30">
        <f t="shared" si="228"/>
        <v>0</v>
      </c>
      <c r="K977" s="30">
        <f t="shared" si="229"/>
        <v>0</v>
      </c>
      <c r="L977" s="4" t="s">
        <v>205</v>
      </c>
    </row>
    <row r="978" spans="1:12" ht="18" x14ac:dyDescent="0.35">
      <c r="A978" s="5" t="str">
        <f t="shared" si="238"/>
        <v>b</v>
      </c>
      <c r="B978" s="11" t="s">
        <v>1</v>
      </c>
      <c r="C978" s="16" t="s">
        <v>135</v>
      </c>
      <c r="D978" s="50"/>
      <c r="E978" s="62">
        <f t="shared" si="239"/>
        <v>0</v>
      </c>
      <c r="F978" s="63">
        <f>F979+F980</f>
        <v>0</v>
      </c>
      <c r="G978" s="63">
        <f t="shared" ref="G978:I978" si="241">G979+G980</f>
        <v>0</v>
      </c>
      <c r="H978" s="63">
        <f t="shared" si="241"/>
        <v>0</v>
      </c>
      <c r="I978" s="63">
        <f t="shared" si="241"/>
        <v>0</v>
      </c>
      <c r="J978" s="30">
        <f t="shared" si="228"/>
        <v>0</v>
      </c>
      <c r="K978" s="30">
        <f t="shared" si="229"/>
        <v>0</v>
      </c>
      <c r="L978" s="4" t="s">
        <v>205</v>
      </c>
    </row>
    <row r="979" spans="1:12" x14ac:dyDescent="0.3">
      <c r="A979" s="5" t="str">
        <f t="shared" si="238"/>
        <v>b</v>
      </c>
      <c r="B979" s="19"/>
      <c r="C979" s="21" t="s">
        <v>209</v>
      </c>
      <c r="D979" s="51"/>
      <c r="E979" s="64">
        <f t="shared" si="239"/>
        <v>0</v>
      </c>
      <c r="F979" s="65"/>
      <c r="G979" s="65"/>
      <c r="H979" s="65"/>
      <c r="I979" s="65"/>
      <c r="J979" s="31">
        <f t="shared" ref="J979:J1042" si="242">F979+G979</f>
        <v>0</v>
      </c>
      <c r="K979" s="31">
        <f t="shared" ref="K979:K1042" si="243">F979+G979+H979</f>
        <v>0</v>
      </c>
    </row>
    <row r="980" spans="1:12" x14ac:dyDescent="0.3">
      <c r="A980" s="5" t="str">
        <f t="shared" si="238"/>
        <v>b</v>
      </c>
      <c r="B980" s="19"/>
      <c r="C980" s="21" t="s">
        <v>210</v>
      </c>
      <c r="D980" s="51"/>
      <c r="E980" s="64">
        <f t="shared" si="239"/>
        <v>0</v>
      </c>
      <c r="F980" s="65"/>
      <c r="G980" s="65"/>
      <c r="H980" s="65"/>
      <c r="I980" s="65"/>
      <c r="J980" s="31">
        <f t="shared" si="242"/>
        <v>0</v>
      </c>
      <c r="K980" s="31">
        <f t="shared" si="243"/>
        <v>0</v>
      </c>
    </row>
    <row r="981" spans="1:12" ht="18" x14ac:dyDescent="0.35">
      <c r="A981" s="5" t="str">
        <f t="shared" si="238"/>
        <v>b</v>
      </c>
      <c r="B981" s="11" t="s">
        <v>1</v>
      </c>
      <c r="C981" s="15" t="s">
        <v>136</v>
      </c>
      <c r="D981" s="48"/>
      <c r="E981" s="56">
        <f t="shared" si="239"/>
        <v>0</v>
      </c>
      <c r="F981" s="61"/>
      <c r="G981" s="61"/>
      <c r="H981" s="61"/>
      <c r="I981" s="61"/>
      <c r="J981" s="33">
        <f t="shared" si="242"/>
        <v>0</v>
      </c>
      <c r="K981" s="33">
        <f t="shared" si="243"/>
        <v>0</v>
      </c>
      <c r="L981" s="4" t="s">
        <v>205</v>
      </c>
    </row>
    <row r="982" spans="1:12" ht="18" x14ac:dyDescent="0.35">
      <c r="A982" s="5" t="str">
        <f t="shared" si="238"/>
        <v>b</v>
      </c>
      <c r="B982" s="11" t="s">
        <v>1</v>
      </c>
      <c r="C982" s="15" t="s">
        <v>137</v>
      </c>
      <c r="D982" s="48"/>
      <c r="E982" s="56">
        <f t="shared" si="239"/>
        <v>0</v>
      </c>
      <c r="F982" s="61"/>
      <c r="G982" s="61"/>
      <c r="H982" s="61"/>
      <c r="I982" s="61"/>
      <c r="J982" s="33">
        <f t="shared" si="242"/>
        <v>0</v>
      </c>
      <c r="K982" s="33">
        <f t="shared" si="243"/>
        <v>0</v>
      </c>
      <c r="L982" s="4" t="s">
        <v>205</v>
      </c>
    </row>
    <row r="983" spans="1:12" ht="18" x14ac:dyDescent="0.35">
      <c r="A983" s="5" t="str">
        <f t="shared" si="238"/>
        <v>b</v>
      </c>
      <c r="B983" s="11" t="s">
        <v>1</v>
      </c>
      <c r="C983" s="15" t="s">
        <v>138</v>
      </c>
      <c r="D983" s="48"/>
      <c r="E983" s="56">
        <f t="shared" si="239"/>
        <v>0</v>
      </c>
      <c r="F983" s="61"/>
      <c r="G983" s="61"/>
      <c r="H983" s="61"/>
      <c r="I983" s="61"/>
      <c r="J983" s="33">
        <f t="shared" si="242"/>
        <v>0</v>
      </c>
      <c r="K983" s="33">
        <f t="shared" si="243"/>
        <v>0</v>
      </c>
      <c r="L983" s="4" t="s">
        <v>205</v>
      </c>
    </row>
    <row r="984" spans="1:12" ht="72" x14ac:dyDescent="0.35">
      <c r="A984" s="5" t="str">
        <f t="shared" si="238"/>
        <v>b</v>
      </c>
      <c r="B984" s="22" t="s">
        <v>123</v>
      </c>
      <c r="C984" s="23" t="s">
        <v>126</v>
      </c>
      <c r="D984" s="43"/>
      <c r="E984" s="60">
        <f t="shared" si="239"/>
        <v>0</v>
      </c>
      <c r="F984" s="60">
        <f>F985+F995+F996+F997</f>
        <v>0</v>
      </c>
      <c r="G984" s="60">
        <f>G985+G995+G996+G997</f>
        <v>0</v>
      </c>
      <c r="H984" s="60">
        <f>H985+H995+H996+H997</f>
        <v>0</v>
      </c>
      <c r="I984" s="60">
        <f>I985+I995+I996+I997</f>
        <v>0</v>
      </c>
      <c r="J984" s="30">
        <f t="shared" si="242"/>
        <v>0</v>
      </c>
      <c r="K984" s="30">
        <f t="shared" si="243"/>
        <v>0</v>
      </c>
      <c r="L984" s="4" t="s">
        <v>204</v>
      </c>
    </row>
    <row r="985" spans="1:12" ht="18" x14ac:dyDescent="0.35">
      <c r="A985" s="5" t="str">
        <f t="shared" si="238"/>
        <v>b</v>
      </c>
      <c r="B985" s="34" t="s">
        <v>1</v>
      </c>
      <c r="C985" s="15" t="s">
        <v>128</v>
      </c>
      <c r="D985" s="48"/>
      <c r="E985" s="56">
        <f t="shared" si="239"/>
        <v>0</v>
      </c>
      <c r="F985" s="61">
        <f t="shared" ref="F985:I985" si="244">F986+F987+F988+F989+F990+F991+F992</f>
        <v>0</v>
      </c>
      <c r="G985" s="61">
        <f t="shared" si="244"/>
        <v>0</v>
      </c>
      <c r="H985" s="61">
        <f t="shared" si="244"/>
        <v>0</v>
      </c>
      <c r="I985" s="61">
        <f t="shared" si="244"/>
        <v>0</v>
      </c>
      <c r="J985" s="33">
        <f t="shared" si="242"/>
        <v>0</v>
      </c>
      <c r="K985" s="33">
        <f t="shared" si="243"/>
        <v>0</v>
      </c>
      <c r="L985" s="4" t="s">
        <v>204</v>
      </c>
    </row>
    <row r="986" spans="1:12" ht="18" x14ac:dyDescent="0.35">
      <c r="A986" s="5" t="str">
        <f t="shared" si="238"/>
        <v>b</v>
      </c>
      <c r="B986" s="11" t="s">
        <v>1</v>
      </c>
      <c r="C986" s="12" t="s">
        <v>129</v>
      </c>
      <c r="D986" s="49"/>
      <c r="E986" s="62">
        <f t="shared" si="239"/>
        <v>0</v>
      </c>
      <c r="F986" s="63"/>
      <c r="G986" s="63"/>
      <c r="H986" s="63"/>
      <c r="I986" s="63"/>
      <c r="J986" s="30">
        <f t="shared" si="242"/>
        <v>0</v>
      </c>
      <c r="K986" s="30">
        <f t="shared" si="243"/>
        <v>0</v>
      </c>
      <c r="L986" s="4" t="s">
        <v>204</v>
      </c>
    </row>
    <row r="987" spans="1:12" ht="18" x14ac:dyDescent="0.35">
      <c r="A987" s="5" t="str">
        <f t="shared" si="238"/>
        <v>b</v>
      </c>
      <c r="B987" s="11" t="s">
        <v>1</v>
      </c>
      <c r="C987" s="12" t="s">
        <v>130</v>
      </c>
      <c r="D987" s="49"/>
      <c r="E987" s="62">
        <f t="shared" si="239"/>
        <v>0</v>
      </c>
      <c r="F987" s="63"/>
      <c r="G987" s="63"/>
      <c r="H987" s="63"/>
      <c r="I987" s="63"/>
      <c r="J987" s="30">
        <f t="shared" si="242"/>
        <v>0</v>
      </c>
      <c r="K987" s="30">
        <f t="shared" si="243"/>
        <v>0</v>
      </c>
      <c r="L987" s="4" t="s">
        <v>204</v>
      </c>
    </row>
    <row r="988" spans="1:12" ht="18" x14ac:dyDescent="0.35">
      <c r="A988" s="5" t="str">
        <f t="shared" si="238"/>
        <v>b</v>
      </c>
      <c r="B988" s="11" t="s">
        <v>1</v>
      </c>
      <c r="C988" s="12" t="s">
        <v>131</v>
      </c>
      <c r="D988" s="49"/>
      <c r="E988" s="62">
        <f t="shared" si="239"/>
        <v>0</v>
      </c>
      <c r="F988" s="63"/>
      <c r="G988" s="63"/>
      <c r="H988" s="63"/>
      <c r="I988" s="63"/>
      <c r="J988" s="30">
        <f t="shared" si="242"/>
        <v>0</v>
      </c>
      <c r="K988" s="30">
        <f t="shared" si="243"/>
        <v>0</v>
      </c>
      <c r="L988" s="4" t="s">
        <v>204</v>
      </c>
    </row>
    <row r="989" spans="1:12" ht="18" x14ac:dyDescent="0.35">
      <c r="A989" s="5" t="str">
        <f t="shared" si="238"/>
        <v>b</v>
      </c>
      <c r="B989" s="11" t="s">
        <v>1</v>
      </c>
      <c r="C989" s="16" t="s">
        <v>132</v>
      </c>
      <c r="D989" s="50"/>
      <c r="E989" s="62">
        <f t="shared" si="239"/>
        <v>0</v>
      </c>
      <c r="F989" s="63"/>
      <c r="G989" s="63"/>
      <c r="H989" s="63"/>
      <c r="I989" s="63"/>
      <c r="J989" s="30">
        <f t="shared" si="242"/>
        <v>0</v>
      </c>
      <c r="K989" s="30">
        <f t="shared" si="243"/>
        <v>0</v>
      </c>
      <c r="L989" s="4" t="s">
        <v>204</v>
      </c>
    </row>
    <row r="990" spans="1:12" ht="18" x14ac:dyDescent="0.35">
      <c r="A990" s="5" t="str">
        <f t="shared" si="238"/>
        <v>b</v>
      </c>
      <c r="B990" s="11" t="s">
        <v>1</v>
      </c>
      <c r="C990" s="16" t="s">
        <v>133</v>
      </c>
      <c r="D990" s="50"/>
      <c r="E990" s="62">
        <f t="shared" si="239"/>
        <v>0</v>
      </c>
      <c r="F990" s="63"/>
      <c r="G990" s="63"/>
      <c r="H990" s="63"/>
      <c r="I990" s="63"/>
      <c r="J990" s="30">
        <f t="shared" si="242"/>
        <v>0</v>
      </c>
      <c r="K990" s="30">
        <f t="shared" si="243"/>
        <v>0</v>
      </c>
      <c r="L990" s="4" t="s">
        <v>204</v>
      </c>
    </row>
    <row r="991" spans="1:12" ht="18" x14ac:dyDescent="0.35">
      <c r="A991" s="5" t="str">
        <f t="shared" si="238"/>
        <v>b</v>
      </c>
      <c r="B991" s="11" t="s">
        <v>1</v>
      </c>
      <c r="C991" s="16" t="s">
        <v>134</v>
      </c>
      <c r="D991" s="50"/>
      <c r="E991" s="62">
        <f t="shared" si="239"/>
        <v>0</v>
      </c>
      <c r="F991" s="63"/>
      <c r="G991" s="63"/>
      <c r="H991" s="63"/>
      <c r="I991" s="63"/>
      <c r="J991" s="30">
        <f t="shared" si="242"/>
        <v>0</v>
      </c>
      <c r="K991" s="30">
        <f t="shared" si="243"/>
        <v>0</v>
      </c>
      <c r="L991" s="4" t="s">
        <v>204</v>
      </c>
    </row>
    <row r="992" spans="1:12" ht="18" x14ac:dyDescent="0.35">
      <c r="A992" s="5" t="str">
        <f t="shared" si="238"/>
        <v>b</v>
      </c>
      <c r="B992" s="11" t="s">
        <v>1</v>
      </c>
      <c r="C992" s="16" t="s">
        <v>135</v>
      </c>
      <c r="D992" s="50"/>
      <c r="E992" s="62">
        <f t="shared" si="239"/>
        <v>0</v>
      </c>
      <c r="F992" s="63">
        <f>F993+F994</f>
        <v>0</v>
      </c>
      <c r="G992" s="63">
        <f t="shared" ref="G992:I992" si="245">G993+G994</f>
        <v>0</v>
      </c>
      <c r="H992" s="63">
        <f t="shared" si="245"/>
        <v>0</v>
      </c>
      <c r="I992" s="63">
        <f t="shared" si="245"/>
        <v>0</v>
      </c>
      <c r="J992" s="30">
        <f t="shared" si="242"/>
        <v>0</v>
      </c>
      <c r="K992" s="30">
        <f t="shared" si="243"/>
        <v>0</v>
      </c>
      <c r="L992" s="4" t="s">
        <v>204</v>
      </c>
    </row>
    <row r="993" spans="1:12" x14ac:dyDescent="0.3">
      <c r="A993" s="5" t="str">
        <f t="shared" si="238"/>
        <v>b</v>
      </c>
      <c r="B993" s="19"/>
      <c r="C993" s="21" t="s">
        <v>209</v>
      </c>
      <c r="D993" s="51"/>
      <c r="E993" s="64">
        <f t="shared" si="239"/>
        <v>0</v>
      </c>
      <c r="F993" s="65"/>
      <c r="G993" s="65"/>
      <c r="H993" s="65"/>
      <c r="I993" s="65"/>
      <c r="J993" s="31">
        <f t="shared" si="242"/>
        <v>0</v>
      </c>
      <c r="K993" s="31">
        <f t="shared" si="243"/>
        <v>0</v>
      </c>
    </row>
    <row r="994" spans="1:12" x14ac:dyDescent="0.3">
      <c r="A994" s="5" t="str">
        <f t="shared" si="238"/>
        <v>b</v>
      </c>
      <c r="B994" s="19"/>
      <c r="C994" s="21" t="s">
        <v>210</v>
      </c>
      <c r="D994" s="51"/>
      <c r="E994" s="64">
        <f t="shared" si="239"/>
        <v>0</v>
      </c>
      <c r="F994" s="65"/>
      <c r="G994" s="65"/>
      <c r="H994" s="65"/>
      <c r="I994" s="65"/>
      <c r="J994" s="31">
        <f t="shared" si="242"/>
        <v>0</v>
      </c>
      <c r="K994" s="31">
        <f t="shared" si="243"/>
        <v>0</v>
      </c>
    </row>
    <row r="995" spans="1:12" ht="18" x14ac:dyDescent="0.35">
      <c r="A995" s="5" t="str">
        <f t="shared" si="238"/>
        <v>b</v>
      </c>
      <c r="B995" s="11" t="s">
        <v>1</v>
      </c>
      <c r="C995" s="15" t="s">
        <v>136</v>
      </c>
      <c r="D995" s="48"/>
      <c r="E995" s="56">
        <f t="shared" si="239"/>
        <v>0</v>
      </c>
      <c r="F995" s="61"/>
      <c r="G995" s="61"/>
      <c r="H995" s="61"/>
      <c r="I995" s="61"/>
      <c r="J995" s="33">
        <f t="shared" si="242"/>
        <v>0</v>
      </c>
      <c r="K995" s="33">
        <f t="shared" si="243"/>
        <v>0</v>
      </c>
      <c r="L995" s="4" t="s">
        <v>204</v>
      </c>
    </row>
    <row r="996" spans="1:12" ht="18" x14ac:dyDescent="0.35">
      <c r="A996" s="5" t="str">
        <f t="shared" si="238"/>
        <v>b</v>
      </c>
      <c r="B996" s="11" t="s">
        <v>1</v>
      </c>
      <c r="C996" s="15" t="s">
        <v>137</v>
      </c>
      <c r="D996" s="48"/>
      <c r="E996" s="56">
        <f t="shared" si="239"/>
        <v>0</v>
      </c>
      <c r="F996" s="61"/>
      <c r="G996" s="61"/>
      <c r="H996" s="61"/>
      <c r="I996" s="61"/>
      <c r="J996" s="33">
        <f t="shared" si="242"/>
        <v>0</v>
      </c>
      <c r="K996" s="33">
        <f t="shared" si="243"/>
        <v>0</v>
      </c>
      <c r="L996" s="4" t="s">
        <v>204</v>
      </c>
    </row>
    <row r="997" spans="1:12" ht="18" x14ac:dyDescent="0.35">
      <c r="A997" s="5" t="str">
        <f t="shared" si="238"/>
        <v>b</v>
      </c>
      <c r="B997" s="11" t="s">
        <v>1</v>
      </c>
      <c r="C997" s="15" t="s">
        <v>138</v>
      </c>
      <c r="D997" s="48"/>
      <c r="E997" s="56">
        <f t="shared" si="239"/>
        <v>0</v>
      </c>
      <c r="F997" s="61"/>
      <c r="G997" s="61"/>
      <c r="H997" s="61"/>
      <c r="I997" s="61"/>
      <c r="J997" s="33">
        <f t="shared" si="242"/>
        <v>0</v>
      </c>
      <c r="K997" s="33">
        <f t="shared" si="243"/>
        <v>0</v>
      </c>
      <c r="L997" s="4" t="s">
        <v>204</v>
      </c>
    </row>
    <row r="998" spans="1:12" ht="54" x14ac:dyDescent="0.35">
      <c r="A998" s="5" t="str">
        <f t="shared" si="238"/>
        <v>b</v>
      </c>
      <c r="B998" s="22" t="s">
        <v>68</v>
      </c>
      <c r="C998" s="23" t="s">
        <v>159</v>
      </c>
      <c r="D998" s="43"/>
      <c r="E998" s="54">
        <f>SUM(F998:I998)</f>
        <v>0</v>
      </c>
      <c r="F998" s="55">
        <f>F1012+F1026+F1040+F1054+F1068+F1082+F1096+F1138+F1152+F1166+F1180</f>
        <v>-77000</v>
      </c>
      <c r="G998" s="55">
        <f t="shared" ref="G998:I1006" si="246">G1012+G1026+G1040+G1054+G1068+G1082+G1096+G1138+G1152+G1166+G1180</f>
        <v>0</v>
      </c>
      <c r="H998" s="55">
        <f t="shared" si="246"/>
        <v>0</v>
      </c>
      <c r="I998" s="55">
        <f t="shared" si="246"/>
        <v>77000</v>
      </c>
      <c r="J998" s="30">
        <f t="shared" si="242"/>
        <v>-77000</v>
      </c>
      <c r="K998" s="30">
        <f t="shared" si="243"/>
        <v>-77000</v>
      </c>
    </row>
    <row r="999" spans="1:12" ht="18" x14ac:dyDescent="0.35">
      <c r="A999" s="5" t="str">
        <f t="shared" si="238"/>
        <v>b</v>
      </c>
      <c r="B999" s="32" t="s">
        <v>1</v>
      </c>
      <c r="C999" s="25" t="s">
        <v>128</v>
      </c>
      <c r="D999" s="44"/>
      <c r="E999" s="56">
        <f t="shared" ref="E999:E1011" si="247">SUM(F999:I999)</f>
        <v>-31000</v>
      </c>
      <c r="F999" s="57">
        <f t="shared" ref="F999:I1011" si="248">F1013+F1027+F1041+F1055+F1069+F1083+F1097+F1139+F1153+F1167+F1181</f>
        <v>-108000</v>
      </c>
      <c r="G999" s="57">
        <f t="shared" si="246"/>
        <v>0</v>
      </c>
      <c r="H999" s="57">
        <f t="shared" si="246"/>
        <v>0</v>
      </c>
      <c r="I999" s="57">
        <f t="shared" si="246"/>
        <v>77000</v>
      </c>
      <c r="J999" s="33">
        <f t="shared" si="242"/>
        <v>-108000</v>
      </c>
      <c r="K999" s="33">
        <f t="shared" si="243"/>
        <v>-108000</v>
      </c>
    </row>
    <row r="1000" spans="1:12" ht="18" x14ac:dyDescent="0.35">
      <c r="A1000" s="5" t="str">
        <f t="shared" si="238"/>
        <v>b</v>
      </c>
      <c r="B1000" s="24" t="s">
        <v>1</v>
      </c>
      <c r="C1000" s="26" t="s">
        <v>129</v>
      </c>
      <c r="D1000" s="45"/>
      <c r="E1000" s="54">
        <f t="shared" si="247"/>
        <v>0</v>
      </c>
      <c r="F1000" s="55">
        <f t="shared" si="248"/>
        <v>0</v>
      </c>
      <c r="G1000" s="55">
        <f t="shared" si="246"/>
        <v>0</v>
      </c>
      <c r="H1000" s="55">
        <f t="shared" si="246"/>
        <v>0</v>
      </c>
      <c r="I1000" s="55">
        <f t="shared" si="246"/>
        <v>0</v>
      </c>
      <c r="J1000" s="30">
        <f t="shared" si="242"/>
        <v>0</v>
      </c>
      <c r="K1000" s="30">
        <f t="shared" si="243"/>
        <v>0</v>
      </c>
    </row>
    <row r="1001" spans="1:12" ht="18" x14ac:dyDescent="0.35">
      <c r="A1001" s="5" t="str">
        <f t="shared" si="238"/>
        <v>b</v>
      </c>
      <c r="B1001" s="24" t="s">
        <v>1</v>
      </c>
      <c r="C1001" s="26" t="s">
        <v>130</v>
      </c>
      <c r="D1001" s="45"/>
      <c r="E1001" s="54">
        <f t="shared" si="247"/>
        <v>-31000</v>
      </c>
      <c r="F1001" s="55">
        <f t="shared" si="248"/>
        <v>-108000</v>
      </c>
      <c r="G1001" s="55">
        <f t="shared" si="246"/>
        <v>0</v>
      </c>
      <c r="H1001" s="55">
        <f t="shared" si="246"/>
        <v>0</v>
      </c>
      <c r="I1001" s="55">
        <f t="shared" si="246"/>
        <v>77000</v>
      </c>
      <c r="J1001" s="30">
        <f t="shared" si="242"/>
        <v>-108000</v>
      </c>
      <c r="K1001" s="30">
        <f t="shared" si="243"/>
        <v>-108000</v>
      </c>
    </row>
    <row r="1002" spans="1:12" ht="18" x14ac:dyDescent="0.35">
      <c r="A1002" s="5" t="str">
        <f t="shared" si="238"/>
        <v>b</v>
      </c>
      <c r="B1002" s="24" t="s">
        <v>1</v>
      </c>
      <c r="C1002" s="26" t="s">
        <v>131</v>
      </c>
      <c r="D1002" s="45"/>
      <c r="E1002" s="54">
        <f t="shared" si="247"/>
        <v>0</v>
      </c>
      <c r="F1002" s="55">
        <f t="shared" si="248"/>
        <v>0</v>
      </c>
      <c r="G1002" s="55">
        <f t="shared" si="246"/>
        <v>0</v>
      </c>
      <c r="H1002" s="55">
        <f t="shared" si="246"/>
        <v>0</v>
      </c>
      <c r="I1002" s="55">
        <f t="shared" si="246"/>
        <v>0</v>
      </c>
      <c r="J1002" s="30">
        <f t="shared" si="242"/>
        <v>0</v>
      </c>
      <c r="K1002" s="30">
        <f t="shared" si="243"/>
        <v>0</v>
      </c>
    </row>
    <row r="1003" spans="1:12" ht="18" x14ac:dyDescent="0.35">
      <c r="A1003" s="5" t="str">
        <f t="shared" si="238"/>
        <v>b</v>
      </c>
      <c r="B1003" s="24" t="s">
        <v>1</v>
      </c>
      <c r="C1003" s="27" t="s">
        <v>132</v>
      </c>
      <c r="D1003" s="46"/>
      <c r="E1003" s="54">
        <f t="shared" si="247"/>
        <v>0</v>
      </c>
      <c r="F1003" s="55">
        <f t="shared" si="248"/>
        <v>0</v>
      </c>
      <c r="G1003" s="55">
        <f t="shared" si="246"/>
        <v>0</v>
      </c>
      <c r="H1003" s="55">
        <f t="shared" si="246"/>
        <v>0</v>
      </c>
      <c r="I1003" s="55">
        <f t="shared" si="246"/>
        <v>0</v>
      </c>
      <c r="J1003" s="30">
        <f t="shared" si="242"/>
        <v>0</v>
      </c>
      <c r="K1003" s="30">
        <f t="shared" si="243"/>
        <v>0</v>
      </c>
    </row>
    <row r="1004" spans="1:12" ht="18" x14ac:dyDescent="0.35">
      <c r="A1004" s="5" t="str">
        <f t="shared" si="238"/>
        <v>b</v>
      </c>
      <c r="B1004" s="24" t="s">
        <v>1</v>
      </c>
      <c r="C1004" s="27" t="s">
        <v>133</v>
      </c>
      <c r="D1004" s="46"/>
      <c r="E1004" s="54">
        <f t="shared" si="247"/>
        <v>0</v>
      </c>
      <c r="F1004" s="55">
        <f t="shared" si="248"/>
        <v>0</v>
      </c>
      <c r="G1004" s="55">
        <f t="shared" si="246"/>
        <v>0</v>
      </c>
      <c r="H1004" s="55">
        <f t="shared" si="246"/>
        <v>0</v>
      </c>
      <c r="I1004" s="55">
        <f t="shared" si="246"/>
        <v>0</v>
      </c>
      <c r="J1004" s="30">
        <f t="shared" si="242"/>
        <v>0</v>
      </c>
      <c r="K1004" s="30">
        <f t="shared" si="243"/>
        <v>0</v>
      </c>
    </row>
    <row r="1005" spans="1:12" ht="18" x14ac:dyDescent="0.35">
      <c r="A1005" s="5" t="str">
        <f t="shared" si="238"/>
        <v>b</v>
      </c>
      <c r="B1005" s="24" t="s">
        <v>1</v>
      </c>
      <c r="C1005" s="27" t="s">
        <v>134</v>
      </c>
      <c r="D1005" s="46"/>
      <c r="E1005" s="54">
        <f t="shared" si="247"/>
        <v>0</v>
      </c>
      <c r="F1005" s="55">
        <f t="shared" si="248"/>
        <v>0</v>
      </c>
      <c r="G1005" s="55">
        <f t="shared" si="246"/>
        <v>0</v>
      </c>
      <c r="H1005" s="55">
        <f t="shared" si="246"/>
        <v>0</v>
      </c>
      <c r="I1005" s="55">
        <f t="shared" si="246"/>
        <v>0</v>
      </c>
      <c r="J1005" s="30">
        <f t="shared" si="242"/>
        <v>0</v>
      </c>
      <c r="K1005" s="30">
        <f t="shared" si="243"/>
        <v>0</v>
      </c>
    </row>
    <row r="1006" spans="1:12" ht="18" x14ac:dyDescent="0.35">
      <c r="A1006" s="5" t="str">
        <f t="shared" si="238"/>
        <v>b</v>
      </c>
      <c r="B1006" s="24" t="s">
        <v>1</v>
      </c>
      <c r="C1006" s="27" t="s">
        <v>135</v>
      </c>
      <c r="D1006" s="46"/>
      <c r="E1006" s="54">
        <f t="shared" si="247"/>
        <v>0</v>
      </c>
      <c r="F1006" s="55">
        <f t="shared" si="248"/>
        <v>0</v>
      </c>
      <c r="G1006" s="55">
        <f t="shared" si="246"/>
        <v>0</v>
      </c>
      <c r="H1006" s="55">
        <f t="shared" si="246"/>
        <v>0</v>
      </c>
      <c r="I1006" s="55">
        <f t="shared" si="246"/>
        <v>0</v>
      </c>
      <c r="J1006" s="30">
        <f t="shared" si="242"/>
        <v>0</v>
      </c>
      <c r="K1006" s="30">
        <f t="shared" si="243"/>
        <v>0</v>
      </c>
    </row>
    <row r="1007" spans="1:12" x14ac:dyDescent="0.3">
      <c r="A1007" s="5" t="str">
        <f t="shared" si="238"/>
        <v>b</v>
      </c>
      <c r="B1007" s="28"/>
      <c r="C1007" s="29" t="s">
        <v>209</v>
      </c>
      <c r="D1007" s="47"/>
      <c r="E1007" s="58">
        <f t="shared" si="247"/>
        <v>0</v>
      </c>
      <c r="F1007" s="59">
        <f t="shared" si="248"/>
        <v>0</v>
      </c>
      <c r="G1007" s="59">
        <f t="shared" si="248"/>
        <v>0</v>
      </c>
      <c r="H1007" s="59">
        <f t="shared" si="248"/>
        <v>0</v>
      </c>
      <c r="I1007" s="59">
        <f t="shared" si="248"/>
        <v>0</v>
      </c>
      <c r="J1007" s="31">
        <f t="shared" si="242"/>
        <v>0</v>
      </c>
      <c r="K1007" s="31">
        <f t="shared" si="243"/>
        <v>0</v>
      </c>
    </row>
    <row r="1008" spans="1:12" x14ac:dyDescent="0.3">
      <c r="A1008" s="5" t="str">
        <f t="shared" si="238"/>
        <v>b</v>
      </c>
      <c r="B1008" s="28"/>
      <c r="C1008" s="29" t="s">
        <v>210</v>
      </c>
      <c r="D1008" s="47"/>
      <c r="E1008" s="58">
        <f t="shared" si="247"/>
        <v>0</v>
      </c>
      <c r="F1008" s="59">
        <f t="shared" si="248"/>
        <v>0</v>
      </c>
      <c r="G1008" s="59">
        <f t="shared" si="248"/>
        <v>0</v>
      </c>
      <c r="H1008" s="59">
        <f t="shared" si="248"/>
        <v>0</v>
      </c>
      <c r="I1008" s="59">
        <f t="shared" si="248"/>
        <v>0</v>
      </c>
      <c r="J1008" s="31">
        <f t="shared" si="242"/>
        <v>0</v>
      </c>
      <c r="K1008" s="31">
        <f t="shared" si="243"/>
        <v>0</v>
      </c>
    </row>
    <row r="1009" spans="1:12" ht="18" x14ac:dyDescent="0.35">
      <c r="A1009" s="5" t="str">
        <f t="shared" si="238"/>
        <v>a</v>
      </c>
      <c r="B1009" s="32" t="s">
        <v>1</v>
      </c>
      <c r="C1009" s="25" t="s">
        <v>136</v>
      </c>
      <c r="D1009" s="44"/>
      <c r="E1009" s="56">
        <f t="shared" si="247"/>
        <v>31000</v>
      </c>
      <c r="F1009" s="57">
        <f t="shared" si="248"/>
        <v>31000</v>
      </c>
      <c r="G1009" s="57">
        <f t="shared" si="248"/>
        <v>0</v>
      </c>
      <c r="H1009" s="57">
        <f t="shared" si="248"/>
        <v>0</v>
      </c>
      <c r="I1009" s="57">
        <f t="shared" si="248"/>
        <v>0</v>
      </c>
      <c r="J1009" s="33">
        <f t="shared" si="242"/>
        <v>31000</v>
      </c>
      <c r="K1009" s="33">
        <f t="shared" si="243"/>
        <v>31000</v>
      </c>
    </row>
    <row r="1010" spans="1:12" ht="18" x14ac:dyDescent="0.35">
      <c r="A1010" s="5" t="str">
        <f t="shared" si="238"/>
        <v>b</v>
      </c>
      <c r="B1010" s="32" t="s">
        <v>1</v>
      </c>
      <c r="C1010" s="25" t="s">
        <v>137</v>
      </c>
      <c r="D1010" s="44"/>
      <c r="E1010" s="56">
        <f t="shared" si="247"/>
        <v>0</v>
      </c>
      <c r="F1010" s="57">
        <f t="shared" si="248"/>
        <v>0</v>
      </c>
      <c r="G1010" s="57">
        <f t="shared" si="248"/>
        <v>0</v>
      </c>
      <c r="H1010" s="57">
        <f t="shared" si="248"/>
        <v>0</v>
      </c>
      <c r="I1010" s="57">
        <f t="shared" si="248"/>
        <v>0</v>
      </c>
      <c r="J1010" s="33">
        <f t="shared" si="242"/>
        <v>0</v>
      </c>
      <c r="K1010" s="33">
        <f t="shared" si="243"/>
        <v>0</v>
      </c>
    </row>
    <row r="1011" spans="1:12" ht="18" x14ac:dyDescent="0.35">
      <c r="A1011" s="5" t="str">
        <f t="shared" si="238"/>
        <v>b</v>
      </c>
      <c r="B1011" s="32" t="s">
        <v>1</v>
      </c>
      <c r="C1011" s="25" t="s">
        <v>138</v>
      </c>
      <c r="D1011" s="44"/>
      <c r="E1011" s="56">
        <f t="shared" si="247"/>
        <v>0</v>
      </c>
      <c r="F1011" s="57">
        <f t="shared" si="248"/>
        <v>0</v>
      </c>
      <c r="G1011" s="57">
        <f t="shared" si="248"/>
        <v>0</v>
      </c>
      <c r="H1011" s="57">
        <f t="shared" si="248"/>
        <v>0</v>
      </c>
      <c r="I1011" s="57">
        <f t="shared" si="248"/>
        <v>0</v>
      </c>
      <c r="J1011" s="33">
        <f t="shared" si="242"/>
        <v>0</v>
      </c>
      <c r="K1011" s="33">
        <f t="shared" si="243"/>
        <v>0</v>
      </c>
    </row>
    <row r="1012" spans="1:12" ht="18" x14ac:dyDescent="0.35">
      <c r="A1012" s="5" t="str">
        <f t="shared" si="238"/>
        <v>b</v>
      </c>
      <c r="B1012" s="22" t="s">
        <v>69</v>
      </c>
      <c r="C1012" s="23" t="s">
        <v>160</v>
      </c>
      <c r="D1012" s="43"/>
      <c r="E1012" s="60">
        <f t="shared" ref="E1012:E1075" si="249">F1012+G1012+H1012+I1012</f>
        <v>0</v>
      </c>
      <c r="F1012" s="60">
        <f t="shared" ref="F1012:I1012" si="250">F1013+F1023+F1024+F1025</f>
        <v>0</v>
      </c>
      <c r="G1012" s="60">
        <f t="shared" si="250"/>
        <v>0</v>
      </c>
      <c r="H1012" s="60">
        <f t="shared" si="250"/>
        <v>0</v>
      </c>
      <c r="I1012" s="60">
        <f t="shared" si="250"/>
        <v>0</v>
      </c>
      <c r="J1012" s="30">
        <f t="shared" si="242"/>
        <v>0</v>
      </c>
      <c r="K1012" s="30">
        <f t="shared" si="243"/>
        <v>0</v>
      </c>
      <c r="L1012" s="4" t="s">
        <v>205</v>
      </c>
    </row>
    <row r="1013" spans="1:12" ht="18" x14ac:dyDescent="0.35">
      <c r="A1013" s="5" t="str">
        <f t="shared" si="238"/>
        <v>b</v>
      </c>
      <c r="B1013" s="34" t="s">
        <v>1</v>
      </c>
      <c r="C1013" s="15" t="s">
        <v>128</v>
      </c>
      <c r="D1013" s="48"/>
      <c r="E1013" s="56">
        <f t="shared" si="249"/>
        <v>0</v>
      </c>
      <c r="F1013" s="61">
        <f t="shared" ref="F1013:I1013" si="251">F1014+F1015+F1016+F1017+F1018+F1019+F1020</f>
        <v>0</v>
      </c>
      <c r="G1013" s="61">
        <f t="shared" si="251"/>
        <v>0</v>
      </c>
      <c r="H1013" s="61">
        <f t="shared" si="251"/>
        <v>0</v>
      </c>
      <c r="I1013" s="61">
        <f t="shared" si="251"/>
        <v>0</v>
      </c>
      <c r="J1013" s="33">
        <f t="shared" si="242"/>
        <v>0</v>
      </c>
      <c r="K1013" s="33">
        <f t="shared" si="243"/>
        <v>0</v>
      </c>
      <c r="L1013" s="4" t="s">
        <v>205</v>
      </c>
    </row>
    <row r="1014" spans="1:12" ht="18" x14ac:dyDescent="0.35">
      <c r="A1014" s="5" t="str">
        <f t="shared" si="238"/>
        <v>b</v>
      </c>
      <c r="B1014" s="11" t="s">
        <v>1</v>
      </c>
      <c r="C1014" s="12" t="s">
        <v>129</v>
      </c>
      <c r="D1014" s="49"/>
      <c r="E1014" s="62">
        <f t="shared" si="249"/>
        <v>0</v>
      </c>
      <c r="F1014" s="63"/>
      <c r="G1014" s="63"/>
      <c r="H1014" s="63"/>
      <c r="I1014" s="63"/>
      <c r="J1014" s="30">
        <f t="shared" si="242"/>
        <v>0</v>
      </c>
      <c r="K1014" s="30">
        <f t="shared" si="243"/>
        <v>0</v>
      </c>
      <c r="L1014" s="4" t="s">
        <v>205</v>
      </c>
    </row>
    <row r="1015" spans="1:12" ht="18" x14ac:dyDescent="0.35">
      <c r="A1015" s="5" t="str">
        <f t="shared" si="238"/>
        <v>b</v>
      </c>
      <c r="B1015" s="11" t="s">
        <v>1</v>
      </c>
      <c r="C1015" s="12" t="s">
        <v>130</v>
      </c>
      <c r="D1015" s="49"/>
      <c r="E1015" s="62">
        <f t="shared" si="249"/>
        <v>0</v>
      </c>
      <c r="F1015" s="63"/>
      <c r="G1015" s="63"/>
      <c r="H1015" s="63"/>
      <c r="I1015" s="63"/>
      <c r="J1015" s="30">
        <f t="shared" si="242"/>
        <v>0</v>
      </c>
      <c r="K1015" s="30">
        <f t="shared" si="243"/>
        <v>0</v>
      </c>
      <c r="L1015" s="4" t="s">
        <v>205</v>
      </c>
    </row>
    <row r="1016" spans="1:12" ht="18" x14ac:dyDescent="0.35">
      <c r="A1016" s="5" t="str">
        <f t="shared" si="238"/>
        <v>b</v>
      </c>
      <c r="B1016" s="11" t="s">
        <v>1</v>
      </c>
      <c r="C1016" s="12" t="s">
        <v>131</v>
      </c>
      <c r="D1016" s="49"/>
      <c r="E1016" s="62">
        <f t="shared" si="249"/>
        <v>0</v>
      </c>
      <c r="F1016" s="63"/>
      <c r="G1016" s="63"/>
      <c r="H1016" s="63"/>
      <c r="I1016" s="63"/>
      <c r="J1016" s="30">
        <f t="shared" si="242"/>
        <v>0</v>
      </c>
      <c r="K1016" s="30">
        <f t="shared" si="243"/>
        <v>0</v>
      </c>
      <c r="L1016" s="4" t="s">
        <v>205</v>
      </c>
    </row>
    <row r="1017" spans="1:12" ht="18" x14ac:dyDescent="0.35">
      <c r="A1017" s="5" t="str">
        <f t="shared" si="238"/>
        <v>b</v>
      </c>
      <c r="B1017" s="11" t="s">
        <v>1</v>
      </c>
      <c r="C1017" s="16" t="s">
        <v>132</v>
      </c>
      <c r="D1017" s="50"/>
      <c r="E1017" s="62">
        <f t="shared" si="249"/>
        <v>0</v>
      </c>
      <c r="F1017" s="63"/>
      <c r="G1017" s="63"/>
      <c r="H1017" s="63"/>
      <c r="I1017" s="63"/>
      <c r="J1017" s="30">
        <f t="shared" si="242"/>
        <v>0</v>
      </c>
      <c r="K1017" s="30">
        <f t="shared" si="243"/>
        <v>0</v>
      </c>
      <c r="L1017" s="4" t="s">
        <v>205</v>
      </c>
    </row>
    <row r="1018" spans="1:12" ht="18" x14ac:dyDescent="0.35">
      <c r="A1018" s="5" t="str">
        <f t="shared" si="238"/>
        <v>b</v>
      </c>
      <c r="B1018" s="11" t="s">
        <v>1</v>
      </c>
      <c r="C1018" s="16" t="s">
        <v>133</v>
      </c>
      <c r="D1018" s="50"/>
      <c r="E1018" s="62">
        <f t="shared" si="249"/>
        <v>0</v>
      </c>
      <c r="F1018" s="63"/>
      <c r="G1018" s="63"/>
      <c r="H1018" s="63"/>
      <c r="I1018" s="63"/>
      <c r="J1018" s="30">
        <f t="shared" si="242"/>
        <v>0</v>
      </c>
      <c r="K1018" s="30">
        <f t="shared" si="243"/>
        <v>0</v>
      </c>
      <c r="L1018" s="4" t="s">
        <v>205</v>
      </c>
    </row>
    <row r="1019" spans="1:12" ht="18" x14ac:dyDescent="0.35">
      <c r="A1019" s="5" t="str">
        <f t="shared" si="238"/>
        <v>b</v>
      </c>
      <c r="B1019" s="11" t="s">
        <v>1</v>
      </c>
      <c r="C1019" s="16" t="s">
        <v>134</v>
      </c>
      <c r="D1019" s="50"/>
      <c r="E1019" s="62">
        <f t="shared" si="249"/>
        <v>0</v>
      </c>
      <c r="F1019" s="63"/>
      <c r="G1019" s="63"/>
      <c r="H1019" s="63"/>
      <c r="I1019" s="63"/>
      <c r="J1019" s="30">
        <f t="shared" si="242"/>
        <v>0</v>
      </c>
      <c r="K1019" s="30">
        <f t="shared" si="243"/>
        <v>0</v>
      </c>
      <c r="L1019" s="4" t="s">
        <v>205</v>
      </c>
    </row>
    <row r="1020" spans="1:12" ht="18" x14ac:dyDescent="0.35">
      <c r="A1020" s="5" t="str">
        <f t="shared" si="238"/>
        <v>b</v>
      </c>
      <c r="B1020" s="11" t="s">
        <v>1</v>
      </c>
      <c r="C1020" s="16" t="s">
        <v>135</v>
      </c>
      <c r="D1020" s="50"/>
      <c r="E1020" s="62">
        <f t="shared" si="249"/>
        <v>0</v>
      </c>
      <c r="F1020" s="63">
        <f t="shared" ref="F1020:I1020" si="252">F1021+F1022</f>
        <v>0</v>
      </c>
      <c r="G1020" s="63">
        <f t="shared" si="252"/>
        <v>0</v>
      </c>
      <c r="H1020" s="63">
        <f t="shared" si="252"/>
        <v>0</v>
      </c>
      <c r="I1020" s="63">
        <f t="shared" si="252"/>
        <v>0</v>
      </c>
      <c r="J1020" s="30">
        <f t="shared" si="242"/>
        <v>0</v>
      </c>
      <c r="K1020" s="30">
        <f t="shared" si="243"/>
        <v>0</v>
      </c>
      <c r="L1020" s="4" t="s">
        <v>205</v>
      </c>
    </row>
    <row r="1021" spans="1:12" x14ac:dyDescent="0.3">
      <c r="A1021" s="5" t="str">
        <f t="shared" si="238"/>
        <v>b</v>
      </c>
      <c r="B1021" s="19"/>
      <c r="C1021" s="21" t="s">
        <v>209</v>
      </c>
      <c r="D1021" s="51"/>
      <c r="E1021" s="64">
        <f t="shared" si="249"/>
        <v>0</v>
      </c>
      <c r="F1021" s="65"/>
      <c r="G1021" s="65"/>
      <c r="H1021" s="65"/>
      <c r="I1021" s="65"/>
      <c r="J1021" s="31">
        <f t="shared" si="242"/>
        <v>0</v>
      </c>
      <c r="K1021" s="31">
        <f t="shared" si="243"/>
        <v>0</v>
      </c>
    </row>
    <row r="1022" spans="1:12" x14ac:dyDescent="0.3">
      <c r="A1022" s="5" t="str">
        <f t="shared" si="238"/>
        <v>b</v>
      </c>
      <c r="B1022" s="19"/>
      <c r="C1022" s="21" t="s">
        <v>210</v>
      </c>
      <c r="D1022" s="51"/>
      <c r="E1022" s="64">
        <f t="shared" si="249"/>
        <v>0</v>
      </c>
      <c r="F1022" s="65"/>
      <c r="G1022" s="65"/>
      <c r="H1022" s="65"/>
      <c r="I1022" s="65"/>
      <c r="J1022" s="31">
        <f t="shared" si="242"/>
        <v>0</v>
      </c>
      <c r="K1022" s="31">
        <f t="shared" si="243"/>
        <v>0</v>
      </c>
    </row>
    <row r="1023" spans="1:12" ht="18" x14ac:dyDescent="0.35">
      <c r="A1023" s="5" t="str">
        <f t="shared" si="238"/>
        <v>b</v>
      </c>
      <c r="B1023" s="11" t="s">
        <v>1</v>
      </c>
      <c r="C1023" s="15" t="s">
        <v>136</v>
      </c>
      <c r="D1023" s="48"/>
      <c r="E1023" s="56">
        <f t="shared" si="249"/>
        <v>0</v>
      </c>
      <c r="F1023" s="61"/>
      <c r="G1023" s="61"/>
      <c r="H1023" s="61"/>
      <c r="I1023" s="61"/>
      <c r="J1023" s="33">
        <f t="shared" si="242"/>
        <v>0</v>
      </c>
      <c r="K1023" s="33">
        <f t="shared" si="243"/>
        <v>0</v>
      </c>
      <c r="L1023" s="4" t="s">
        <v>205</v>
      </c>
    </row>
    <row r="1024" spans="1:12" ht="18" x14ac:dyDescent="0.35">
      <c r="A1024" s="5" t="str">
        <f t="shared" si="238"/>
        <v>b</v>
      </c>
      <c r="B1024" s="11" t="s">
        <v>1</v>
      </c>
      <c r="C1024" s="15" t="s">
        <v>137</v>
      </c>
      <c r="D1024" s="48"/>
      <c r="E1024" s="56">
        <f t="shared" si="249"/>
        <v>0</v>
      </c>
      <c r="F1024" s="61"/>
      <c r="G1024" s="61"/>
      <c r="H1024" s="61"/>
      <c r="I1024" s="61"/>
      <c r="J1024" s="33">
        <f t="shared" si="242"/>
        <v>0</v>
      </c>
      <c r="K1024" s="33">
        <f t="shared" si="243"/>
        <v>0</v>
      </c>
      <c r="L1024" s="4" t="s">
        <v>205</v>
      </c>
    </row>
    <row r="1025" spans="1:12" ht="18" x14ac:dyDescent="0.35">
      <c r="A1025" s="5" t="str">
        <f t="shared" si="238"/>
        <v>b</v>
      </c>
      <c r="B1025" s="11" t="s">
        <v>1</v>
      </c>
      <c r="C1025" s="15" t="s">
        <v>138</v>
      </c>
      <c r="D1025" s="48"/>
      <c r="E1025" s="56">
        <f t="shared" si="249"/>
        <v>0</v>
      </c>
      <c r="F1025" s="61"/>
      <c r="G1025" s="61"/>
      <c r="H1025" s="61"/>
      <c r="I1025" s="61"/>
      <c r="J1025" s="33">
        <f t="shared" si="242"/>
        <v>0</v>
      </c>
      <c r="K1025" s="33">
        <f t="shared" si="243"/>
        <v>0</v>
      </c>
      <c r="L1025" s="4" t="s">
        <v>205</v>
      </c>
    </row>
    <row r="1026" spans="1:12" ht="18" x14ac:dyDescent="0.35">
      <c r="A1026" s="5" t="str">
        <f t="shared" si="238"/>
        <v>b</v>
      </c>
      <c r="B1026" s="22" t="s">
        <v>70</v>
      </c>
      <c r="C1026" s="23" t="s">
        <v>161</v>
      </c>
      <c r="D1026" s="43"/>
      <c r="E1026" s="60">
        <f t="shared" si="249"/>
        <v>0</v>
      </c>
      <c r="F1026" s="60">
        <f t="shared" ref="F1026:I1026" si="253">F1027+F1037+F1038+F1039</f>
        <v>0</v>
      </c>
      <c r="G1026" s="60">
        <f t="shared" si="253"/>
        <v>0</v>
      </c>
      <c r="H1026" s="60">
        <f t="shared" si="253"/>
        <v>0</v>
      </c>
      <c r="I1026" s="60">
        <f t="shared" si="253"/>
        <v>0</v>
      </c>
      <c r="J1026" s="30">
        <f t="shared" si="242"/>
        <v>0</v>
      </c>
      <c r="K1026" s="30">
        <f t="shared" si="243"/>
        <v>0</v>
      </c>
      <c r="L1026" s="4" t="s">
        <v>205</v>
      </c>
    </row>
    <row r="1027" spans="1:12" ht="18" x14ac:dyDescent="0.35">
      <c r="A1027" s="5" t="str">
        <f t="shared" si="238"/>
        <v>b</v>
      </c>
      <c r="B1027" s="34" t="s">
        <v>1</v>
      </c>
      <c r="C1027" s="15" t="s">
        <v>128</v>
      </c>
      <c r="D1027" s="48"/>
      <c r="E1027" s="56">
        <f t="shared" si="249"/>
        <v>0</v>
      </c>
      <c r="F1027" s="61">
        <f t="shared" ref="F1027:I1027" si="254">F1028+F1029+F1030+F1031+F1032+F1033+F1034</f>
        <v>0</v>
      </c>
      <c r="G1027" s="61">
        <f t="shared" si="254"/>
        <v>0</v>
      </c>
      <c r="H1027" s="61">
        <f t="shared" si="254"/>
        <v>0</v>
      </c>
      <c r="I1027" s="61">
        <f t="shared" si="254"/>
        <v>0</v>
      </c>
      <c r="J1027" s="33">
        <f t="shared" si="242"/>
        <v>0</v>
      </c>
      <c r="K1027" s="33">
        <f t="shared" si="243"/>
        <v>0</v>
      </c>
      <c r="L1027" s="4" t="s">
        <v>205</v>
      </c>
    </row>
    <row r="1028" spans="1:12" ht="18" x14ac:dyDescent="0.35">
      <c r="A1028" s="5" t="str">
        <f t="shared" si="238"/>
        <v>b</v>
      </c>
      <c r="B1028" s="11" t="s">
        <v>1</v>
      </c>
      <c r="C1028" s="12" t="s">
        <v>129</v>
      </c>
      <c r="D1028" s="49"/>
      <c r="E1028" s="62">
        <f t="shared" si="249"/>
        <v>0</v>
      </c>
      <c r="F1028" s="63"/>
      <c r="G1028" s="63"/>
      <c r="H1028" s="63"/>
      <c r="I1028" s="63"/>
      <c r="J1028" s="30">
        <f t="shared" si="242"/>
        <v>0</v>
      </c>
      <c r="K1028" s="30">
        <f t="shared" si="243"/>
        <v>0</v>
      </c>
      <c r="L1028" s="4" t="s">
        <v>205</v>
      </c>
    </row>
    <row r="1029" spans="1:12" ht="18" x14ac:dyDescent="0.35">
      <c r="A1029" s="5" t="str">
        <f t="shared" ref="A1029:A1092" si="255">IF((E1029+F1029+G1029+I1029+H1029)&gt;0,"a","b")</f>
        <v>b</v>
      </c>
      <c r="B1029" s="11" t="s">
        <v>1</v>
      </c>
      <c r="C1029" s="12" t="s">
        <v>130</v>
      </c>
      <c r="D1029" s="49"/>
      <c r="E1029" s="62">
        <f t="shared" si="249"/>
        <v>0</v>
      </c>
      <c r="F1029" s="63"/>
      <c r="G1029" s="63"/>
      <c r="H1029" s="63"/>
      <c r="I1029" s="63"/>
      <c r="J1029" s="30">
        <f t="shared" si="242"/>
        <v>0</v>
      </c>
      <c r="K1029" s="30">
        <f t="shared" si="243"/>
        <v>0</v>
      </c>
      <c r="L1029" s="4" t="s">
        <v>205</v>
      </c>
    </row>
    <row r="1030" spans="1:12" ht="18" x14ac:dyDescent="0.35">
      <c r="A1030" s="5" t="str">
        <f t="shared" si="255"/>
        <v>b</v>
      </c>
      <c r="B1030" s="11" t="s">
        <v>1</v>
      </c>
      <c r="C1030" s="12" t="s">
        <v>131</v>
      </c>
      <c r="D1030" s="49"/>
      <c r="E1030" s="62">
        <f t="shared" si="249"/>
        <v>0</v>
      </c>
      <c r="F1030" s="63"/>
      <c r="G1030" s="63"/>
      <c r="H1030" s="63"/>
      <c r="I1030" s="63"/>
      <c r="J1030" s="30">
        <f t="shared" si="242"/>
        <v>0</v>
      </c>
      <c r="K1030" s="30">
        <f t="shared" si="243"/>
        <v>0</v>
      </c>
      <c r="L1030" s="4" t="s">
        <v>205</v>
      </c>
    </row>
    <row r="1031" spans="1:12" ht="18" x14ac:dyDescent="0.35">
      <c r="A1031" s="5" t="str">
        <f t="shared" si="255"/>
        <v>b</v>
      </c>
      <c r="B1031" s="11" t="s">
        <v>1</v>
      </c>
      <c r="C1031" s="16" t="s">
        <v>132</v>
      </c>
      <c r="D1031" s="50"/>
      <c r="E1031" s="62">
        <f t="shared" si="249"/>
        <v>0</v>
      </c>
      <c r="F1031" s="63"/>
      <c r="G1031" s="63"/>
      <c r="H1031" s="63"/>
      <c r="I1031" s="63"/>
      <c r="J1031" s="30">
        <f t="shared" si="242"/>
        <v>0</v>
      </c>
      <c r="K1031" s="30">
        <f t="shared" si="243"/>
        <v>0</v>
      </c>
      <c r="L1031" s="4" t="s">
        <v>205</v>
      </c>
    </row>
    <row r="1032" spans="1:12" ht="18" x14ac:dyDescent="0.35">
      <c r="A1032" s="5" t="str">
        <f t="shared" si="255"/>
        <v>b</v>
      </c>
      <c r="B1032" s="11" t="s">
        <v>1</v>
      </c>
      <c r="C1032" s="16" t="s">
        <v>133</v>
      </c>
      <c r="D1032" s="50"/>
      <c r="E1032" s="62">
        <f t="shared" si="249"/>
        <v>0</v>
      </c>
      <c r="F1032" s="63"/>
      <c r="G1032" s="63"/>
      <c r="H1032" s="63"/>
      <c r="I1032" s="63"/>
      <c r="J1032" s="30">
        <f t="shared" si="242"/>
        <v>0</v>
      </c>
      <c r="K1032" s="30">
        <f t="shared" si="243"/>
        <v>0</v>
      </c>
      <c r="L1032" s="4" t="s">
        <v>205</v>
      </c>
    </row>
    <row r="1033" spans="1:12" ht="30" customHeight="1" x14ac:dyDescent="0.35">
      <c r="A1033" s="5" t="str">
        <f t="shared" si="255"/>
        <v>b</v>
      </c>
      <c r="B1033" s="11" t="s">
        <v>1</v>
      </c>
      <c r="C1033" s="16" t="s">
        <v>134</v>
      </c>
      <c r="D1033" s="50"/>
      <c r="E1033" s="62">
        <f t="shared" si="249"/>
        <v>0</v>
      </c>
      <c r="F1033" s="63"/>
      <c r="G1033" s="63"/>
      <c r="H1033" s="63"/>
      <c r="I1033" s="63"/>
      <c r="J1033" s="30">
        <f t="shared" si="242"/>
        <v>0</v>
      </c>
      <c r="K1033" s="30">
        <f t="shared" si="243"/>
        <v>0</v>
      </c>
      <c r="L1033" s="4" t="s">
        <v>205</v>
      </c>
    </row>
    <row r="1034" spans="1:12" ht="18" x14ac:dyDescent="0.35">
      <c r="A1034" s="5" t="str">
        <f t="shared" si="255"/>
        <v>b</v>
      </c>
      <c r="B1034" s="11" t="s">
        <v>1</v>
      </c>
      <c r="C1034" s="16" t="s">
        <v>135</v>
      </c>
      <c r="D1034" s="50"/>
      <c r="E1034" s="62">
        <f t="shared" si="249"/>
        <v>0</v>
      </c>
      <c r="F1034" s="63">
        <f t="shared" ref="F1034:I1034" si="256">F1035+F1036</f>
        <v>0</v>
      </c>
      <c r="G1034" s="63">
        <f t="shared" si="256"/>
        <v>0</v>
      </c>
      <c r="H1034" s="63">
        <f t="shared" si="256"/>
        <v>0</v>
      </c>
      <c r="I1034" s="63">
        <f t="shared" si="256"/>
        <v>0</v>
      </c>
      <c r="J1034" s="30">
        <f t="shared" si="242"/>
        <v>0</v>
      </c>
      <c r="K1034" s="30">
        <f t="shared" si="243"/>
        <v>0</v>
      </c>
      <c r="L1034" s="4" t="s">
        <v>205</v>
      </c>
    </row>
    <row r="1035" spans="1:12" x14ac:dyDescent="0.3">
      <c r="A1035" s="5" t="str">
        <f t="shared" si="255"/>
        <v>b</v>
      </c>
      <c r="B1035" s="19"/>
      <c r="C1035" s="21" t="s">
        <v>209</v>
      </c>
      <c r="D1035" s="51"/>
      <c r="E1035" s="64">
        <f t="shared" si="249"/>
        <v>0</v>
      </c>
      <c r="F1035" s="65"/>
      <c r="G1035" s="65"/>
      <c r="H1035" s="65"/>
      <c r="I1035" s="65"/>
      <c r="J1035" s="31">
        <f t="shared" si="242"/>
        <v>0</v>
      </c>
      <c r="K1035" s="31">
        <f t="shared" si="243"/>
        <v>0</v>
      </c>
    </row>
    <row r="1036" spans="1:12" x14ac:dyDescent="0.3">
      <c r="A1036" s="5" t="str">
        <f t="shared" si="255"/>
        <v>b</v>
      </c>
      <c r="B1036" s="19"/>
      <c r="C1036" s="21" t="s">
        <v>210</v>
      </c>
      <c r="D1036" s="51"/>
      <c r="E1036" s="64">
        <f t="shared" si="249"/>
        <v>0</v>
      </c>
      <c r="F1036" s="65"/>
      <c r="G1036" s="65"/>
      <c r="H1036" s="65"/>
      <c r="I1036" s="65"/>
      <c r="J1036" s="31">
        <f t="shared" si="242"/>
        <v>0</v>
      </c>
      <c r="K1036" s="31">
        <f t="shared" si="243"/>
        <v>0</v>
      </c>
    </row>
    <row r="1037" spans="1:12" ht="18" x14ac:dyDescent="0.35">
      <c r="A1037" s="5" t="str">
        <f t="shared" si="255"/>
        <v>b</v>
      </c>
      <c r="B1037" s="11" t="s">
        <v>1</v>
      </c>
      <c r="C1037" s="15" t="s">
        <v>136</v>
      </c>
      <c r="D1037" s="48"/>
      <c r="E1037" s="56">
        <f t="shared" si="249"/>
        <v>0</v>
      </c>
      <c r="F1037" s="61"/>
      <c r="G1037" s="61"/>
      <c r="H1037" s="61"/>
      <c r="I1037" s="61"/>
      <c r="J1037" s="33">
        <f t="shared" si="242"/>
        <v>0</v>
      </c>
      <c r="K1037" s="33">
        <f t="shared" si="243"/>
        <v>0</v>
      </c>
      <c r="L1037" s="4" t="s">
        <v>205</v>
      </c>
    </row>
    <row r="1038" spans="1:12" ht="18" x14ac:dyDescent="0.35">
      <c r="A1038" s="5" t="str">
        <f t="shared" si="255"/>
        <v>b</v>
      </c>
      <c r="B1038" s="11" t="s">
        <v>1</v>
      </c>
      <c r="C1038" s="15" t="s">
        <v>137</v>
      </c>
      <c r="D1038" s="48"/>
      <c r="E1038" s="56">
        <f t="shared" si="249"/>
        <v>0</v>
      </c>
      <c r="F1038" s="61"/>
      <c r="G1038" s="61"/>
      <c r="H1038" s="61"/>
      <c r="I1038" s="61"/>
      <c r="J1038" s="33">
        <f t="shared" si="242"/>
        <v>0</v>
      </c>
      <c r="K1038" s="33">
        <f t="shared" si="243"/>
        <v>0</v>
      </c>
      <c r="L1038" s="4" t="s">
        <v>205</v>
      </c>
    </row>
    <row r="1039" spans="1:12" ht="18" x14ac:dyDescent="0.35">
      <c r="A1039" s="5" t="str">
        <f t="shared" si="255"/>
        <v>b</v>
      </c>
      <c r="B1039" s="11" t="s">
        <v>1</v>
      </c>
      <c r="C1039" s="15" t="s">
        <v>138</v>
      </c>
      <c r="D1039" s="48"/>
      <c r="E1039" s="56">
        <f t="shared" si="249"/>
        <v>0</v>
      </c>
      <c r="F1039" s="61"/>
      <c r="G1039" s="61"/>
      <c r="H1039" s="61"/>
      <c r="I1039" s="61"/>
      <c r="J1039" s="33">
        <f t="shared" si="242"/>
        <v>0</v>
      </c>
      <c r="K1039" s="33">
        <f t="shared" si="243"/>
        <v>0</v>
      </c>
      <c r="L1039" s="4" t="s">
        <v>205</v>
      </c>
    </row>
    <row r="1040" spans="1:12" ht="28.5" customHeight="1" x14ac:dyDescent="0.35">
      <c r="A1040" s="5" t="str">
        <f t="shared" si="255"/>
        <v>b</v>
      </c>
      <c r="B1040" s="22" t="s">
        <v>71</v>
      </c>
      <c r="C1040" s="23" t="s">
        <v>162</v>
      </c>
      <c r="D1040" s="43"/>
      <c r="E1040" s="60">
        <f t="shared" si="249"/>
        <v>0</v>
      </c>
      <c r="F1040" s="60">
        <f t="shared" ref="F1040:I1040" si="257">F1041+F1051+F1052+F1053</f>
        <v>0</v>
      </c>
      <c r="G1040" s="60">
        <f t="shared" si="257"/>
        <v>0</v>
      </c>
      <c r="H1040" s="60">
        <f t="shared" si="257"/>
        <v>0</v>
      </c>
      <c r="I1040" s="60">
        <f t="shared" si="257"/>
        <v>0</v>
      </c>
      <c r="J1040" s="30">
        <f t="shared" si="242"/>
        <v>0</v>
      </c>
      <c r="K1040" s="30">
        <f t="shared" si="243"/>
        <v>0</v>
      </c>
      <c r="L1040" s="4" t="s">
        <v>205</v>
      </c>
    </row>
    <row r="1041" spans="1:12" ht="18" x14ac:dyDescent="0.35">
      <c r="A1041" s="5" t="str">
        <f t="shared" si="255"/>
        <v>b</v>
      </c>
      <c r="B1041" s="34" t="s">
        <v>1</v>
      </c>
      <c r="C1041" s="15" t="s">
        <v>128</v>
      </c>
      <c r="D1041" s="48"/>
      <c r="E1041" s="56">
        <f t="shared" si="249"/>
        <v>0</v>
      </c>
      <c r="F1041" s="61">
        <f t="shared" ref="F1041:I1041" si="258">F1042+F1043+F1044+F1045+F1046+F1047+F1048</f>
        <v>0</v>
      </c>
      <c r="G1041" s="61">
        <f t="shared" si="258"/>
        <v>0</v>
      </c>
      <c r="H1041" s="61">
        <f t="shared" si="258"/>
        <v>0</v>
      </c>
      <c r="I1041" s="61">
        <f t="shared" si="258"/>
        <v>0</v>
      </c>
      <c r="J1041" s="33">
        <f t="shared" si="242"/>
        <v>0</v>
      </c>
      <c r="K1041" s="33">
        <f t="shared" si="243"/>
        <v>0</v>
      </c>
      <c r="L1041" s="4" t="s">
        <v>205</v>
      </c>
    </row>
    <row r="1042" spans="1:12" ht="18" x14ac:dyDescent="0.35">
      <c r="A1042" s="5" t="str">
        <f t="shared" si="255"/>
        <v>b</v>
      </c>
      <c r="B1042" s="11" t="s">
        <v>1</v>
      </c>
      <c r="C1042" s="12" t="s">
        <v>129</v>
      </c>
      <c r="D1042" s="49"/>
      <c r="E1042" s="62">
        <f t="shared" si="249"/>
        <v>0</v>
      </c>
      <c r="F1042" s="63"/>
      <c r="G1042" s="63"/>
      <c r="H1042" s="63"/>
      <c r="I1042" s="63"/>
      <c r="J1042" s="30">
        <f t="shared" si="242"/>
        <v>0</v>
      </c>
      <c r="K1042" s="30">
        <f t="shared" si="243"/>
        <v>0</v>
      </c>
      <c r="L1042" s="4" t="s">
        <v>205</v>
      </c>
    </row>
    <row r="1043" spans="1:12" ht="18" x14ac:dyDescent="0.35">
      <c r="A1043" s="5" t="str">
        <f t="shared" si="255"/>
        <v>b</v>
      </c>
      <c r="B1043" s="11" t="s">
        <v>1</v>
      </c>
      <c r="C1043" s="12" t="s">
        <v>130</v>
      </c>
      <c r="D1043" s="49"/>
      <c r="E1043" s="62">
        <f t="shared" si="249"/>
        <v>0</v>
      </c>
      <c r="F1043" s="63"/>
      <c r="G1043" s="63"/>
      <c r="H1043" s="63"/>
      <c r="I1043" s="63"/>
      <c r="J1043" s="30">
        <f t="shared" ref="J1043:J1106" si="259">F1043+G1043</f>
        <v>0</v>
      </c>
      <c r="K1043" s="30">
        <f t="shared" ref="K1043:K1106" si="260">F1043+G1043+H1043</f>
        <v>0</v>
      </c>
      <c r="L1043" s="4" t="s">
        <v>205</v>
      </c>
    </row>
    <row r="1044" spans="1:12" ht="18" x14ac:dyDescent="0.35">
      <c r="A1044" s="5" t="str">
        <f t="shared" si="255"/>
        <v>b</v>
      </c>
      <c r="B1044" s="11" t="s">
        <v>1</v>
      </c>
      <c r="C1044" s="12" t="s">
        <v>131</v>
      </c>
      <c r="D1044" s="49"/>
      <c r="E1044" s="62">
        <f t="shared" si="249"/>
        <v>0</v>
      </c>
      <c r="F1044" s="63"/>
      <c r="G1044" s="63"/>
      <c r="H1044" s="63"/>
      <c r="I1044" s="63"/>
      <c r="J1044" s="30">
        <f t="shared" si="259"/>
        <v>0</v>
      </c>
      <c r="K1044" s="30">
        <f t="shared" si="260"/>
        <v>0</v>
      </c>
      <c r="L1044" s="4" t="s">
        <v>205</v>
      </c>
    </row>
    <row r="1045" spans="1:12" ht="18" x14ac:dyDescent="0.35">
      <c r="A1045" s="5" t="str">
        <f t="shared" si="255"/>
        <v>b</v>
      </c>
      <c r="B1045" s="11" t="s">
        <v>1</v>
      </c>
      <c r="C1045" s="16" t="s">
        <v>132</v>
      </c>
      <c r="D1045" s="50"/>
      <c r="E1045" s="62">
        <f t="shared" si="249"/>
        <v>0</v>
      </c>
      <c r="F1045" s="63"/>
      <c r="G1045" s="63"/>
      <c r="H1045" s="63"/>
      <c r="I1045" s="63"/>
      <c r="J1045" s="30">
        <f t="shared" si="259"/>
        <v>0</v>
      </c>
      <c r="K1045" s="30">
        <f t="shared" si="260"/>
        <v>0</v>
      </c>
      <c r="L1045" s="4" t="s">
        <v>205</v>
      </c>
    </row>
    <row r="1046" spans="1:12" ht="18" x14ac:dyDescent="0.35">
      <c r="A1046" s="5" t="str">
        <f t="shared" si="255"/>
        <v>b</v>
      </c>
      <c r="B1046" s="11" t="s">
        <v>1</v>
      </c>
      <c r="C1046" s="16" t="s">
        <v>133</v>
      </c>
      <c r="D1046" s="50"/>
      <c r="E1046" s="62">
        <f t="shared" si="249"/>
        <v>0</v>
      </c>
      <c r="F1046" s="63"/>
      <c r="G1046" s="63"/>
      <c r="H1046" s="63"/>
      <c r="I1046" s="63"/>
      <c r="J1046" s="30">
        <f t="shared" si="259"/>
        <v>0</v>
      </c>
      <c r="K1046" s="30">
        <f t="shared" si="260"/>
        <v>0</v>
      </c>
      <c r="L1046" s="4" t="s">
        <v>205</v>
      </c>
    </row>
    <row r="1047" spans="1:12" ht="18" x14ac:dyDescent="0.35">
      <c r="A1047" s="5" t="str">
        <f t="shared" si="255"/>
        <v>b</v>
      </c>
      <c r="B1047" s="11" t="s">
        <v>1</v>
      </c>
      <c r="C1047" s="16" t="s">
        <v>134</v>
      </c>
      <c r="D1047" s="50"/>
      <c r="E1047" s="62">
        <f t="shared" si="249"/>
        <v>0</v>
      </c>
      <c r="F1047" s="63"/>
      <c r="G1047" s="63"/>
      <c r="H1047" s="63"/>
      <c r="I1047" s="63"/>
      <c r="J1047" s="30">
        <f t="shared" si="259"/>
        <v>0</v>
      </c>
      <c r="K1047" s="30">
        <f t="shared" si="260"/>
        <v>0</v>
      </c>
      <c r="L1047" s="4" t="s">
        <v>205</v>
      </c>
    </row>
    <row r="1048" spans="1:12" ht="18" x14ac:dyDescent="0.35">
      <c r="A1048" s="5" t="str">
        <f t="shared" si="255"/>
        <v>b</v>
      </c>
      <c r="B1048" s="11" t="s">
        <v>1</v>
      </c>
      <c r="C1048" s="16" t="s">
        <v>135</v>
      </c>
      <c r="D1048" s="50"/>
      <c r="E1048" s="62">
        <f t="shared" si="249"/>
        <v>0</v>
      </c>
      <c r="F1048" s="63">
        <f t="shared" ref="F1048:I1048" si="261">F1049+F1050</f>
        <v>0</v>
      </c>
      <c r="G1048" s="63">
        <f t="shared" si="261"/>
        <v>0</v>
      </c>
      <c r="H1048" s="63">
        <f t="shared" si="261"/>
        <v>0</v>
      </c>
      <c r="I1048" s="63">
        <f t="shared" si="261"/>
        <v>0</v>
      </c>
      <c r="J1048" s="30">
        <f t="shared" si="259"/>
        <v>0</v>
      </c>
      <c r="K1048" s="30">
        <f t="shared" si="260"/>
        <v>0</v>
      </c>
      <c r="L1048" s="4" t="s">
        <v>205</v>
      </c>
    </row>
    <row r="1049" spans="1:12" x14ac:dyDescent="0.3">
      <c r="A1049" s="5" t="str">
        <f t="shared" si="255"/>
        <v>b</v>
      </c>
      <c r="B1049" s="19"/>
      <c r="C1049" s="21" t="s">
        <v>209</v>
      </c>
      <c r="D1049" s="51"/>
      <c r="E1049" s="64">
        <f t="shared" si="249"/>
        <v>0</v>
      </c>
      <c r="F1049" s="65"/>
      <c r="G1049" s="65"/>
      <c r="H1049" s="65"/>
      <c r="I1049" s="65"/>
      <c r="J1049" s="31">
        <f t="shared" si="259"/>
        <v>0</v>
      </c>
      <c r="K1049" s="31">
        <f t="shared" si="260"/>
        <v>0</v>
      </c>
    </row>
    <row r="1050" spans="1:12" x14ac:dyDescent="0.3">
      <c r="A1050" s="5" t="str">
        <f t="shared" si="255"/>
        <v>b</v>
      </c>
      <c r="B1050" s="19"/>
      <c r="C1050" s="21" t="s">
        <v>210</v>
      </c>
      <c r="D1050" s="51"/>
      <c r="E1050" s="64">
        <f t="shared" si="249"/>
        <v>0</v>
      </c>
      <c r="F1050" s="65"/>
      <c r="G1050" s="65"/>
      <c r="H1050" s="65"/>
      <c r="I1050" s="65"/>
      <c r="J1050" s="31">
        <f t="shared" si="259"/>
        <v>0</v>
      </c>
      <c r="K1050" s="31">
        <f t="shared" si="260"/>
        <v>0</v>
      </c>
    </row>
    <row r="1051" spans="1:12" ht="18" x14ac:dyDescent="0.35">
      <c r="A1051" s="5" t="str">
        <f t="shared" si="255"/>
        <v>b</v>
      </c>
      <c r="B1051" s="11" t="s">
        <v>1</v>
      </c>
      <c r="C1051" s="15" t="s">
        <v>136</v>
      </c>
      <c r="D1051" s="48"/>
      <c r="E1051" s="56">
        <f t="shared" si="249"/>
        <v>0</v>
      </c>
      <c r="F1051" s="61"/>
      <c r="G1051" s="61"/>
      <c r="H1051" s="61"/>
      <c r="I1051" s="61"/>
      <c r="J1051" s="33">
        <f t="shared" si="259"/>
        <v>0</v>
      </c>
      <c r="K1051" s="33">
        <f t="shared" si="260"/>
        <v>0</v>
      </c>
      <c r="L1051" s="4" t="s">
        <v>205</v>
      </c>
    </row>
    <row r="1052" spans="1:12" ht="18" x14ac:dyDescent="0.35">
      <c r="A1052" s="5" t="str">
        <f t="shared" si="255"/>
        <v>b</v>
      </c>
      <c r="B1052" s="11" t="s">
        <v>1</v>
      </c>
      <c r="C1052" s="15" t="s">
        <v>137</v>
      </c>
      <c r="D1052" s="48"/>
      <c r="E1052" s="56">
        <f t="shared" si="249"/>
        <v>0</v>
      </c>
      <c r="F1052" s="61"/>
      <c r="G1052" s="61"/>
      <c r="H1052" s="61"/>
      <c r="I1052" s="61"/>
      <c r="J1052" s="33">
        <f t="shared" si="259"/>
        <v>0</v>
      </c>
      <c r="K1052" s="33">
        <f t="shared" si="260"/>
        <v>0</v>
      </c>
      <c r="L1052" s="4" t="s">
        <v>205</v>
      </c>
    </row>
    <row r="1053" spans="1:12" ht="18" x14ac:dyDescent="0.35">
      <c r="A1053" s="5" t="str">
        <f t="shared" si="255"/>
        <v>b</v>
      </c>
      <c r="B1053" s="11" t="s">
        <v>1</v>
      </c>
      <c r="C1053" s="15" t="s">
        <v>138</v>
      </c>
      <c r="D1053" s="48"/>
      <c r="E1053" s="56">
        <f t="shared" si="249"/>
        <v>0</v>
      </c>
      <c r="F1053" s="61"/>
      <c r="G1053" s="61"/>
      <c r="H1053" s="61"/>
      <c r="I1053" s="61"/>
      <c r="J1053" s="33">
        <f t="shared" si="259"/>
        <v>0</v>
      </c>
      <c r="K1053" s="33">
        <f t="shared" si="260"/>
        <v>0</v>
      </c>
      <c r="L1053" s="4" t="s">
        <v>205</v>
      </c>
    </row>
    <row r="1054" spans="1:12" ht="18" x14ac:dyDescent="0.35">
      <c r="A1054" s="5" t="str">
        <f t="shared" si="255"/>
        <v>b</v>
      </c>
      <c r="B1054" s="22" t="s">
        <v>72</v>
      </c>
      <c r="C1054" s="23" t="s">
        <v>163</v>
      </c>
      <c r="D1054" s="43"/>
      <c r="E1054" s="60">
        <f t="shared" si="249"/>
        <v>0</v>
      </c>
      <c r="F1054" s="60">
        <f t="shared" ref="F1054:I1054" si="262">F1055+F1065+F1066+F1067</f>
        <v>0</v>
      </c>
      <c r="G1054" s="60">
        <f t="shared" si="262"/>
        <v>0</v>
      </c>
      <c r="H1054" s="60">
        <f t="shared" si="262"/>
        <v>0</v>
      </c>
      <c r="I1054" s="60">
        <f t="shared" si="262"/>
        <v>0</v>
      </c>
      <c r="J1054" s="30">
        <f t="shared" si="259"/>
        <v>0</v>
      </c>
      <c r="K1054" s="30">
        <f t="shared" si="260"/>
        <v>0</v>
      </c>
      <c r="L1054" s="4" t="s">
        <v>205</v>
      </c>
    </row>
    <row r="1055" spans="1:12" ht="18" x14ac:dyDescent="0.35">
      <c r="A1055" s="5" t="str">
        <f t="shared" si="255"/>
        <v>b</v>
      </c>
      <c r="B1055" s="34" t="s">
        <v>1</v>
      </c>
      <c r="C1055" s="15" t="s">
        <v>128</v>
      </c>
      <c r="D1055" s="48"/>
      <c r="E1055" s="56">
        <f t="shared" si="249"/>
        <v>0</v>
      </c>
      <c r="F1055" s="61">
        <f t="shared" ref="F1055:I1055" si="263">F1056+F1057+F1058+F1059+F1060+F1061+F1062</f>
        <v>0</v>
      </c>
      <c r="G1055" s="61">
        <f t="shared" si="263"/>
        <v>0</v>
      </c>
      <c r="H1055" s="61">
        <f t="shared" si="263"/>
        <v>0</v>
      </c>
      <c r="I1055" s="61">
        <f t="shared" si="263"/>
        <v>0</v>
      </c>
      <c r="J1055" s="33">
        <f t="shared" si="259"/>
        <v>0</v>
      </c>
      <c r="K1055" s="33">
        <f t="shared" si="260"/>
        <v>0</v>
      </c>
      <c r="L1055" s="4" t="s">
        <v>205</v>
      </c>
    </row>
    <row r="1056" spans="1:12" ht="18" x14ac:dyDescent="0.35">
      <c r="A1056" s="5" t="str">
        <f t="shared" si="255"/>
        <v>b</v>
      </c>
      <c r="B1056" s="11" t="s">
        <v>1</v>
      </c>
      <c r="C1056" s="12" t="s">
        <v>129</v>
      </c>
      <c r="D1056" s="49"/>
      <c r="E1056" s="62">
        <f t="shared" si="249"/>
        <v>0</v>
      </c>
      <c r="F1056" s="63"/>
      <c r="G1056" s="63"/>
      <c r="H1056" s="63"/>
      <c r="I1056" s="63"/>
      <c r="J1056" s="30">
        <f t="shared" si="259"/>
        <v>0</v>
      </c>
      <c r="K1056" s="30">
        <f t="shared" si="260"/>
        <v>0</v>
      </c>
      <c r="L1056" s="4" t="s">
        <v>205</v>
      </c>
    </row>
    <row r="1057" spans="1:12" ht="18" x14ac:dyDescent="0.35">
      <c r="A1057" s="5" t="str">
        <f t="shared" si="255"/>
        <v>b</v>
      </c>
      <c r="B1057" s="11" t="s">
        <v>1</v>
      </c>
      <c r="C1057" s="12" t="s">
        <v>130</v>
      </c>
      <c r="D1057" s="49"/>
      <c r="E1057" s="62">
        <f t="shared" si="249"/>
        <v>0</v>
      </c>
      <c r="F1057" s="63"/>
      <c r="G1057" s="63"/>
      <c r="H1057" s="63"/>
      <c r="I1057" s="63"/>
      <c r="J1057" s="30">
        <f t="shared" si="259"/>
        <v>0</v>
      </c>
      <c r="K1057" s="30">
        <f t="shared" si="260"/>
        <v>0</v>
      </c>
      <c r="L1057" s="4" t="s">
        <v>205</v>
      </c>
    </row>
    <row r="1058" spans="1:12" ht="18" x14ac:dyDescent="0.35">
      <c r="A1058" s="5" t="str">
        <f t="shared" si="255"/>
        <v>b</v>
      </c>
      <c r="B1058" s="11" t="s">
        <v>1</v>
      </c>
      <c r="C1058" s="12" t="s">
        <v>131</v>
      </c>
      <c r="D1058" s="49"/>
      <c r="E1058" s="62">
        <f t="shared" si="249"/>
        <v>0</v>
      </c>
      <c r="F1058" s="63"/>
      <c r="G1058" s="63"/>
      <c r="H1058" s="63"/>
      <c r="I1058" s="63"/>
      <c r="J1058" s="30">
        <f t="shared" si="259"/>
        <v>0</v>
      </c>
      <c r="K1058" s="30">
        <f t="shared" si="260"/>
        <v>0</v>
      </c>
      <c r="L1058" s="4" t="s">
        <v>205</v>
      </c>
    </row>
    <row r="1059" spans="1:12" ht="18" x14ac:dyDescent="0.35">
      <c r="A1059" s="5" t="str">
        <f t="shared" si="255"/>
        <v>b</v>
      </c>
      <c r="B1059" s="11" t="s">
        <v>1</v>
      </c>
      <c r="C1059" s="16" t="s">
        <v>132</v>
      </c>
      <c r="D1059" s="50"/>
      <c r="E1059" s="62">
        <f t="shared" si="249"/>
        <v>0</v>
      </c>
      <c r="F1059" s="63"/>
      <c r="G1059" s="63"/>
      <c r="H1059" s="63"/>
      <c r="I1059" s="63"/>
      <c r="J1059" s="30">
        <f t="shared" si="259"/>
        <v>0</v>
      </c>
      <c r="K1059" s="30">
        <f t="shared" si="260"/>
        <v>0</v>
      </c>
      <c r="L1059" s="4" t="s">
        <v>205</v>
      </c>
    </row>
    <row r="1060" spans="1:12" ht="18" x14ac:dyDescent="0.35">
      <c r="A1060" s="5" t="str">
        <f t="shared" si="255"/>
        <v>b</v>
      </c>
      <c r="B1060" s="11" t="s">
        <v>1</v>
      </c>
      <c r="C1060" s="16" t="s">
        <v>133</v>
      </c>
      <c r="D1060" s="50"/>
      <c r="E1060" s="62">
        <f t="shared" si="249"/>
        <v>0</v>
      </c>
      <c r="F1060" s="63"/>
      <c r="G1060" s="63"/>
      <c r="H1060" s="63"/>
      <c r="I1060" s="63"/>
      <c r="J1060" s="30">
        <f t="shared" si="259"/>
        <v>0</v>
      </c>
      <c r="K1060" s="30">
        <f t="shared" si="260"/>
        <v>0</v>
      </c>
      <c r="L1060" s="4" t="s">
        <v>205</v>
      </c>
    </row>
    <row r="1061" spans="1:12" ht="18" x14ac:dyDescent="0.35">
      <c r="A1061" s="5" t="str">
        <f t="shared" si="255"/>
        <v>b</v>
      </c>
      <c r="B1061" s="11" t="s">
        <v>1</v>
      </c>
      <c r="C1061" s="16" t="s">
        <v>134</v>
      </c>
      <c r="D1061" s="50"/>
      <c r="E1061" s="62">
        <f t="shared" si="249"/>
        <v>0</v>
      </c>
      <c r="F1061" s="63"/>
      <c r="G1061" s="63"/>
      <c r="H1061" s="63"/>
      <c r="I1061" s="63"/>
      <c r="J1061" s="30">
        <f t="shared" si="259"/>
        <v>0</v>
      </c>
      <c r="K1061" s="30">
        <f t="shared" si="260"/>
        <v>0</v>
      </c>
      <c r="L1061" s="4" t="s">
        <v>205</v>
      </c>
    </row>
    <row r="1062" spans="1:12" ht="18" x14ac:dyDescent="0.35">
      <c r="A1062" s="5" t="str">
        <f t="shared" si="255"/>
        <v>b</v>
      </c>
      <c r="B1062" s="11" t="s">
        <v>1</v>
      </c>
      <c r="C1062" s="16" t="s">
        <v>135</v>
      </c>
      <c r="D1062" s="50"/>
      <c r="E1062" s="62">
        <f t="shared" si="249"/>
        <v>0</v>
      </c>
      <c r="F1062" s="63">
        <f t="shared" ref="F1062:I1062" si="264">F1063+F1064</f>
        <v>0</v>
      </c>
      <c r="G1062" s="63">
        <f t="shared" si="264"/>
        <v>0</v>
      </c>
      <c r="H1062" s="63">
        <f t="shared" si="264"/>
        <v>0</v>
      </c>
      <c r="I1062" s="63">
        <f t="shared" si="264"/>
        <v>0</v>
      </c>
      <c r="J1062" s="30">
        <f t="shared" si="259"/>
        <v>0</v>
      </c>
      <c r="K1062" s="30">
        <f t="shared" si="260"/>
        <v>0</v>
      </c>
      <c r="L1062" s="4" t="s">
        <v>205</v>
      </c>
    </row>
    <row r="1063" spans="1:12" x14ac:dyDescent="0.3">
      <c r="A1063" s="5" t="str">
        <f t="shared" si="255"/>
        <v>b</v>
      </c>
      <c r="B1063" s="19"/>
      <c r="C1063" s="21" t="s">
        <v>209</v>
      </c>
      <c r="D1063" s="51"/>
      <c r="E1063" s="64">
        <f t="shared" si="249"/>
        <v>0</v>
      </c>
      <c r="F1063" s="65"/>
      <c r="G1063" s="65"/>
      <c r="H1063" s="65"/>
      <c r="I1063" s="65"/>
      <c r="J1063" s="31">
        <f t="shared" si="259"/>
        <v>0</v>
      </c>
      <c r="K1063" s="31">
        <f t="shared" si="260"/>
        <v>0</v>
      </c>
    </row>
    <row r="1064" spans="1:12" x14ac:dyDescent="0.3">
      <c r="A1064" s="5" t="str">
        <f t="shared" si="255"/>
        <v>b</v>
      </c>
      <c r="B1064" s="19"/>
      <c r="C1064" s="21" t="s">
        <v>210</v>
      </c>
      <c r="D1064" s="51"/>
      <c r="E1064" s="64">
        <f t="shared" si="249"/>
        <v>0</v>
      </c>
      <c r="F1064" s="65"/>
      <c r="G1064" s="65"/>
      <c r="H1064" s="65"/>
      <c r="I1064" s="65"/>
      <c r="J1064" s="31">
        <f t="shared" si="259"/>
        <v>0</v>
      </c>
      <c r="K1064" s="31">
        <f t="shared" si="260"/>
        <v>0</v>
      </c>
    </row>
    <row r="1065" spans="1:12" ht="18" x14ac:dyDescent="0.35">
      <c r="A1065" s="5" t="str">
        <f t="shared" si="255"/>
        <v>b</v>
      </c>
      <c r="B1065" s="11" t="s">
        <v>1</v>
      </c>
      <c r="C1065" s="15" t="s">
        <v>136</v>
      </c>
      <c r="D1065" s="48"/>
      <c r="E1065" s="56">
        <f t="shared" si="249"/>
        <v>0</v>
      </c>
      <c r="F1065" s="61"/>
      <c r="G1065" s="61"/>
      <c r="H1065" s="61"/>
      <c r="I1065" s="61"/>
      <c r="J1065" s="33">
        <f t="shared" si="259"/>
        <v>0</v>
      </c>
      <c r="K1065" s="33">
        <f t="shared" si="260"/>
        <v>0</v>
      </c>
      <c r="L1065" s="4" t="s">
        <v>205</v>
      </c>
    </row>
    <row r="1066" spans="1:12" ht="18" x14ac:dyDescent="0.35">
      <c r="A1066" s="5" t="str">
        <f t="shared" si="255"/>
        <v>b</v>
      </c>
      <c r="B1066" s="11" t="s">
        <v>1</v>
      </c>
      <c r="C1066" s="15" t="s">
        <v>137</v>
      </c>
      <c r="D1066" s="48"/>
      <c r="E1066" s="56">
        <f t="shared" si="249"/>
        <v>0</v>
      </c>
      <c r="F1066" s="61"/>
      <c r="G1066" s="61"/>
      <c r="H1066" s="61"/>
      <c r="I1066" s="61"/>
      <c r="J1066" s="33">
        <f t="shared" si="259"/>
        <v>0</v>
      </c>
      <c r="K1066" s="33">
        <f t="shared" si="260"/>
        <v>0</v>
      </c>
      <c r="L1066" s="4" t="s">
        <v>205</v>
      </c>
    </row>
    <row r="1067" spans="1:12" ht="18" x14ac:dyDescent="0.35">
      <c r="A1067" s="5" t="str">
        <f t="shared" si="255"/>
        <v>b</v>
      </c>
      <c r="B1067" s="11" t="s">
        <v>1</v>
      </c>
      <c r="C1067" s="15" t="s">
        <v>138</v>
      </c>
      <c r="D1067" s="48"/>
      <c r="E1067" s="56">
        <f t="shared" si="249"/>
        <v>0</v>
      </c>
      <c r="F1067" s="61"/>
      <c r="G1067" s="61"/>
      <c r="H1067" s="61"/>
      <c r="I1067" s="61"/>
      <c r="J1067" s="33">
        <f t="shared" si="259"/>
        <v>0</v>
      </c>
      <c r="K1067" s="33">
        <f t="shared" si="260"/>
        <v>0</v>
      </c>
      <c r="L1067" s="4" t="s">
        <v>205</v>
      </c>
    </row>
    <row r="1068" spans="1:12" ht="36" x14ac:dyDescent="0.35">
      <c r="A1068" s="5" t="str">
        <f t="shared" si="255"/>
        <v>b</v>
      </c>
      <c r="B1068" s="22" t="s">
        <v>73</v>
      </c>
      <c r="C1068" s="23" t="s">
        <v>164</v>
      </c>
      <c r="D1068" s="43"/>
      <c r="E1068" s="60">
        <f t="shared" si="249"/>
        <v>0</v>
      </c>
      <c r="F1068" s="60">
        <f t="shared" ref="F1068:I1068" si="265">F1069+F1079+F1080+F1081</f>
        <v>0</v>
      </c>
      <c r="G1068" s="60">
        <f t="shared" si="265"/>
        <v>0</v>
      </c>
      <c r="H1068" s="60">
        <f t="shared" si="265"/>
        <v>0</v>
      </c>
      <c r="I1068" s="60">
        <f t="shared" si="265"/>
        <v>0</v>
      </c>
      <c r="J1068" s="30">
        <f t="shared" si="259"/>
        <v>0</v>
      </c>
      <c r="K1068" s="30">
        <f t="shared" si="260"/>
        <v>0</v>
      </c>
      <c r="L1068" s="4" t="s">
        <v>205</v>
      </c>
    </row>
    <row r="1069" spans="1:12" ht="18" x14ac:dyDescent="0.35">
      <c r="A1069" s="5" t="str">
        <f t="shared" si="255"/>
        <v>b</v>
      </c>
      <c r="B1069" s="34" t="s">
        <v>1</v>
      </c>
      <c r="C1069" s="15" t="s">
        <v>128</v>
      </c>
      <c r="D1069" s="48"/>
      <c r="E1069" s="56">
        <f t="shared" si="249"/>
        <v>0</v>
      </c>
      <c r="F1069" s="61">
        <f t="shared" ref="F1069:I1069" si="266">F1070+F1071+F1072+F1073+F1074+F1075+F1076</f>
        <v>0</v>
      </c>
      <c r="G1069" s="61">
        <f t="shared" si="266"/>
        <v>0</v>
      </c>
      <c r="H1069" s="61">
        <f t="shared" si="266"/>
        <v>0</v>
      </c>
      <c r="I1069" s="61">
        <f t="shared" si="266"/>
        <v>0</v>
      </c>
      <c r="J1069" s="33">
        <f t="shared" si="259"/>
        <v>0</v>
      </c>
      <c r="K1069" s="33">
        <f t="shared" si="260"/>
        <v>0</v>
      </c>
      <c r="L1069" s="4" t="s">
        <v>205</v>
      </c>
    </row>
    <row r="1070" spans="1:12" ht="18" x14ac:dyDescent="0.35">
      <c r="A1070" s="5" t="str">
        <f t="shared" si="255"/>
        <v>b</v>
      </c>
      <c r="B1070" s="11" t="s">
        <v>1</v>
      </c>
      <c r="C1070" s="12" t="s">
        <v>129</v>
      </c>
      <c r="D1070" s="49"/>
      <c r="E1070" s="62">
        <f t="shared" si="249"/>
        <v>0</v>
      </c>
      <c r="F1070" s="63"/>
      <c r="G1070" s="63"/>
      <c r="H1070" s="63"/>
      <c r="I1070" s="63"/>
      <c r="J1070" s="30">
        <f t="shared" si="259"/>
        <v>0</v>
      </c>
      <c r="K1070" s="30">
        <f t="shared" si="260"/>
        <v>0</v>
      </c>
      <c r="L1070" s="4" t="s">
        <v>205</v>
      </c>
    </row>
    <row r="1071" spans="1:12" ht="18" x14ac:dyDescent="0.35">
      <c r="A1071" s="5" t="str">
        <f t="shared" si="255"/>
        <v>b</v>
      </c>
      <c r="B1071" s="11" t="s">
        <v>1</v>
      </c>
      <c r="C1071" s="12" t="s">
        <v>130</v>
      </c>
      <c r="D1071" s="49"/>
      <c r="E1071" s="62">
        <f t="shared" si="249"/>
        <v>0</v>
      </c>
      <c r="F1071" s="63"/>
      <c r="G1071" s="63"/>
      <c r="H1071" s="63"/>
      <c r="I1071" s="63"/>
      <c r="J1071" s="30">
        <f t="shared" si="259"/>
        <v>0</v>
      </c>
      <c r="K1071" s="30">
        <f t="shared" si="260"/>
        <v>0</v>
      </c>
      <c r="L1071" s="4" t="s">
        <v>205</v>
      </c>
    </row>
    <row r="1072" spans="1:12" ht="18" x14ac:dyDescent="0.35">
      <c r="A1072" s="5" t="str">
        <f t="shared" si="255"/>
        <v>b</v>
      </c>
      <c r="B1072" s="11" t="s">
        <v>1</v>
      </c>
      <c r="C1072" s="12" t="s">
        <v>131</v>
      </c>
      <c r="D1072" s="49"/>
      <c r="E1072" s="62">
        <f t="shared" si="249"/>
        <v>0</v>
      </c>
      <c r="F1072" s="63"/>
      <c r="G1072" s="63"/>
      <c r="H1072" s="63"/>
      <c r="I1072" s="63"/>
      <c r="J1072" s="30">
        <f t="shared" si="259"/>
        <v>0</v>
      </c>
      <c r="K1072" s="30">
        <f t="shared" si="260"/>
        <v>0</v>
      </c>
      <c r="L1072" s="4" t="s">
        <v>205</v>
      </c>
    </row>
    <row r="1073" spans="1:12" ht="18" x14ac:dyDescent="0.35">
      <c r="A1073" s="5" t="str">
        <f t="shared" si="255"/>
        <v>b</v>
      </c>
      <c r="B1073" s="11" t="s">
        <v>1</v>
      </c>
      <c r="C1073" s="16" t="s">
        <v>132</v>
      </c>
      <c r="D1073" s="50"/>
      <c r="E1073" s="62">
        <f t="shared" si="249"/>
        <v>0</v>
      </c>
      <c r="F1073" s="63"/>
      <c r="G1073" s="63"/>
      <c r="H1073" s="63"/>
      <c r="I1073" s="63"/>
      <c r="J1073" s="30">
        <f t="shared" si="259"/>
        <v>0</v>
      </c>
      <c r="K1073" s="30">
        <f t="shared" si="260"/>
        <v>0</v>
      </c>
      <c r="L1073" s="4" t="s">
        <v>205</v>
      </c>
    </row>
    <row r="1074" spans="1:12" ht="18" x14ac:dyDescent="0.35">
      <c r="A1074" s="5" t="str">
        <f t="shared" si="255"/>
        <v>b</v>
      </c>
      <c r="B1074" s="11" t="s">
        <v>1</v>
      </c>
      <c r="C1074" s="16" t="s">
        <v>133</v>
      </c>
      <c r="D1074" s="50"/>
      <c r="E1074" s="62">
        <f t="shared" si="249"/>
        <v>0</v>
      </c>
      <c r="F1074" s="63"/>
      <c r="G1074" s="63"/>
      <c r="H1074" s="63"/>
      <c r="I1074" s="63"/>
      <c r="J1074" s="30">
        <f t="shared" si="259"/>
        <v>0</v>
      </c>
      <c r="K1074" s="30">
        <f t="shared" si="260"/>
        <v>0</v>
      </c>
      <c r="L1074" s="4" t="s">
        <v>205</v>
      </c>
    </row>
    <row r="1075" spans="1:12" ht="18" x14ac:dyDescent="0.35">
      <c r="A1075" s="5" t="str">
        <f t="shared" si="255"/>
        <v>b</v>
      </c>
      <c r="B1075" s="11" t="s">
        <v>1</v>
      </c>
      <c r="C1075" s="16" t="s">
        <v>134</v>
      </c>
      <c r="D1075" s="50"/>
      <c r="E1075" s="62">
        <f t="shared" si="249"/>
        <v>0</v>
      </c>
      <c r="F1075" s="63"/>
      <c r="G1075" s="63"/>
      <c r="H1075" s="63"/>
      <c r="I1075" s="63"/>
      <c r="J1075" s="30">
        <f t="shared" si="259"/>
        <v>0</v>
      </c>
      <c r="K1075" s="30">
        <f t="shared" si="260"/>
        <v>0</v>
      </c>
      <c r="L1075" s="4" t="s">
        <v>205</v>
      </c>
    </row>
    <row r="1076" spans="1:12" ht="18" x14ac:dyDescent="0.35">
      <c r="A1076" s="5" t="str">
        <f t="shared" si="255"/>
        <v>b</v>
      </c>
      <c r="B1076" s="11" t="s">
        <v>1</v>
      </c>
      <c r="C1076" s="16" t="s">
        <v>135</v>
      </c>
      <c r="D1076" s="50"/>
      <c r="E1076" s="62">
        <f t="shared" ref="E1076:E1095" si="267">F1076+G1076+H1076+I1076</f>
        <v>0</v>
      </c>
      <c r="F1076" s="63">
        <f t="shared" ref="F1076:I1076" si="268">F1077+F1078</f>
        <v>0</v>
      </c>
      <c r="G1076" s="63">
        <f t="shared" si="268"/>
        <v>0</v>
      </c>
      <c r="H1076" s="63">
        <f t="shared" si="268"/>
        <v>0</v>
      </c>
      <c r="I1076" s="63">
        <f t="shared" si="268"/>
        <v>0</v>
      </c>
      <c r="J1076" s="30">
        <f t="shared" si="259"/>
        <v>0</v>
      </c>
      <c r="K1076" s="30">
        <f t="shared" si="260"/>
        <v>0</v>
      </c>
      <c r="L1076" s="4" t="s">
        <v>205</v>
      </c>
    </row>
    <row r="1077" spans="1:12" x14ac:dyDescent="0.3">
      <c r="A1077" s="5" t="str">
        <f t="shared" si="255"/>
        <v>b</v>
      </c>
      <c r="B1077" s="19"/>
      <c r="C1077" s="21" t="s">
        <v>209</v>
      </c>
      <c r="D1077" s="51"/>
      <c r="E1077" s="64">
        <f t="shared" si="267"/>
        <v>0</v>
      </c>
      <c r="F1077" s="65"/>
      <c r="G1077" s="65"/>
      <c r="H1077" s="65"/>
      <c r="I1077" s="65"/>
      <c r="J1077" s="31">
        <f t="shared" si="259"/>
        <v>0</v>
      </c>
      <c r="K1077" s="31">
        <f t="shared" si="260"/>
        <v>0</v>
      </c>
    </row>
    <row r="1078" spans="1:12" x14ac:dyDescent="0.3">
      <c r="A1078" s="5" t="str">
        <f t="shared" si="255"/>
        <v>b</v>
      </c>
      <c r="B1078" s="19"/>
      <c r="C1078" s="21" t="s">
        <v>210</v>
      </c>
      <c r="D1078" s="51"/>
      <c r="E1078" s="64">
        <f t="shared" si="267"/>
        <v>0</v>
      </c>
      <c r="F1078" s="65"/>
      <c r="G1078" s="65"/>
      <c r="H1078" s="65"/>
      <c r="I1078" s="65"/>
      <c r="J1078" s="31">
        <f t="shared" si="259"/>
        <v>0</v>
      </c>
      <c r="K1078" s="31">
        <f t="shared" si="260"/>
        <v>0</v>
      </c>
    </row>
    <row r="1079" spans="1:12" ht="18" x14ac:dyDescent="0.35">
      <c r="A1079" s="5" t="str">
        <f t="shared" si="255"/>
        <v>b</v>
      </c>
      <c r="B1079" s="11" t="s">
        <v>1</v>
      </c>
      <c r="C1079" s="15" t="s">
        <v>136</v>
      </c>
      <c r="D1079" s="48"/>
      <c r="E1079" s="56">
        <f t="shared" si="267"/>
        <v>0</v>
      </c>
      <c r="F1079" s="61"/>
      <c r="G1079" s="61"/>
      <c r="H1079" s="61"/>
      <c r="I1079" s="61"/>
      <c r="J1079" s="33">
        <f t="shared" si="259"/>
        <v>0</v>
      </c>
      <c r="K1079" s="33">
        <f t="shared" si="260"/>
        <v>0</v>
      </c>
      <c r="L1079" s="4" t="s">
        <v>205</v>
      </c>
    </row>
    <row r="1080" spans="1:12" ht="18" x14ac:dyDescent="0.35">
      <c r="A1080" s="5" t="str">
        <f t="shared" si="255"/>
        <v>b</v>
      </c>
      <c r="B1080" s="11" t="s">
        <v>1</v>
      </c>
      <c r="C1080" s="15" t="s">
        <v>137</v>
      </c>
      <c r="D1080" s="48"/>
      <c r="E1080" s="56">
        <f t="shared" si="267"/>
        <v>0</v>
      </c>
      <c r="F1080" s="61"/>
      <c r="G1080" s="61"/>
      <c r="H1080" s="61"/>
      <c r="I1080" s="61"/>
      <c r="J1080" s="33">
        <f t="shared" si="259"/>
        <v>0</v>
      </c>
      <c r="K1080" s="33">
        <f t="shared" si="260"/>
        <v>0</v>
      </c>
      <c r="L1080" s="4" t="s">
        <v>205</v>
      </c>
    </row>
    <row r="1081" spans="1:12" ht="18" x14ac:dyDescent="0.35">
      <c r="A1081" s="5" t="str">
        <f t="shared" si="255"/>
        <v>b</v>
      </c>
      <c r="B1081" s="11" t="s">
        <v>1</v>
      </c>
      <c r="C1081" s="15" t="s">
        <v>138</v>
      </c>
      <c r="D1081" s="48"/>
      <c r="E1081" s="56">
        <f t="shared" si="267"/>
        <v>0</v>
      </c>
      <c r="F1081" s="61"/>
      <c r="G1081" s="61"/>
      <c r="H1081" s="61"/>
      <c r="I1081" s="61"/>
      <c r="J1081" s="33">
        <f t="shared" si="259"/>
        <v>0</v>
      </c>
      <c r="K1081" s="33">
        <f t="shared" si="260"/>
        <v>0</v>
      </c>
      <c r="L1081" s="4" t="s">
        <v>205</v>
      </c>
    </row>
    <row r="1082" spans="1:12" ht="71.25" customHeight="1" x14ac:dyDescent="0.35">
      <c r="A1082" s="5" t="str">
        <f t="shared" si="255"/>
        <v>b</v>
      </c>
      <c r="B1082" s="22" t="s">
        <v>74</v>
      </c>
      <c r="C1082" s="23" t="s">
        <v>165</v>
      </c>
      <c r="D1082" s="43"/>
      <c r="E1082" s="60">
        <f t="shared" si="267"/>
        <v>0</v>
      </c>
      <c r="F1082" s="60">
        <f t="shared" ref="F1082:I1082" si="269">F1083+F1093+F1094+F1095</f>
        <v>0</v>
      </c>
      <c r="G1082" s="60">
        <f t="shared" si="269"/>
        <v>0</v>
      </c>
      <c r="H1082" s="60">
        <f t="shared" si="269"/>
        <v>0</v>
      </c>
      <c r="I1082" s="60">
        <f t="shared" si="269"/>
        <v>0</v>
      </c>
      <c r="J1082" s="30">
        <f t="shared" si="259"/>
        <v>0</v>
      </c>
      <c r="K1082" s="30">
        <f t="shared" si="260"/>
        <v>0</v>
      </c>
      <c r="L1082" s="4" t="s">
        <v>205</v>
      </c>
    </row>
    <row r="1083" spans="1:12" ht="18" x14ac:dyDescent="0.35">
      <c r="A1083" s="5" t="str">
        <f t="shared" si="255"/>
        <v>b</v>
      </c>
      <c r="B1083" s="34" t="s">
        <v>1</v>
      </c>
      <c r="C1083" s="15" t="s">
        <v>128</v>
      </c>
      <c r="D1083" s="48"/>
      <c r="E1083" s="56">
        <f t="shared" si="267"/>
        <v>0</v>
      </c>
      <c r="F1083" s="61">
        <f t="shared" ref="F1083:I1083" si="270">F1084+F1085+F1086+F1087+F1088+F1089+F1090</f>
        <v>0</v>
      </c>
      <c r="G1083" s="61">
        <f t="shared" si="270"/>
        <v>0</v>
      </c>
      <c r="H1083" s="61">
        <f t="shared" si="270"/>
        <v>0</v>
      </c>
      <c r="I1083" s="61">
        <f t="shared" si="270"/>
        <v>0</v>
      </c>
      <c r="J1083" s="33">
        <f t="shared" si="259"/>
        <v>0</v>
      </c>
      <c r="K1083" s="33">
        <f t="shared" si="260"/>
        <v>0</v>
      </c>
      <c r="L1083" s="4" t="s">
        <v>205</v>
      </c>
    </row>
    <row r="1084" spans="1:12" ht="18" x14ac:dyDescent="0.35">
      <c r="A1084" s="5" t="str">
        <f t="shared" si="255"/>
        <v>b</v>
      </c>
      <c r="B1084" s="11" t="s">
        <v>1</v>
      </c>
      <c r="C1084" s="12" t="s">
        <v>129</v>
      </c>
      <c r="D1084" s="49"/>
      <c r="E1084" s="62">
        <f t="shared" si="267"/>
        <v>0</v>
      </c>
      <c r="F1084" s="63"/>
      <c r="G1084" s="63"/>
      <c r="H1084" s="63"/>
      <c r="I1084" s="63"/>
      <c r="J1084" s="30">
        <f t="shared" si="259"/>
        <v>0</v>
      </c>
      <c r="K1084" s="30">
        <f t="shared" si="260"/>
        <v>0</v>
      </c>
      <c r="L1084" s="4" t="s">
        <v>205</v>
      </c>
    </row>
    <row r="1085" spans="1:12" ht="18" x14ac:dyDescent="0.35">
      <c r="A1085" s="5" t="str">
        <f t="shared" si="255"/>
        <v>b</v>
      </c>
      <c r="B1085" s="11" t="s">
        <v>1</v>
      </c>
      <c r="C1085" s="12" t="s">
        <v>130</v>
      </c>
      <c r="D1085" s="49"/>
      <c r="E1085" s="62">
        <f t="shared" si="267"/>
        <v>0</v>
      </c>
      <c r="F1085" s="63"/>
      <c r="G1085" s="63"/>
      <c r="H1085" s="63"/>
      <c r="I1085" s="63"/>
      <c r="J1085" s="30">
        <f t="shared" si="259"/>
        <v>0</v>
      </c>
      <c r="K1085" s="30">
        <f t="shared" si="260"/>
        <v>0</v>
      </c>
      <c r="L1085" s="4" t="s">
        <v>205</v>
      </c>
    </row>
    <row r="1086" spans="1:12" ht="18" x14ac:dyDescent="0.35">
      <c r="A1086" s="5" t="str">
        <f t="shared" si="255"/>
        <v>b</v>
      </c>
      <c r="B1086" s="11" t="s">
        <v>1</v>
      </c>
      <c r="C1086" s="12" t="s">
        <v>131</v>
      </c>
      <c r="D1086" s="49"/>
      <c r="E1086" s="62">
        <f t="shared" si="267"/>
        <v>0</v>
      </c>
      <c r="F1086" s="63"/>
      <c r="G1086" s="63"/>
      <c r="H1086" s="63"/>
      <c r="I1086" s="63"/>
      <c r="J1086" s="30">
        <f t="shared" si="259"/>
        <v>0</v>
      </c>
      <c r="K1086" s="30">
        <f t="shared" si="260"/>
        <v>0</v>
      </c>
      <c r="L1086" s="4" t="s">
        <v>205</v>
      </c>
    </row>
    <row r="1087" spans="1:12" ht="18" x14ac:dyDescent="0.35">
      <c r="A1087" s="5" t="str">
        <f t="shared" si="255"/>
        <v>b</v>
      </c>
      <c r="B1087" s="11" t="s">
        <v>1</v>
      </c>
      <c r="C1087" s="16" t="s">
        <v>132</v>
      </c>
      <c r="D1087" s="50"/>
      <c r="E1087" s="62">
        <f t="shared" si="267"/>
        <v>0</v>
      </c>
      <c r="F1087" s="63"/>
      <c r="G1087" s="63"/>
      <c r="H1087" s="63"/>
      <c r="I1087" s="63"/>
      <c r="J1087" s="30">
        <f t="shared" si="259"/>
        <v>0</v>
      </c>
      <c r="K1087" s="30">
        <f t="shared" si="260"/>
        <v>0</v>
      </c>
      <c r="L1087" s="4" t="s">
        <v>205</v>
      </c>
    </row>
    <row r="1088" spans="1:12" ht="18" x14ac:dyDescent="0.35">
      <c r="A1088" s="5" t="str">
        <f t="shared" si="255"/>
        <v>b</v>
      </c>
      <c r="B1088" s="11" t="s">
        <v>1</v>
      </c>
      <c r="C1088" s="16" t="s">
        <v>133</v>
      </c>
      <c r="D1088" s="50"/>
      <c r="E1088" s="62">
        <f t="shared" si="267"/>
        <v>0</v>
      </c>
      <c r="F1088" s="63"/>
      <c r="G1088" s="63"/>
      <c r="H1088" s="63"/>
      <c r="I1088" s="63"/>
      <c r="J1088" s="30">
        <f t="shared" si="259"/>
        <v>0</v>
      </c>
      <c r="K1088" s="30">
        <f t="shared" si="260"/>
        <v>0</v>
      </c>
      <c r="L1088" s="4" t="s">
        <v>205</v>
      </c>
    </row>
    <row r="1089" spans="1:12" ht="18" x14ac:dyDescent="0.35">
      <c r="A1089" s="5" t="str">
        <f t="shared" si="255"/>
        <v>b</v>
      </c>
      <c r="B1089" s="11" t="s">
        <v>1</v>
      </c>
      <c r="C1089" s="16" t="s">
        <v>134</v>
      </c>
      <c r="D1089" s="50"/>
      <c r="E1089" s="62">
        <f t="shared" si="267"/>
        <v>0</v>
      </c>
      <c r="F1089" s="63"/>
      <c r="G1089" s="63"/>
      <c r="H1089" s="63"/>
      <c r="I1089" s="63"/>
      <c r="J1089" s="30">
        <f t="shared" si="259"/>
        <v>0</v>
      </c>
      <c r="K1089" s="30">
        <f t="shared" si="260"/>
        <v>0</v>
      </c>
      <c r="L1089" s="4" t="s">
        <v>205</v>
      </c>
    </row>
    <row r="1090" spans="1:12" ht="18" x14ac:dyDescent="0.35">
      <c r="A1090" s="5" t="str">
        <f t="shared" si="255"/>
        <v>b</v>
      </c>
      <c r="B1090" s="11" t="s">
        <v>1</v>
      </c>
      <c r="C1090" s="16" t="s">
        <v>135</v>
      </c>
      <c r="D1090" s="50"/>
      <c r="E1090" s="62">
        <f t="shared" si="267"/>
        <v>0</v>
      </c>
      <c r="F1090" s="63">
        <f t="shared" ref="F1090:I1090" si="271">F1091+F1092</f>
        <v>0</v>
      </c>
      <c r="G1090" s="63">
        <f t="shared" si="271"/>
        <v>0</v>
      </c>
      <c r="H1090" s="63">
        <f t="shared" si="271"/>
        <v>0</v>
      </c>
      <c r="I1090" s="63">
        <f t="shared" si="271"/>
        <v>0</v>
      </c>
      <c r="J1090" s="30">
        <f t="shared" si="259"/>
        <v>0</v>
      </c>
      <c r="K1090" s="30">
        <f t="shared" si="260"/>
        <v>0</v>
      </c>
      <c r="L1090" s="4" t="s">
        <v>205</v>
      </c>
    </row>
    <row r="1091" spans="1:12" x14ac:dyDescent="0.3">
      <c r="A1091" s="5" t="str">
        <f t="shared" si="255"/>
        <v>b</v>
      </c>
      <c r="B1091" s="19"/>
      <c r="C1091" s="21" t="s">
        <v>209</v>
      </c>
      <c r="D1091" s="51"/>
      <c r="E1091" s="64">
        <f t="shared" si="267"/>
        <v>0</v>
      </c>
      <c r="F1091" s="65"/>
      <c r="G1091" s="65"/>
      <c r="H1091" s="65"/>
      <c r="I1091" s="65"/>
      <c r="J1091" s="31">
        <f t="shared" si="259"/>
        <v>0</v>
      </c>
      <c r="K1091" s="31">
        <f t="shared" si="260"/>
        <v>0</v>
      </c>
    </row>
    <row r="1092" spans="1:12" x14ac:dyDescent="0.3">
      <c r="A1092" s="5" t="str">
        <f t="shared" si="255"/>
        <v>b</v>
      </c>
      <c r="B1092" s="19"/>
      <c r="C1092" s="21" t="s">
        <v>210</v>
      </c>
      <c r="D1092" s="51"/>
      <c r="E1092" s="64">
        <f t="shared" si="267"/>
        <v>0</v>
      </c>
      <c r="F1092" s="65"/>
      <c r="G1092" s="65"/>
      <c r="H1092" s="65"/>
      <c r="I1092" s="65"/>
      <c r="J1092" s="31">
        <f t="shared" si="259"/>
        <v>0</v>
      </c>
      <c r="K1092" s="31">
        <f t="shared" si="260"/>
        <v>0</v>
      </c>
    </row>
    <row r="1093" spans="1:12" ht="18" x14ac:dyDescent="0.35">
      <c r="A1093" s="5" t="str">
        <f t="shared" ref="A1093:A1156" si="272">IF((E1093+F1093+G1093+I1093+H1093)&gt;0,"a","b")</f>
        <v>b</v>
      </c>
      <c r="B1093" s="11" t="s">
        <v>1</v>
      </c>
      <c r="C1093" s="15" t="s">
        <v>136</v>
      </c>
      <c r="D1093" s="48"/>
      <c r="E1093" s="56">
        <f t="shared" si="267"/>
        <v>0</v>
      </c>
      <c r="F1093" s="61"/>
      <c r="G1093" s="61"/>
      <c r="H1093" s="61"/>
      <c r="I1093" s="61"/>
      <c r="J1093" s="33">
        <f t="shared" si="259"/>
        <v>0</v>
      </c>
      <c r="K1093" s="33">
        <f t="shared" si="260"/>
        <v>0</v>
      </c>
      <c r="L1093" s="4" t="s">
        <v>205</v>
      </c>
    </row>
    <row r="1094" spans="1:12" ht="18" x14ac:dyDescent="0.35">
      <c r="A1094" s="5" t="str">
        <f t="shared" si="272"/>
        <v>b</v>
      </c>
      <c r="B1094" s="11" t="s">
        <v>1</v>
      </c>
      <c r="C1094" s="15" t="s">
        <v>137</v>
      </c>
      <c r="D1094" s="48"/>
      <c r="E1094" s="56">
        <f t="shared" si="267"/>
        <v>0</v>
      </c>
      <c r="F1094" s="61"/>
      <c r="G1094" s="61"/>
      <c r="H1094" s="61"/>
      <c r="I1094" s="61"/>
      <c r="J1094" s="33">
        <f t="shared" si="259"/>
        <v>0</v>
      </c>
      <c r="K1094" s="33">
        <f t="shared" si="260"/>
        <v>0</v>
      </c>
      <c r="L1094" s="4" t="s">
        <v>205</v>
      </c>
    </row>
    <row r="1095" spans="1:12" ht="18" x14ac:dyDescent="0.35">
      <c r="A1095" s="5" t="str">
        <f t="shared" si="272"/>
        <v>b</v>
      </c>
      <c r="B1095" s="11" t="s">
        <v>1</v>
      </c>
      <c r="C1095" s="15" t="s">
        <v>138</v>
      </c>
      <c r="D1095" s="48"/>
      <c r="E1095" s="56">
        <f t="shared" si="267"/>
        <v>0</v>
      </c>
      <c r="F1095" s="61"/>
      <c r="G1095" s="61"/>
      <c r="H1095" s="61"/>
      <c r="I1095" s="61"/>
      <c r="J1095" s="33">
        <f t="shared" si="259"/>
        <v>0</v>
      </c>
      <c r="K1095" s="33">
        <f t="shared" si="260"/>
        <v>0</v>
      </c>
      <c r="L1095" s="4" t="s">
        <v>205</v>
      </c>
    </row>
    <row r="1096" spans="1:12" ht="36" x14ac:dyDescent="0.35">
      <c r="A1096" s="5" t="str">
        <f t="shared" si="272"/>
        <v>b</v>
      </c>
      <c r="B1096" s="22" t="s">
        <v>75</v>
      </c>
      <c r="C1096" s="23" t="s">
        <v>166</v>
      </c>
      <c r="D1096" s="43"/>
      <c r="E1096" s="54">
        <f>SUM(F1096:I1096)</f>
        <v>0</v>
      </c>
      <c r="F1096" s="55">
        <f>F1110+F1124</f>
        <v>-77000</v>
      </c>
      <c r="G1096" s="55">
        <f t="shared" ref="G1096:I1096" si="273">G1110+G1124</f>
        <v>0</v>
      </c>
      <c r="H1096" s="55">
        <f t="shared" si="273"/>
        <v>0</v>
      </c>
      <c r="I1096" s="55">
        <f t="shared" si="273"/>
        <v>77000</v>
      </c>
      <c r="J1096" s="30">
        <f t="shared" si="259"/>
        <v>-77000</v>
      </c>
      <c r="K1096" s="30">
        <f t="shared" si="260"/>
        <v>-77000</v>
      </c>
    </row>
    <row r="1097" spans="1:12" ht="18" x14ac:dyDescent="0.35">
      <c r="A1097" s="5" t="str">
        <f t="shared" si="272"/>
        <v>b</v>
      </c>
      <c r="B1097" s="32" t="s">
        <v>1</v>
      </c>
      <c r="C1097" s="25" t="s">
        <v>128</v>
      </c>
      <c r="D1097" s="44"/>
      <c r="E1097" s="56">
        <f t="shared" ref="E1097:E1109" si="274">SUM(F1097:I1097)</f>
        <v>-31000</v>
      </c>
      <c r="F1097" s="57">
        <f t="shared" ref="F1097:I1109" si="275">F1111+F1125</f>
        <v>-108000</v>
      </c>
      <c r="G1097" s="57">
        <f t="shared" si="275"/>
        <v>0</v>
      </c>
      <c r="H1097" s="57">
        <f t="shared" si="275"/>
        <v>0</v>
      </c>
      <c r="I1097" s="57">
        <f t="shared" si="275"/>
        <v>77000</v>
      </c>
      <c r="J1097" s="33">
        <f t="shared" si="259"/>
        <v>-108000</v>
      </c>
      <c r="K1097" s="33">
        <f t="shared" si="260"/>
        <v>-108000</v>
      </c>
    </row>
    <row r="1098" spans="1:12" ht="18" x14ac:dyDescent="0.35">
      <c r="A1098" s="5" t="str">
        <f t="shared" si="272"/>
        <v>b</v>
      </c>
      <c r="B1098" s="24" t="s">
        <v>1</v>
      </c>
      <c r="C1098" s="26" t="s">
        <v>129</v>
      </c>
      <c r="D1098" s="45"/>
      <c r="E1098" s="54">
        <f t="shared" si="274"/>
        <v>0</v>
      </c>
      <c r="F1098" s="55">
        <f t="shared" si="275"/>
        <v>0</v>
      </c>
      <c r="G1098" s="55">
        <f t="shared" si="275"/>
        <v>0</v>
      </c>
      <c r="H1098" s="55">
        <f t="shared" si="275"/>
        <v>0</v>
      </c>
      <c r="I1098" s="55">
        <f t="shared" si="275"/>
        <v>0</v>
      </c>
      <c r="J1098" s="30">
        <f t="shared" si="259"/>
        <v>0</v>
      </c>
      <c r="K1098" s="30">
        <f t="shared" si="260"/>
        <v>0</v>
      </c>
    </row>
    <row r="1099" spans="1:12" ht="18" x14ac:dyDescent="0.35">
      <c r="A1099" s="5" t="str">
        <f t="shared" si="272"/>
        <v>b</v>
      </c>
      <c r="B1099" s="24" t="s">
        <v>1</v>
      </c>
      <c r="C1099" s="26" t="s">
        <v>130</v>
      </c>
      <c r="D1099" s="45"/>
      <c r="E1099" s="54">
        <f t="shared" si="274"/>
        <v>-31000</v>
      </c>
      <c r="F1099" s="55">
        <f t="shared" si="275"/>
        <v>-108000</v>
      </c>
      <c r="G1099" s="55">
        <f t="shared" si="275"/>
        <v>0</v>
      </c>
      <c r="H1099" s="55">
        <f t="shared" si="275"/>
        <v>0</v>
      </c>
      <c r="I1099" s="55">
        <f t="shared" si="275"/>
        <v>77000</v>
      </c>
      <c r="J1099" s="30">
        <f t="shared" si="259"/>
        <v>-108000</v>
      </c>
      <c r="K1099" s="30">
        <f t="shared" si="260"/>
        <v>-108000</v>
      </c>
    </row>
    <row r="1100" spans="1:12" ht="18" x14ac:dyDescent="0.35">
      <c r="A1100" s="5" t="str">
        <f t="shared" si="272"/>
        <v>b</v>
      </c>
      <c r="B1100" s="24" t="s">
        <v>1</v>
      </c>
      <c r="C1100" s="26" t="s">
        <v>131</v>
      </c>
      <c r="D1100" s="45"/>
      <c r="E1100" s="54">
        <f t="shared" si="274"/>
        <v>0</v>
      </c>
      <c r="F1100" s="55">
        <f t="shared" si="275"/>
        <v>0</v>
      </c>
      <c r="G1100" s="55">
        <f t="shared" si="275"/>
        <v>0</v>
      </c>
      <c r="H1100" s="55">
        <f t="shared" si="275"/>
        <v>0</v>
      </c>
      <c r="I1100" s="55">
        <f t="shared" si="275"/>
        <v>0</v>
      </c>
      <c r="J1100" s="30">
        <f t="shared" si="259"/>
        <v>0</v>
      </c>
      <c r="K1100" s="30">
        <f t="shared" si="260"/>
        <v>0</v>
      </c>
    </row>
    <row r="1101" spans="1:12" ht="18" x14ac:dyDescent="0.35">
      <c r="A1101" s="5" t="str">
        <f t="shared" si="272"/>
        <v>b</v>
      </c>
      <c r="B1101" s="24" t="s">
        <v>1</v>
      </c>
      <c r="C1101" s="27" t="s">
        <v>132</v>
      </c>
      <c r="D1101" s="46"/>
      <c r="E1101" s="54">
        <f t="shared" si="274"/>
        <v>0</v>
      </c>
      <c r="F1101" s="55">
        <f t="shared" si="275"/>
        <v>0</v>
      </c>
      <c r="G1101" s="55">
        <f t="shared" si="275"/>
        <v>0</v>
      </c>
      <c r="H1101" s="55">
        <f t="shared" si="275"/>
        <v>0</v>
      </c>
      <c r="I1101" s="55">
        <f t="shared" si="275"/>
        <v>0</v>
      </c>
      <c r="J1101" s="30">
        <f t="shared" si="259"/>
        <v>0</v>
      </c>
      <c r="K1101" s="30">
        <f t="shared" si="260"/>
        <v>0</v>
      </c>
    </row>
    <row r="1102" spans="1:12" ht="18" x14ac:dyDescent="0.35">
      <c r="A1102" s="5" t="str">
        <f t="shared" si="272"/>
        <v>b</v>
      </c>
      <c r="B1102" s="24" t="s">
        <v>1</v>
      </c>
      <c r="C1102" s="27" t="s">
        <v>133</v>
      </c>
      <c r="D1102" s="46"/>
      <c r="E1102" s="54">
        <f t="shared" si="274"/>
        <v>0</v>
      </c>
      <c r="F1102" s="55">
        <f t="shared" si="275"/>
        <v>0</v>
      </c>
      <c r="G1102" s="55">
        <f t="shared" si="275"/>
        <v>0</v>
      </c>
      <c r="H1102" s="55">
        <f t="shared" si="275"/>
        <v>0</v>
      </c>
      <c r="I1102" s="55">
        <f t="shared" si="275"/>
        <v>0</v>
      </c>
      <c r="J1102" s="30">
        <f t="shared" si="259"/>
        <v>0</v>
      </c>
      <c r="K1102" s="30">
        <f t="shared" si="260"/>
        <v>0</v>
      </c>
    </row>
    <row r="1103" spans="1:12" ht="18" x14ac:dyDescent="0.35">
      <c r="A1103" s="5" t="str">
        <f t="shared" si="272"/>
        <v>b</v>
      </c>
      <c r="B1103" s="24" t="s">
        <v>1</v>
      </c>
      <c r="C1103" s="27" t="s">
        <v>134</v>
      </c>
      <c r="D1103" s="46"/>
      <c r="E1103" s="54">
        <f t="shared" si="274"/>
        <v>0</v>
      </c>
      <c r="F1103" s="55">
        <f t="shared" si="275"/>
        <v>0</v>
      </c>
      <c r="G1103" s="55">
        <f t="shared" si="275"/>
        <v>0</v>
      </c>
      <c r="H1103" s="55">
        <f t="shared" si="275"/>
        <v>0</v>
      </c>
      <c r="I1103" s="55">
        <f t="shared" si="275"/>
        <v>0</v>
      </c>
      <c r="J1103" s="30">
        <f t="shared" si="259"/>
        <v>0</v>
      </c>
      <c r="K1103" s="30">
        <f t="shared" si="260"/>
        <v>0</v>
      </c>
    </row>
    <row r="1104" spans="1:12" ht="18" x14ac:dyDescent="0.35">
      <c r="A1104" s="5" t="str">
        <f t="shared" si="272"/>
        <v>b</v>
      </c>
      <c r="B1104" s="24" t="s">
        <v>1</v>
      </c>
      <c r="C1104" s="27" t="s">
        <v>135</v>
      </c>
      <c r="D1104" s="46"/>
      <c r="E1104" s="54">
        <f t="shared" si="274"/>
        <v>0</v>
      </c>
      <c r="F1104" s="55">
        <f>F1118+F1132</f>
        <v>0</v>
      </c>
      <c r="G1104" s="55">
        <f t="shared" si="275"/>
        <v>0</v>
      </c>
      <c r="H1104" s="55">
        <f t="shared" si="275"/>
        <v>0</v>
      </c>
      <c r="I1104" s="55">
        <f t="shared" si="275"/>
        <v>0</v>
      </c>
      <c r="J1104" s="30">
        <f t="shared" si="259"/>
        <v>0</v>
      </c>
      <c r="K1104" s="30">
        <f t="shared" si="260"/>
        <v>0</v>
      </c>
    </row>
    <row r="1105" spans="1:12" x14ac:dyDescent="0.3">
      <c r="A1105" s="5" t="str">
        <f t="shared" si="272"/>
        <v>b</v>
      </c>
      <c r="B1105" s="28"/>
      <c r="C1105" s="29" t="s">
        <v>209</v>
      </c>
      <c r="D1105" s="47"/>
      <c r="E1105" s="58">
        <f t="shared" si="274"/>
        <v>0</v>
      </c>
      <c r="F1105" s="59">
        <f t="shared" si="275"/>
        <v>0</v>
      </c>
      <c r="G1105" s="59">
        <f t="shared" si="275"/>
        <v>0</v>
      </c>
      <c r="H1105" s="59">
        <f t="shared" si="275"/>
        <v>0</v>
      </c>
      <c r="I1105" s="59">
        <f t="shared" si="275"/>
        <v>0</v>
      </c>
      <c r="J1105" s="31">
        <f t="shared" si="259"/>
        <v>0</v>
      </c>
      <c r="K1105" s="31">
        <f t="shared" si="260"/>
        <v>0</v>
      </c>
    </row>
    <row r="1106" spans="1:12" x14ac:dyDescent="0.3">
      <c r="A1106" s="5" t="str">
        <f t="shared" si="272"/>
        <v>b</v>
      </c>
      <c r="B1106" s="28"/>
      <c r="C1106" s="29" t="s">
        <v>210</v>
      </c>
      <c r="D1106" s="47"/>
      <c r="E1106" s="58">
        <f t="shared" si="274"/>
        <v>0</v>
      </c>
      <c r="F1106" s="59">
        <f t="shared" si="275"/>
        <v>0</v>
      </c>
      <c r="G1106" s="59">
        <f t="shared" si="275"/>
        <v>0</v>
      </c>
      <c r="H1106" s="59">
        <f t="shared" si="275"/>
        <v>0</v>
      </c>
      <c r="I1106" s="59">
        <f t="shared" si="275"/>
        <v>0</v>
      </c>
      <c r="J1106" s="31">
        <f t="shared" si="259"/>
        <v>0</v>
      </c>
      <c r="K1106" s="31">
        <f t="shared" si="260"/>
        <v>0</v>
      </c>
    </row>
    <row r="1107" spans="1:12" ht="18" x14ac:dyDescent="0.35">
      <c r="A1107" s="5" t="str">
        <f t="shared" si="272"/>
        <v>a</v>
      </c>
      <c r="B1107" s="32" t="s">
        <v>1</v>
      </c>
      <c r="C1107" s="25" t="s">
        <v>136</v>
      </c>
      <c r="D1107" s="44"/>
      <c r="E1107" s="56">
        <f t="shared" si="274"/>
        <v>31000</v>
      </c>
      <c r="F1107" s="57">
        <f t="shared" si="275"/>
        <v>31000</v>
      </c>
      <c r="G1107" s="57">
        <f t="shared" si="275"/>
        <v>0</v>
      </c>
      <c r="H1107" s="57">
        <f t="shared" si="275"/>
        <v>0</v>
      </c>
      <c r="I1107" s="57">
        <f t="shared" si="275"/>
        <v>0</v>
      </c>
      <c r="J1107" s="33">
        <f t="shared" ref="J1107:J1170" si="276">F1107+G1107</f>
        <v>31000</v>
      </c>
      <c r="K1107" s="33">
        <f t="shared" ref="K1107:K1170" si="277">F1107+G1107+H1107</f>
        <v>31000</v>
      </c>
    </row>
    <row r="1108" spans="1:12" ht="18" x14ac:dyDescent="0.35">
      <c r="A1108" s="5" t="str">
        <f t="shared" si="272"/>
        <v>b</v>
      </c>
      <c r="B1108" s="32" t="s">
        <v>1</v>
      </c>
      <c r="C1108" s="25" t="s">
        <v>137</v>
      </c>
      <c r="D1108" s="44"/>
      <c r="E1108" s="56">
        <f t="shared" si="274"/>
        <v>0</v>
      </c>
      <c r="F1108" s="57">
        <f t="shared" si="275"/>
        <v>0</v>
      </c>
      <c r="G1108" s="57">
        <f t="shared" si="275"/>
        <v>0</v>
      </c>
      <c r="H1108" s="57">
        <f t="shared" si="275"/>
        <v>0</v>
      </c>
      <c r="I1108" s="57">
        <f t="shared" si="275"/>
        <v>0</v>
      </c>
      <c r="J1108" s="33">
        <f t="shared" si="276"/>
        <v>0</v>
      </c>
      <c r="K1108" s="33">
        <f t="shared" si="277"/>
        <v>0</v>
      </c>
    </row>
    <row r="1109" spans="1:12" ht="18" x14ac:dyDescent="0.35">
      <c r="A1109" s="5" t="str">
        <f t="shared" si="272"/>
        <v>b</v>
      </c>
      <c r="B1109" s="32" t="s">
        <v>1</v>
      </c>
      <c r="C1109" s="25" t="s">
        <v>138</v>
      </c>
      <c r="D1109" s="44"/>
      <c r="E1109" s="56">
        <f t="shared" si="274"/>
        <v>0</v>
      </c>
      <c r="F1109" s="57">
        <f t="shared" si="275"/>
        <v>0</v>
      </c>
      <c r="G1109" s="57">
        <f t="shared" si="275"/>
        <v>0</v>
      </c>
      <c r="H1109" s="57">
        <f t="shared" si="275"/>
        <v>0</v>
      </c>
      <c r="I1109" s="57">
        <f t="shared" si="275"/>
        <v>0</v>
      </c>
      <c r="J1109" s="33">
        <f t="shared" si="276"/>
        <v>0</v>
      </c>
      <c r="K1109" s="33">
        <f t="shared" si="277"/>
        <v>0</v>
      </c>
    </row>
    <row r="1110" spans="1:12" ht="18" x14ac:dyDescent="0.35">
      <c r="A1110" s="5" t="str">
        <f t="shared" si="272"/>
        <v>b</v>
      </c>
      <c r="B1110" s="22" t="s">
        <v>76</v>
      </c>
      <c r="C1110" s="23" t="s">
        <v>198</v>
      </c>
      <c r="D1110" s="43"/>
      <c r="E1110" s="60">
        <f t="shared" ref="E1110:E1173" si="278">F1110+G1110+H1110+I1110</f>
        <v>0</v>
      </c>
      <c r="F1110" s="60">
        <f>F1111+F1121+F1122+F1123</f>
        <v>0</v>
      </c>
      <c r="G1110" s="60">
        <f>G1111+G1121+G1122+G1123</f>
        <v>0</v>
      </c>
      <c r="H1110" s="60">
        <f>H1111+H1121+H1122+H1123</f>
        <v>0</v>
      </c>
      <c r="I1110" s="60">
        <f>I1111+I1121+I1122+I1123</f>
        <v>0</v>
      </c>
      <c r="J1110" s="30">
        <f t="shared" si="276"/>
        <v>0</v>
      </c>
      <c r="K1110" s="30">
        <f t="shared" si="277"/>
        <v>0</v>
      </c>
      <c r="L1110" s="4" t="s">
        <v>205</v>
      </c>
    </row>
    <row r="1111" spans="1:12" ht="18" x14ac:dyDescent="0.35">
      <c r="A1111" s="5" t="str">
        <f t="shared" si="272"/>
        <v>b</v>
      </c>
      <c r="B1111" s="34" t="s">
        <v>1</v>
      </c>
      <c r="C1111" s="15" t="s">
        <v>128</v>
      </c>
      <c r="D1111" s="48"/>
      <c r="E1111" s="56">
        <f t="shared" si="278"/>
        <v>0</v>
      </c>
      <c r="F1111" s="61">
        <f t="shared" ref="F1111:I1111" si="279">F1112+F1113+F1114+F1115+F1116+F1117+F1118</f>
        <v>0</v>
      </c>
      <c r="G1111" s="61">
        <f t="shared" si="279"/>
        <v>0</v>
      </c>
      <c r="H1111" s="61">
        <f t="shared" si="279"/>
        <v>0</v>
      </c>
      <c r="I1111" s="61">
        <f t="shared" si="279"/>
        <v>0</v>
      </c>
      <c r="J1111" s="33">
        <f t="shared" si="276"/>
        <v>0</v>
      </c>
      <c r="K1111" s="33">
        <f t="shared" si="277"/>
        <v>0</v>
      </c>
      <c r="L1111" s="4" t="s">
        <v>205</v>
      </c>
    </row>
    <row r="1112" spans="1:12" ht="18" x14ac:dyDescent="0.35">
      <c r="A1112" s="5" t="str">
        <f t="shared" si="272"/>
        <v>b</v>
      </c>
      <c r="B1112" s="11" t="s">
        <v>1</v>
      </c>
      <c r="C1112" s="12" t="s">
        <v>129</v>
      </c>
      <c r="D1112" s="49"/>
      <c r="E1112" s="62">
        <f t="shared" si="278"/>
        <v>0</v>
      </c>
      <c r="F1112" s="63"/>
      <c r="G1112" s="63"/>
      <c r="H1112" s="63"/>
      <c r="I1112" s="63"/>
      <c r="J1112" s="30">
        <f t="shared" si="276"/>
        <v>0</v>
      </c>
      <c r="K1112" s="30">
        <f t="shared" si="277"/>
        <v>0</v>
      </c>
      <c r="L1112" s="4" t="s">
        <v>205</v>
      </c>
    </row>
    <row r="1113" spans="1:12" ht="18" x14ac:dyDescent="0.35">
      <c r="A1113" s="5" t="str">
        <f t="shared" si="272"/>
        <v>b</v>
      </c>
      <c r="B1113" s="11" t="s">
        <v>1</v>
      </c>
      <c r="C1113" s="12" t="s">
        <v>130</v>
      </c>
      <c r="D1113" s="49"/>
      <c r="E1113" s="62">
        <f t="shared" si="278"/>
        <v>0</v>
      </c>
      <c r="F1113" s="63"/>
      <c r="G1113" s="63"/>
      <c r="H1113" s="63"/>
      <c r="I1113" s="63"/>
      <c r="J1113" s="30">
        <f t="shared" si="276"/>
        <v>0</v>
      </c>
      <c r="K1113" s="30">
        <f t="shared" si="277"/>
        <v>0</v>
      </c>
      <c r="L1113" s="4" t="s">
        <v>205</v>
      </c>
    </row>
    <row r="1114" spans="1:12" ht="18" x14ac:dyDescent="0.35">
      <c r="A1114" s="5" t="str">
        <f t="shared" si="272"/>
        <v>b</v>
      </c>
      <c r="B1114" s="11" t="s">
        <v>1</v>
      </c>
      <c r="C1114" s="12" t="s">
        <v>131</v>
      </c>
      <c r="D1114" s="49"/>
      <c r="E1114" s="62">
        <f t="shared" si="278"/>
        <v>0</v>
      </c>
      <c r="F1114" s="63"/>
      <c r="G1114" s="63"/>
      <c r="H1114" s="63"/>
      <c r="I1114" s="63"/>
      <c r="J1114" s="30">
        <f t="shared" si="276"/>
        <v>0</v>
      </c>
      <c r="K1114" s="30">
        <f t="shared" si="277"/>
        <v>0</v>
      </c>
      <c r="L1114" s="4" t="s">
        <v>205</v>
      </c>
    </row>
    <row r="1115" spans="1:12" ht="18" x14ac:dyDescent="0.35">
      <c r="A1115" s="5" t="str">
        <f t="shared" si="272"/>
        <v>b</v>
      </c>
      <c r="B1115" s="11" t="s">
        <v>1</v>
      </c>
      <c r="C1115" s="16" t="s">
        <v>132</v>
      </c>
      <c r="D1115" s="50"/>
      <c r="E1115" s="62">
        <f t="shared" si="278"/>
        <v>0</v>
      </c>
      <c r="F1115" s="63"/>
      <c r="G1115" s="63"/>
      <c r="H1115" s="63"/>
      <c r="I1115" s="63"/>
      <c r="J1115" s="30">
        <f t="shared" si="276"/>
        <v>0</v>
      </c>
      <c r="K1115" s="30">
        <f t="shared" si="277"/>
        <v>0</v>
      </c>
      <c r="L1115" s="4" t="s">
        <v>205</v>
      </c>
    </row>
    <row r="1116" spans="1:12" ht="18" x14ac:dyDescent="0.35">
      <c r="A1116" s="5" t="str">
        <f t="shared" si="272"/>
        <v>b</v>
      </c>
      <c r="B1116" s="11" t="s">
        <v>1</v>
      </c>
      <c r="C1116" s="16" t="s">
        <v>133</v>
      </c>
      <c r="D1116" s="50"/>
      <c r="E1116" s="62">
        <f t="shared" si="278"/>
        <v>0</v>
      </c>
      <c r="F1116" s="63"/>
      <c r="G1116" s="63"/>
      <c r="H1116" s="63"/>
      <c r="I1116" s="63"/>
      <c r="J1116" s="30">
        <f t="shared" si="276"/>
        <v>0</v>
      </c>
      <c r="K1116" s="30">
        <f t="shared" si="277"/>
        <v>0</v>
      </c>
      <c r="L1116" s="4" t="s">
        <v>205</v>
      </c>
    </row>
    <row r="1117" spans="1:12" ht="18" x14ac:dyDescent="0.35">
      <c r="A1117" s="5" t="str">
        <f t="shared" si="272"/>
        <v>b</v>
      </c>
      <c r="B1117" s="11" t="s">
        <v>1</v>
      </c>
      <c r="C1117" s="16" t="s">
        <v>134</v>
      </c>
      <c r="D1117" s="50"/>
      <c r="E1117" s="62">
        <f t="shared" si="278"/>
        <v>0</v>
      </c>
      <c r="F1117" s="63"/>
      <c r="G1117" s="63"/>
      <c r="H1117" s="63"/>
      <c r="I1117" s="63"/>
      <c r="J1117" s="30">
        <f t="shared" si="276"/>
        <v>0</v>
      </c>
      <c r="K1117" s="30">
        <f t="shared" si="277"/>
        <v>0</v>
      </c>
      <c r="L1117" s="4" t="s">
        <v>205</v>
      </c>
    </row>
    <row r="1118" spans="1:12" ht="18" x14ac:dyDescent="0.35">
      <c r="A1118" s="5" t="str">
        <f t="shared" si="272"/>
        <v>b</v>
      </c>
      <c r="B1118" s="11" t="s">
        <v>1</v>
      </c>
      <c r="C1118" s="16" t="s">
        <v>135</v>
      </c>
      <c r="D1118" s="50"/>
      <c r="E1118" s="62">
        <f t="shared" si="278"/>
        <v>0</v>
      </c>
      <c r="F1118" s="63">
        <f>F1119+F1120</f>
        <v>0</v>
      </c>
      <c r="G1118" s="63">
        <f t="shared" ref="G1118:I1118" si="280">G1119+G1120</f>
        <v>0</v>
      </c>
      <c r="H1118" s="63">
        <f t="shared" si="280"/>
        <v>0</v>
      </c>
      <c r="I1118" s="63">
        <f t="shared" si="280"/>
        <v>0</v>
      </c>
      <c r="J1118" s="30">
        <f t="shared" si="276"/>
        <v>0</v>
      </c>
      <c r="K1118" s="30">
        <f t="shared" si="277"/>
        <v>0</v>
      </c>
      <c r="L1118" s="4" t="s">
        <v>205</v>
      </c>
    </row>
    <row r="1119" spans="1:12" x14ac:dyDescent="0.3">
      <c r="A1119" s="5" t="str">
        <f t="shared" si="272"/>
        <v>b</v>
      </c>
      <c r="B1119" s="19"/>
      <c r="C1119" s="21" t="s">
        <v>209</v>
      </c>
      <c r="D1119" s="51"/>
      <c r="E1119" s="64">
        <f t="shared" si="278"/>
        <v>0</v>
      </c>
      <c r="F1119" s="65"/>
      <c r="G1119" s="65"/>
      <c r="H1119" s="65"/>
      <c r="I1119" s="65"/>
      <c r="J1119" s="31">
        <f t="shared" si="276"/>
        <v>0</v>
      </c>
      <c r="K1119" s="31">
        <f t="shared" si="277"/>
        <v>0</v>
      </c>
    </row>
    <row r="1120" spans="1:12" x14ac:dyDescent="0.3">
      <c r="A1120" s="5" t="str">
        <f t="shared" si="272"/>
        <v>b</v>
      </c>
      <c r="B1120" s="19"/>
      <c r="C1120" s="21" t="s">
        <v>210</v>
      </c>
      <c r="D1120" s="51"/>
      <c r="E1120" s="64">
        <f t="shared" si="278"/>
        <v>0</v>
      </c>
      <c r="F1120" s="65"/>
      <c r="G1120" s="65"/>
      <c r="H1120" s="65"/>
      <c r="I1120" s="65"/>
      <c r="J1120" s="31">
        <f t="shared" si="276"/>
        <v>0</v>
      </c>
      <c r="K1120" s="31">
        <f t="shared" si="277"/>
        <v>0</v>
      </c>
    </row>
    <row r="1121" spans="1:12" ht="18" x14ac:dyDescent="0.35">
      <c r="A1121" s="5" t="str">
        <f t="shared" si="272"/>
        <v>b</v>
      </c>
      <c r="B1121" s="11" t="s">
        <v>1</v>
      </c>
      <c r="C1121" s="15" t="s">
        <v>136</v>
      </c>
      <c r="D1121" s="48"/>
      <c r="E1121" s="56">
        <f t="shared" si="278"/>
        <v>0</v>
      </c>
      <c r="F1121" s="61"/>
      <c r="G1121" s="61"/>
      <c r="H1121" s="61"/>
      <c r="I1121" s="61"/>
      <c r="J1121" s="33">
        <f t="shared" si="276"/>
        <v>0</v>
      </c>
      <c r="K1121" s="33">
        <f t="shared" si="277"/>
        <v>0</v>
      </c>
      <c r="L1121" s="4" t="s">
        <v>205</v>
      </c>
    </row>
    <row r="1122" spans="1:12" ht="18" x14ac:dyDescent="0.35">
      <c r="A1122" s="5" t="str">
        <f t="shared" si="272"/>
        <v>b</v>
      </c>
      <c r="B1122" s="11" t="s">
        <v>1</v>
      </c>
      <c r="C1122" s="15" t="s">
        <v>137</v>
      </c>
      <c r="D1122" s="48"/>
      <c r="E1122" s="56">
        <f t="shared" si="278"/>
        <v>0</v>
      </c>
      <c r="F1122" s="61"/>
      <c r="G1122" s="61"/>
      <c r="H1122" s="61"/>
      <c r="I1122" s="61"/>
      <c r="J1122" s="33">
        <f t="shared" si="276"/>
        <v>0</v>
      </c>
      <c r="K1122" s="33">
        <f t="shared" si="277"/>
        <v>0</v>
      </c>
      <c r="L1122" s="4" t="s">
        <v>205</v>
      </c>
    </row>
    <row r="1123" spans="1:12" ht="18" x14ac:dyDescent="0.35">
      <c r="A1123" s="5" t="str">
        <f t="shared" si="272"/>
        <v>b</v>
      </c>
      <c r="B1123" s="11" t="s">
        <v>1</v>
      </c>
      <c r="C1123" s="15" t="s">
        <v>138</v>
      </c>
      <c r="D1123" s="48"/>
      <c r="E1123" s="56">
        <f t="shared" si="278"/>
        <v>0</v>
      </c>
      <c r="F1123" s="61"/>
      <c r="G1123" s="61"/>
      <c r="H1123" s="61"/>
      <c r="I1123" s="61"/>
      <c r="J1123" s="33">
        <f t="shared" si="276"/>
        <v>0</v>
      </c>
      <c r="K1123" s="33">
        <f t="shared" si="277"/>
        <v>0</v>
      </c>
      <c r="L1123" s="4" t="s">
        <v>205</v>
      </c>
    </row>
    <row r="1124" spans="1:12" ht="36" x14ac:dyDescent="0.35">
      <c r="A1124" s="5" t="str">
        <f t="shared" si="272"/>
        <v>b</v>
      </c>
      <c r="B1124" s="22" t="s">
        <v>77</v>
      </c>
      <c r="C1124" s="23" t="s">
        <v>199</v>
      </c>
      <c r="D1124" s="43"/>
      <c r="E1124" s="60">
        <f t="shared" si="278"/>
        <v>0</v>
      </c>
      <c r="F1124" s="60">
        <f>F1125+F1135+F1136+F1137</f>
        <v>-77000</v>
      </c>
      <c r="G1124" s="60">
        <f>G1125+G1135+G1136+G1137</f>
        <v>0</v>
      </c>
      <c r="H1124" s="60">
        <f>H1125+H1135+H1136+H1137</f>
        <v>0</v>
      </c>
      <c r="I1124" s="60">
        <f>I1125+I1135+I1136+I1137</f>
        <v>77000</v>
      </c>
      <c r="J1124" s="30">
        <f t="shared" si="276"/>
        <v>-77000</v>
      </c>
      <c r="K1124" s="30">
        <f t="shared" si="277"/>
        <v>-77000</v>
      </c>
      <c r="L1124" s="4" t="s">
        <v>207</v>
      </c>
    </row>
    <row r="1125" spans="1:12" ht="18" x14ac:dyDescent="0.35">
      <c r="A1125" s="5" t="str">
        <f t="shared" si="272"/>
        <v>b</v>
      </c>
      <c r="B1125" s="34" t="s">
        <v>1</v>
      </c>
      <c r="C1125" s="15" t="s">
        <v>128</v>
      </c>
      <c r="D1125" s="48"/>
      <c r="E1125" s="56">
        <f t="shared" si="278"/>
        <v>-31000</v>
      </c>
      <c r="F1125" s="61">
        <f t="shared" ref="F1125:I1125" si="281">F1126+F1127+F1128+F1129+F1130+F1131+F1132</f>
        <v>-108000</v>
      </c>
      <c r="G1125" s="61">
        <f t="shared" si="281"/>
        <v>0</v>
      </c>
      <c r="H1125" s="61">
        <f t="shared" si="281"/>
        <v>0</v>
      </c>
      <c r="I1125" s="61">
        <f t="shared" si="281"/>
        <v>77000</v>
      </c>
      <c r="J1125" s="33">
        <f t="shared" si="276"/>
        <v>-108000</v>
      </c>
      <c r="K1125" s="33">
        <f t="shared" si="277"/>
        <v>-108000</v>
      </c>
      <c r="L1125" s="4" t="s">
        <v>207</v>
      </c>
    </row>
    <row r="1126" spans="1:12" ht="18" x14ac:dyDescent="0.35">
      <c r="A1126" s="5" t="str">
        <f t="shared" si="272"/>
        <v>b</v>
      </c>
      <c r="B1126" s="11" t="s">
        <v>1</v>
      </c>
      <c r="C1126" s="12" t="s">
        <v>129</v>
      </c>
      <c r="D1126" s="49"/>
      <c r="E1126" s="62">
        <f t="shared" si="278"/>
        <v>0</v>
      </c>
      <c r="F1126" s="63"/>
      <c r="G1126" s="63"/>
      <c r="H1126" s="63"/>
      <c r="I1126" s="63"/>
      <c r="J1126" s="30">
        <f t="shared" si="276"/>
        <v>0</v>
      </c>
      <c r="K1126" s="30">
        <f t="shared" si="277"/>
        <v>0</v>
      </c>
      <c r="L1126" s="4" t="s">
        <v>207</v>
      </c>
    </row>
    <row r="1127" spans="1:12" ht="18" x14ac:dyDescent="0.35">
      <c r="A1127" s="5" t="str">
        <f t="shared" si="272"/>
        <v>b</v>
      </c>
      <c r="B1127" s="11" t="s">
        <v>1</v>
      </c>
      <c r="C1127" s="12" t="s">
        <v>130</v>
      </c>
      <c r="D1127" s="49">
        <v>71.94</v>
      </c>
      <c r="E1127" s="62">
        <f t="shared" si="278"/>
        <v>-31000</v>
      </c>
      <c r="F1127" s="63">
        <f>-77000-31000</f>
        <v>-108000</v>
      </c>
      <c r="G1127" s="63"/>
      <c r="H1127" s="63"/>
      <c r="I1127" s="63">
        <f>77000</f>
        <v>77000</v>
      </c>
      <c r="J1127" s="30">
        <f t="shared" si="276"/>
        <v>-108000</v>
      </c>
      <c r="K1127" s="30">
        <f t="shared" si="277"/>
        <v>-108000</v>
      </c>
      <c r="L1127" s="4" t="s">
        <v>207</v>
      </c>
    </row>
    <row r="1128" spans="1:12" ht="18" x14ac:dyDescent="0.35">
      <c r="A1128" s="5" t="str">
        <f t="shared" si="272"/>
        <v>b</v>
      </c>
      <c r="B1128" s="11" t="s">
        <v>1</v>
      </c>
      <c r="C1128" s="12" t="s">
        <v>131</v>
      </c>
      <c r="D1128" s="49"/>
      <c r="E1128" s="62">
        <f t="shared" si="278"/>
        <v>0</v>
      </c>
      <c r="F1128" s="63"/>
      <c r="G1128" s="63"/>
      <c r="H1128" s="63"/>
      <c r="I1128" s="63"/>
      <c r="J1128" s="30">
        <f t="shared" si="276"/>
        <v>0</v>
      </c>
      <c r="K1128" s="30">
        <f t="shared" si="277"/>
        <v>0</v>
      </c>
      <c r="L1128" s="4" t="s">
        <v>207</v>
      </c>
    </row>
    <row r="1129" spans="1:12" ht="18" x14ac:dyDescent="0.35">
      <c r="A1129" s="5" t="str">
        <f t="shared" si="272"/>
        <v>b</v>
      </c>
      <c r="B1129" s="11" t="s">
        <v>1</v>
      </c>
      <c r="C1129" s="16" t="s">
        <v>132</v>
      </c>
      <c r="D1129" s="50"/>
      <c r="E1129" s="62">
        <f t="shared" si="278"/>
        <v>0</v>
      </c>
      <c r="F1129" s="63"/>
      <c r="G1129" s="63"/>
      <c r="H1129" s="63"/>
      <c r="I1129" s="63"/>
      <c r="J1129" s="30">
        <f t="shared" si="276"/>
        <v>0</v>
      </c>
      <c r="K1129" s="30">
        <f t="shared" si="277"/>
        <v>0</v>
      </c>
      <c r="L1129" s="4" t="s">
        <v>207</v>
      </c>
    </row>
    <row r="1130" spans="1:12" ht="18" x14ac:dyDescent="0.35">
      <c r="A1130" s="5" t="str">
        <f t="shared" si="272"/>
        <v>b</v>
      </c>
      <c r="B1130" s="11" t="s">
        <v>1</v>
      </c>
      <c r="C1130" s="16" t="s">
        <v>133</v>
      </c>
      <c r="D1130" s="50"/>
      <c r="E1130" s="62">
        <f t="shared" si="278"/>
        <v>0</v>
      </c>
      <c r="F1130" s="63"/>
      <c r="G1130" s="63"/>
      <c r="H1130" s="63"/>
      <c r="I1130" s="63"/>
      <c r="J1130" s="30">
        <f t="shared" si="276"/>
        <v>0</v>
      </c>
      <c r="K1130" s="30">
        <f t="shared" si="277"/>
        <v>0</v>
      </c>
      <c r="L1130" s="4" t="s">
        <v>207</v>
      </c>
    </row>
    <row r="1131" spans="1:12" ht="18" x14ac:dyDescent="0.35">
      <c r="A1131" s="5" t="str">
        <f t="shared" si="272"/>
        <v>b</v>
      </c>
      <c r="B1131" s="11" t="s">
        <v>1</v>
      </c>
      <c r="C1131" s="16" t="s">
        <v>134</v>
      </c>
      <c r="D1131" s="50"/>
      <c r="E1131" s="62">
        <f t="shared" si="278"/>
        <v>0</v>
      </c>
      <c r="F1131" s="63"/>
      <c r="G1131" s="63"/>
      <c r="H1131" s="63"/>
      <c r="I1131" s="63"/>
      <c r="J1131" s="30">
        <f t="shared" si="276"/>
        <v>0</v>
      </c>
      <c r="K1131" s="30">
        <f t="shared" si="277"/>
        <v>0</v>
      </c>
      <c r="L1131" s="4" t="s">
        <v>207</v>
      </c>
    </row>
    <row r="1132" spans="1:12" ht="18" x14ac:dyDescent="0.35">
      <c r="A1132" s="5" t="str">
        <f t="shared" si="272"/>
        <v>b</v>
      </c>
      <c r="B1132" s="11" t="s">
        <v>1</v>
      </c>
      <c r="C1132" s="16" t="s">
        <v>135</v>
      </c>
      <c r="D1132" s="50"/>
      <c r="E1132" s="62">
        <f t="shared" si="278"/>
        <v>0</v>
      </c>
      <c r="F1132" s="63">
        <f>F1133+F1134</f>
        <v>0</v>
      </c>
      <c r="G1132" s="63">
        <f t="shared" ref="G1132:I1132" si="282">G1133+G1134</f>
        <v>0</v>
      </c>
      <c r="H1132" s="63">
        <f t="shared" si="282"/>
        <v>0</v>
      </c>
      <c r="I1132" s="63">
        <f t="shared" si="282"/>
        <v>0</v>
      </c>
      <c r="J1132" s="30">
        <f t="shared" si="276"/>
        <v>0</v>
      </c>
      <c r="K1132" s="30">
        <f t="shared" si="277"/>
        <v>0</v>
      </c>
      <c r="L1132" s="4" t="s">
        <v>207</v>
      </c>
    </row>
    <row r="1133" spans="1:12" x14ac:dyDescent="0.3">
      <c r="A1133" s="5" t="str">
        <f t="shared" si="272"/>
        <v>b</v>
      </c>
      <c r="B1133" s="19"/>
      <c r="C1133" s="21" t="s">
        <v>209</v>
      </c>
      <c r="D1133" s="51"/>
      <c r="E1133" s="64">
        <f t="shared" si="278"/>
        <v>0</v>
      </c>
      <c r="F1133" s="65"/>
      <c r="G1133" s="65"/>
      <c r="H1133" s="65"/>
      <c r="I1133" s="65"/>
      <c r="J1133" s="31">
        <f t="shared" si="276"/>
        <v>0</v>
      </c>
      <c r="K1133" s="31">
        <f t="shared" si="277"/>
        <v>0</v>
      </c>
    </row>
    <row r="1134" spans="1:12" x14ac:dyDescent="0.3">
      <c r="A1134" s="5" t="str">
        <f t="shared" si="272"/>
        <v>b</v>
      </c>
      <c r="B1134" s="19"/>
      <c r="C1134" s="21" t="s">
        <v>210</v>
      </c>
      <c r="D1134" s="51"/>
      <c r="E1134" s="64">
        <f t="shared" si="278"/>
        <v>0</v>
      </c>
      <c r="F1134" s="65"/>
      <c r="G1134" s="65"/>
      <c r="H1134" s="65"/>
      <c r="I1134" s="65"/>
      <c r="J1134" s="31">
        <f t="shared" si="276"/>
        <v>0</v>
      </c>
      <c r="K1134" s="31">
        <f t="shared" si="277"/>
        <v>0</v>
      </c>
    </row>
    <row r="1135" spans="1:12" ht="18" x14ac:dyDescent="0.35">
      <c r="A1135" s="5" t="str">
        <f t="shared" si="272"/>
        <v>a</v>
      </c>
      <c r="B1135" s="11" t="s">
        <v>1</v>
      </c>
      <c r="C1135" s="15" t="s">
        <v>136</v>
      </c>
      <c r="D1135" s="48">
        <v>94</v>
      </c>
      <c r="E1135" s="56">
        <f t="shared" si="278"/>
        <v>31000</v>
      </c>
      <c r="F1135" s="61">
        <f>31000</f>
        <v>31000</v>
      </c>
      <c r="G1135" s="61"/>
      <c r="H1135" s="61"/>
      <c r="I1135" s="61"/>
      <c r="J1135" s="33">
        <f t="shared" si="276"/>
        <v>31000</v>
      </c>
      <c r="K1135" s="33">
        <f t="shared" si="277"/>
        <v>31000</v>
      </c>
      <c r="L1135" s="4" t="s">
        <v>207</v>
      </c>
    </row>
    <row r="1136" spans="1:12" ht="18" x14ac:dyDescent="0.35">
      <c r="A1136" s="5" t="str">
        <f t="shared" si="272"/>
        <v>b</v>
      </c>
      <c r="B1136" s="11" t="s">
        <v>1</v>
      </c>
      <c r="C1136" s="15" t="s">
        <v>137</v>
      </c>
      <c r="D1136" s="48"/>
      <c r="E1136" s="56">
        <f t="shared" si="278"/>
        <v>0</v>
      </c>
      <c r="F1136" s="61"/>
      <c r="G1136" s="61"/>
      <c r="H1136" s="61"/>
      <c r="I1136" s="61"/>
      <c r="J1136" s="33">
        <f t="shared" si="276"/>
        <v>0</v>
      </c>
      <c r="K1136" s="33">
        <f t="shared" si="277"/>
        <v>0</v>
      </c>
      <c r="L1136" s="4" t="s">
        <v>207</v>
      </c>
    </row>
    <row r="1137" spans="1:12" ht="18" x14ac:dyDescent="0.35">
      <c r="A1137" s="5" t="str">
        <f t="shared" si="272"/>
        <v>b</v>
      </c>
      <c r="B1137" s="11" t="s">
        <v>1</v>
      </c>
      <c r="C1137" s="15" t="s">
        <v>138</v>
      </c>
      <c r="D1137" s="48"/>
      <c r="E1137" s="56">
        <f t="shared" si="278"/>
        <v>0</v>
      </c>
      <c r="F1137" s="61"/>
      <c r="G1137" s="61"/>
      <c r="H1137" s="61"/>
      <c r="I1137" s="61"/>
      <c r="J1137" s="33">
        <f t="shared" si="276"/>
        <v>0</v>
      </c>
      <c r="K1137" s="33">
        <f t="shared" si="277"/>
        <v>0</v>
      </c>
      <c r="L1137" s="4" t="s">
        <v>207</v>
      </c>
    </row>
    <row r="1138" spans="1:12" ht="18" x14ac:dyDescent="0.35">
      <c r="A1138" s="5" t="str">
        <f t="shared" si="272"/>
        <v>b</v>
      </c>
      <c r="B1138" s="22" t="s">
        <v>78</v>
      </c>
      <c r="C1138" s="23" t="s">
        <v>167</v>
      </c>
      <c r="D1138" s="43"/>
      <c r="E1138" s="60">
        <f t="shared" si="278"/>
        <v>0</v>
      </c>
      <c r="F1138" s="60">
        <f>F1139+F1149+F1150+F1151</f>
        <v>0</v>
      </c>
      <c r="G1138" s="60">
        <f>G1139+G1149+G1150+G1151</f>
        <v>0</v>
      </c>
      <c r="H1138" s="60">
        <f>H1139+H1149+H1150+H1151</f>
        <v>0</v>
      </c>
      <c r="I1138" s="60">
        <f>I1139+I1149+I1150+I1151</f>
        <v>0</v>
      </c>
      <c r="J1138" s="30">
        <f t="shared" si="276"/>
        <v>0</v>
      </c>
      <c r="K1138" s="30">
        <f t="shared" si="277"/>
        <v>0</v>
      </c>
      <c r="L1138" s="4" t="s">
        <v>205</v>
      </c>
    </row>
    <row r="1139" spans="1:12" ht="18" x14ac:dyDescent="0.35">
      <c r="A1139" s="5" t="str">
        <f t="shared" si="272"/>
        <v>b</v>
      </c>
      <c r="B1139" s="34" t="s">
        <v>1</v>
      </c>
      <c r="C1139" s="15" t="s">
        <v>128</v>
      </c>
      <c r="D1139" s="48"/>
      <c r="E1139" s="56">
        <f t="shared" si="278"/>
        <v>0</v>
      </c>
      <c r="F1139" s="61">
        <f t="shared" ref="F1139:I1139" si="283">F1140+F1141+F1142+F1143+F1144+F1145+F1146</f>
        <v>0</v>
      </c>
      <c r="G1139" s="61">
        <f t="shared" si="283"/>
        <v>0</v>
      </c>
      <c r="H1139" s="61">
        <f t="shared" si="283"/>
        <v>0</v>
      </c>
      <c r="I1139" s="61">
        <f t="shared" si="283"/>
        <v>0</v>
      </c>
      <c r="J1139" s="33">
        <f t="shared" si="276"/>
        <v>0</v>
      </c>
      <c r="K1139" s="33">
        <f t="shared" si="277"/>
        <v>0</v>
      </c>
      <c r="L1139" s="4" t="s">
        <v>205</v>
      </c>
    </row>
    <row r="1140" spans="1:12" ht="18" x14ac:dyDescent="0.35">
      <c r="A1140" s="5" t="str">
        <f t="shared" si="272"/>
        <v>b</v>
      </c>
      <c r="B1140" s="11" t="s">
        <v>1</v>
      </c>
      <c r="C1140" s="12" t="s">
        <v>129</v>
      </c>
      <c r="D1140" s="49"/>
      <c r="E1140" s="62">
        <f t="shared" si="278"/>
        <v>0</v>
      </c>
      <c r="F1140" s="63"/>
      <c r="G1140" s="63"/>
      <c r="H1140" s="63"/>
      <c r="I1140" s="63"/>
      <c r="J1140" s="30">
        <f t="shared" si="276"/>
        <v>0</v>
      </c>
      <c r="K1140" s="30">
        <f t="shared" si="277"/>
        <v>0</v>
      </c>
      <c r="L1140" s="4" t="s">
        <v>205</v>
      </c>
    </row>
    <row r="1141" spans="1:12" ht="18" x14ac:dyDescent="0.35">
      <c r="A1141" s="5" t="str">
        <f t="shared" si="272"/>
        <v>b</v>
      </c>
      <c r="B1141" s="11" t="s">
        <v>1</v>
      </c>
      <c r="C1141" s="12" t="s">
        <v>130</v>
      </c>
      <c r="D1141" s="49"/>
      <c r="E1141" s="62">
        <f t="shared" si="278"/>
        <v>0</v>
      </c>
      <c r="F1141" s="63"/>
      <c r="G1141" s="63"/>
      <c r="H1141" s="63"/>
      <c r="I1141" s="63"/>
      <c r="J1141" s="30">
        <f t="shared" si="276"/>
        <v>0</v>
      </c>
      <c r="K1141" s="30">
        <f t="shared" si="277"/>
        <v>0</v>
      </c>
      <c r="L1141" s="4" t="s">
        <v>205</v>
      </c>
    </row>
    <row r="1142" spans="1:12" ht="18" x14ac:dyDescent="0.35">
      <c r="A1142" s="5" t="str">
        <f t="shared" si="272"/>
        <v>b</v>
      </c>
      <c r="B1142" s="11" t="s">
        <v>1</v>
      </c>
      <c r="C1142" s="12" t="s">
        <v>131</v>
      </c>
      <c r="D1142" s="49"/>
      <c r="E1142" s="62">
        <f t="shared" si="278"/>
        <v>0</v>
      </c>
      <c r="F1142" s="63"/>
      <c r="G1142" s="63"/>
      <c r="H1142" s="63"/>
      <c r="I1142" s="63"/>
      <c r="J1142" s="30">
        <f t="shared" si="276"/>
        <v>0</v>
      </c>
      <c r="K1142" s="30">
        <f t="shared" si="277"/>
        <v>0</v>
      </c>
      <c r="L1142" s="4" t="s">
        <v>205</v>
      </c>
    </row>
    <row r="1143" spans="1:12" ht="18" x14ac:dyDescent="0.35">
      <c r="A1143" s="5" t="str">
        <f t="shared" si="272"/>
        <v>b</v>
      </c>
      <c r="B1143" s="11" t="s">
        <v>1</v>
      </c>
      <c r="C1143" s="16" t="s">
        <v>132</v>
      </c>
      <c r="D1143" s="50"/>
      <c r="E1143" s="62">
        <f t="shared" si="278"/>
        <v>0</v>
      </c>
      <c r="F1143" s="63"/>
      <c r="G1143" s="63"/>
      <c r="H1143" s="63"/>
      <c r="I1143" s="63"/>
      <c r="J1143" s="30">
        <f t="shared" si="276"/>
        <v>0</v>
      </c>
      <c r="K1143" s="30">
        <f t="shared" si="277"/>
        <v>0</v>
      </c>
      <c r="L1143" s="4" t="s">
        <v>205</v>
      </c>
    </row>
    <row r="1144" spans="1:12" ht="18" x14ac:dyDescent="0.35">
      <c r="A1144" s="5" t="str">
        <f t="shared" si="272"/>
        <v>b</v>
      </c>
      <c r="B1144" s="11" t="s">
        <v>1</v>
      </c>
      <c r="C1144" s="16" t="s">
        <v>133</v>
      </c>
      <c r="D1144" s="50"/>
      <c r="E1144" s="62">
        <f t="shared" si="278"/>
        <v>0</v>
      </c>
      <c r="F1144" s="63"/>
      <c r="G1144" s="63"/>
      <c r="H1144" s="63"/>
      <c r="I1144" s="63"/>
      <c r="J1144" s="30">
        <f t="shared" si="276"/>
        <v>0</v>
      </c>
      <c r="K1144" s="30">
        <f t="shared" si="277"/>
        <v>0</v>
      </c>
      <c r="L1144" s="4" t="s">
        <v>205</v>
      </c>
    </row>
    <row r="1145" spans="1:12" ht="18" x14ac:dyDescent="0.35">
      <c r="A1145" s="5" t="str">
        <f t="shared" si="272"/>
        <v>b</v>
      </c>
      <c r="B1145" s="11" t="s">
        <v>1</v>
      </c>
      <c r="C1145" s="16" t="s">
        <v>134</v>
      </c>
      <c r="D1145" s="50"/>
      <c r="E1145" s="62">
        <f t="shared" si="278"/>
        <v>0</v>
      </c>
      <c r="F1145" s="63"/>
      <c r="G1145" s="63"/>
      <c r="H1145" s="63"/>
      <c r="I1145" s="63"/>
      <c r="J1145" s="30">
        <f t="shared" si="276"/>
        <v>0</v>
      </c>
      <c r="K1145" s="30">
        <f t="shared" si="277"/>
        <v>0</v>
      </c>
      <c r="L1145" s="4" t="s">
        <v>205</v>
      </c>
    </row>
    <row r="1146" spans="1:12" ht="18" x14ac:dyDescent="0.35">
      <c r="A1146" s="5" t="str">
        <f t="shared" si="272"/>
        <v>b</v>
      </c>
      <c r="B1146" s="11" t="s">
        <v>1</v>
      </c>
      <c r="C1146" s="16" t="s">
        <v>135</v>
      </c>
      <c r="D1146" s="50"/>
      <c r="E1146" s="62">
        <f t="shared" si="278"/>
        <v>0</v>
      </c>
      <c r="F1146" s="63">
        <f>F1147+F1148</f>
        <v>0</v>
      </c>
      <c r="G1146" s="63">
        <f t="shared" ref="G1146:I1146" si="284">G1147+G1148</f>
        <v>0</v>
      </c>
      <c r="H1146" s="63">
        <f t="shared" si="284"/>
        <v>0</v>
      </c>
      <c r="I1146" s="63">
        <f t="shared" si="284"/>
        <v>0</v>
      </c>
      <c r="J1146" s="30">
        <f t="shared" si="276"/>
        <v>0</v>
      </c>
      <c r="K1146" s="30">
        <f t="shared" si="277"/>
        <v>0</v>
      </c>
      <c r="L1146" s="4" t="s">
        <v>205</v>
      </c>
    </row>
    <row r="1147" spans="1:12" x14ac:dyDescent="0.3">
      <c r="A1147" s="5" t="str">
        <f t="shared" si="272"/>
        <v>b</v>
      </c>
      <c r="B1147" s="19"/>
      <c r="C1147" s="21" t="s">
        <v>209</v>
      </c>
      <c r="D1147" s="51"/>
      <c r="E1147" s="64">
        <f t="shared" si="278"/>
        <v>0</v>
      </c>
      <c r="F1147" s="65"/>
      <c r="G1147" s="65"/>
      <c r="H1147" s="65"/>
      <c r="I1147" s="65"/>
      <c r="J1147" s="31">
        <f t="shared" si="276"/>
        <v>0</v>
      </c>
      <c r="K1147" s="31">
        <f t="shared" si="277"/>
        <v>0</v>
      </c>
    </row>
    <row r="1148" spans="1:12" x14ac:dyDescent="0.3">
      <c r="A1148" s="5" t="str">
        <f t="shared" si="272"/>
        <v>b</v>
      </c>
      <c r="B1148" s="19"/>
      <c r="C1148" s="21" t="s">
        <v>210</v>
      </c>
      <c r="D1148" s="51"/>
      <c r="E1148" s="64">
        <f t="shared" si="278"/>
        <v>0</v>
      </c>
      <c r="F1148" s="65"/>
      <c r="G1148" s="65"/>
      <c r="H1148" s="65"/>
      <c r="I1148" s="65"/>
      <c r="J1148" s="31">
        <f t="shared" si="276"/>
        <v>0</v>
      </c>
      <c r="K1148" s="31">
        <f t="shared" si="277"/>
        <v>0</v>
      </c>
    </row>
    <row r="1149" spans="1:12" ht="18" x14ac:dyDescent="0.35">
      <c r="A1149" s="5" t="str">
        <f t="shared" si="272"/>
        <v>b</v>
      </c>
      <c r="B1149" s="11" t="s">
        <v>1</v>
      </c>
      <c r="C1149" s="15" t="s">
        <v>136</v>
      </c>
      <c r="D1149" s="48"/>
      <c r="E1149" s="56">
        <f t="shared" si="278"/>
        <v>0</v>
      </c>
      <c r="F1149" s="61"/>
      <c r="G1149" s="61"/>
      <c r="H1149" s="61"/>
      <c r="I1149" s="61"/>
      <c r="J1149" s="33">
        <f t="shared" si="276"/>
        <v>0</v>
      </c>
      <c r="K1149" s="33">
        <f t="shared" si="277"/>
        <v>0</v>
      </c>
      <c r="L1149" s="4" t="s">
        <v>205</v>
      </c>
    </row>
    <row r="1150" spans="1:12" ht="18" x14ac:dyDescent="0.35">
      <c r="A1150" s="5" t="str">
        <f t="shared" si="272"/>
        <v>b</v>
      </c>
      <c r="B1150" s="11" t="s">
        <v>1</v>
      </c>
      <c r="C1150" s="15" t="s">
        <v>137</v>
      </c>
      <c r="D1150" s="48"/>
      <c r="E1150" s="56">
        <f t="shared" si="278"/>
        <v>0</v>
      </c>
      <c r="F1150" s="61"/>
      <c r="G1150" s="61"/>
      <c r="H1150" s="61"/>
      <c r="I1150" s="61"/>
      <c r="J1150" s="33">
        <f t="shared" si="276"/>
        <v>0</v>
      </c>
      <c r="K1150" s="33">
        <f t="shared" si="277"/>
        <v>0</v>
      </c>
      <c r="L1150" s="4" t="s">
        <v>205</v>
      </c>
    </row>
    <row r="1151" spans="1:12" ht="18" x14ac:dyDescent="0.35">
      <c r="A1151" s="5" t="str">
        <f t="shared" si="272"/>
        <v>b</v>
      </c>
      <c r="B1151" s="11" t="s">
        <v>1</v>
      </c>
      <c r="C1151" s="15" t="s">
        <v>138</v>
      </c>
      <c r="D1151" s="48"/>
      <c r="E1151" s="56">
        <f t="shared" si="278"/>
        <v>0</v>
      </c>
      <c r="F1151" s="61"/>
      <c r="G1151" s="61"/>
      <c r="H1151" s="61"/>
      <c r="I1151" s="61"/>
      <c r="J1151" s="33">
        <f t="shared" si="276"/>
        <v>0</v>
      </c>
      <c r="K1151" s="33">
        <f t="shared" si="277"/>
        <v>0</v>
      </c>
      <c r="L1151" s="4" t="s">
        <v>205</v>
      </c>
    </row>
    <row r="1152" spans="1:12" ht="18" x14ac:dyDescent="0.35">
      <c r="A1152" s="5" t="str">
        <f t="shared" si="272"/>
        <v>b</v>
      </c>
      <c r="B1152" s="22" t="s">
        <v>79</v>
      </c>
      <c r="C1152" s="23" t="s">
        <v>168</v>
      </c>
      <c r="D1152" s="43"/>
      <c r="E1152" s="60">
        <f t="shared" si="278"/>
        <v>0</v>
      </c>
      <c r="F1152" s="60">
        <f>F1153+F1163+F1164+F1165</f>
        <v>0</v>
      </c>
      <c r="G1152" s="60">
        <f>G1153+G1163+G1164+G1165</f>
        <v>0</v>
      </c>
      <c r="H1152" s="60">
        <f>H1153+H1163+H1164+H1165</f>
        <v>0</v>
      </c>
      <c r="I1152" s="60">
        <f>I1153+I1163+I1164+I1165</f>
        <v>0</v>
      </c>
      <c r="J1152" s="30">
        <f t="shared" si="276"/>
        <v>0</v>
      </c>
      <c r="K1152" s="30">
        <f t="shared" si="277"/>
        <v>0</v>
      </c>
      <c r="L1152" s="4" t="s">
        <v>205</v>
      </c>
    </row>
    <row r="1153" spans="1:12" ht="18" x14ac:dyDescent="0.35">
      <c r="A1153" s="5" t="str">
        <f t="shared" si="272"/>
        <v>b</v>
      </c>
      <c r="B1153" s="34" t="s">
        <v>1</v>
      </c>
      <c r="C1153" s="15" t="s">
        <v>128</v>
      </c>
      <c r="D1153" s="48"/>
      <c r="E1153" s="56">
        <f t="shared" si="278"/>
        <v>0</v>
      </c>
      <c r="F1153" s="61">
        <f t="shared" ref="F1153:I1153" si="285">F1154+F1155+F1156+F1157+F1158+F1159+F1160</f>
        <v>0</v>
      </c>
      <c r="G1153" s="61">
        <f t="shared" si="285"/>
        <v>0</v>
      </c>
      <c r="H1153" s="61">
        <f t="shared" si="285"/>
        <v>0</v>
      </c>
      <c r="I1153" s="61">
        <f t="shared" si="285"/>
        <v>0</v>
      </c>
      <c r="J1153" s="33">
        <f t="shared" si="276"/>
        <v>0</v>
      </c>
      <c r="K1153" s="33">
        <f t="shared" si="277"/>
        <v>0</v>
      </c>
      <c r="L1153" s="4" t="s">
        <v>205</v>
      </c>
    </row>
    <row r="1154" spans="1:12" ht="18" x14ac:dyDescent="0.35">
      <c r="A1154" s="5" t="str">
        <f t="shared" si="272"/>
        <v>b</v>
      </c>
      <c r="B1154" s="11" t="s">
        <v>1</v>
      </c>
      <c r="C1154" s="12" t="s">
        <v>129</v>
      </c>
      <c r="D1154" s="49"/>
      <c r="E1154" s="62">
        <f t="shared" si="278"/>
        <v>0</v>
      </c>
      <c r="F1154" s="63"/>
      <c r="G1154" s="63"/>
      <c r="H1154" s="63"/>
      <c r="I1154" s="63"/>
      <c r="J1154" s="30">
        <f t="shared" si="276"/>
        <v>0</v>
      </c>
      <c r="K1154" s="30">
        <f t="shared" si="277"/>
        <v>0</v>
      </c>
      <c r="L1154" s="4" t="s">
        <v>205</v>
      </c>
    </row>
    <row r="1155" spans="1:12" ht="18" x14ac:dyDescent="0.35">
      <c r="A1155" s="5" t="str">
        <f t="shared" si="272"/>
        <v>b</v>
      </c>
      <c r="B1155" s="11" t="s">
        <v>1</v>
      </c>
      <c r="C1155" s="12" t="s">
        <v>130</v>
      </c>
      <c r="D1155" s="49"/>
      <c r="E1155" s="62">
        <f t="shared" si="278"/>
        <v>0</v>
      </c>
      <c r="F1155" s="63"/>
      <c r="G1155" s="63"/>
      <c r="H1155" s="63"/>
      <c r="I1155" s="63"/>
      <c r="J1155" s="30">
        <f t="shared" si="276"/>
        <v>0</v>
      </c>
      <c r="K1155" s="30">
        <f t="shared" si="277"/>
        <v>0</v>
      </c>
      <c r="L1155" s="4" t="s">
        <v>205</v>
      </c>
    </row>
    <row r="1156" spans="1:12" ht="18" x14ac:dyDescent="0.35">
      <c r="A1156" s="5" t="str">
        <f t="shared" si="272"/>
        <v>b</v>
      </c>
      <c r="B1156" s="11" t="s">
        <v>1</v>
      </c>
      <c r="C1156" s="12" t="s">
        <v>131</v>
      </c>
      <c r="D1156" s="49"/>
      <c r="E1156" s="62">
        <f t="shared" si="278"/>
        <v>0</v>
      </c>
      <c r="F1156" s="63"/>
      <c r="G1156" s="63"/>
      <c r="H1156" s="63"/>
      <c r="I1156" s="63"/>
      <c r="J1156" s="30">
        <f t="shared" si="276"/>
        <v>0</v>
      </c>
      <c r="K1156" s="30">
        <f t="shared" si="277"/>
        <v>0</v>
      </c>
      <c r="L1156" s="4" t="s">
        <v>205</v>
      </c>
    </row>
    <row r="1157" spans="1:12" ht="18" x14ac:dyDescent="0.35">
      <c r="A1157" s="5" t="str">
        <f t="shared" ref="A1157:A1220" si="286">IF((E1157+F1157+G1157+I1157+H1157)&gt;0,"a","b")</f>
        <v>b</v>
      </c>
      <c r="B1157" s="11" t="s">
        <v>1</v>
      </c>
      <c r="C1157" s="16" t="s">
        <v>132</v>
      </c>
      <c r="D1157" s="50"/>
      <c r="E1157" s="62">
        <f t="shared" si="278"/>
        <v>0</v>
      </c>
      <c r="F1157" s="63"/>
      <c r="G1157" s="63"/>
      <c r="H1157" s="63"/>
      <c r="I1157" s="63"/>
      <c r="J1157" s="30">
        <f t="shared" si="276"/>
        <v>0</v>
      </c>
      <c r="K1157" s="30">
        <f t="shared" si="277"/>
        <v>0</v>
      </c>
      <c r="L1157" s="4" t="s">
        <v>205</v>
      </c>
    </row>
    <row r="1158" spans="1:12" ht="18" x14ac:dyDescent="0.35">
      <c r="A1158" s="5" t="str">
        <f t="shared" si="286"/>
        <v>b</v>
      </c>
      <c r="B1158" s="11" t="s">
        <v>1</v>
      </c>
      <c r="C1158" s="16" t="s">
        <v>133</v>
      </c>
      <c r="D1158" s="50"/>
      <c r="E1158" s="62">
        <f t="shared" si="278"/>
        <v>0</v>
      </c>
      <c r="F1158" s="63"/>
      <c r="G1158" s="63"/>
      <c r="H1158" s="63"/>
      <c r="I1158" s="63"/>
      <c r="J1158" s="30">
        <f t="shared" si="276"/>
        <v>0</v>
      </c>
      <c r="K1158" s="30">
        <f t="shared" si="277"/>
        <v>0</v>
      </c>
      <c r="L1158" s="4" t="s">
        <v>205</v>
      </c>
    </row>
    <row r="1159" spans="1:12" ht="18" x14ac:dyDescent="0.35">
      <c r="A1159" s="5" t="str">
        <f t="shared" si="286"/>
        <v>b</v>
      </c>
      <c r="B1159" s="11" t="s">
        <v>1</v>
      </c>
      <c r="C1159" s="16" t="s">
        <v>134</v>
      </c>
      <c r="D1159" s="50"/>
      <c r="E1159" s="62">
        <f t="shared" si="278"/>
        <v>0</v>
      </c>
      <c r="F1159" s="63"/>
      <c r="G1159" s="63"/>
      <c r="H1159" s="63"/>
      <c r="I1159" s="63"/>
      <c r="J1159" s="30">
        <f t="shared" si="276"/>
        <v>0</v>
      </c>
      <c r="K1159" s="30">
        <f t="shared" si="277"/>
        <v>0</v>
      </c>
      <c r="L1159" s="4" t="s">
        <v>205</v>
      </c>
    </row>
    <row r="1160" spans="1:12" ht="18" x14ac:dyDescent="0.35">
      <c r="A1160" s="5" t="str">
        <f t="shared" si="286"/>
        <v>b</v>
      </c>
      <c r="B1160" s="11" t="s">
        <v>1</v>
      </c>
      <c r="C1160" s="16" t="s">
        <v>135</v>
      </c>
      <c r="D1160" s="50"/>
      <c r="E1160" s="62">
        <f t="shared" si="278"/>
        <v>0</v>
      </c>
      <c r="F1160" s="63">
        <f>F1161+F1162</f>
        <v>0</v>
      </c>
      <c r="G1160" s="63">
        <f t="shared" ref="G1160:I1160" si="287">G1161+G1162</f>
        <v>0</v>
      </c>
      <c r="H1160" s="63">
        <f t="shared" si="287"/>
        <v>0</v>
      </c>
      <c r="I1160" s="63">
        <f t="shared" si="287"/>
        <v>0</v>
      </c>
      <c r="J1160" s="30">
        <f t="shared" si="276"/>
        <v>0</v>
      </c>
      <c r="K1160" s="30">
        <f t="shared" si="277"/>
        <v>0</v>
      </c>
      <c r="L1160" s="4" t="s">
        <v>205</v>
      </c>
    </row>
    <row r="1161" spans="1:12" x14ac:dyDescent="0.3">
      <c r="A1161" s="5" t="str">
        <f t="shared" si="286"/>
        <v>b</v>
      </c>
      <c r="B1161" s="19"/>
      <c r="C1161" s="21" t="s">
        <v>209</v>
      </c>
      <c r="D1161" s="51"/>
      <c r="E1161" s="64">
        <f t="shared" si="278"/>
        <v>0</v>
      </c>
      <c r="F1161" s="65"/>
      <c r="G1161" s="65"/>
      <c r="H1161" s="65"/>
      <c r="I1161" s="65"/>
      <c r="J1161" s="31">
        <f t="shared" si="276"/>
        <v>0</v>
      </c>
      <c r="K1161" s="31">
        <f t="shared" si="277"/>
        <v>0</v>
      </c>
    </row>
    <row r="1162" spans="1:12" x14ac:dyDescent="0.3">
      <c r="A1162" s="5" t="str">
        <f t="shared" si="286"/>
        <v>b</v>
      </c>
      <c r="B1162" s="19"/>
      <c r="C1162" s="21" t="s">
        <v>210</v>
      </c>
      <c r="D1162" s="51"/>
      <c r="E1162" s="64">
        <f t="shared" si="278"/>
        <v>0</v>
      </c>
      <c r="F1162" s="65"/>
      <c r="G1162" s="65"/>
      <c r="H1162" s="65"/>
      <c r="I1162" s="65"/>
      <c r="J1162" s="31">
        <f t="shared" si="276"/>
        <v>0</v>
      </c>
      <c r="K1162" s="31">
        <f t="shared" si="277"/>
        <v>0</v>
      </c>
    </row>
    <row r="1163" spans="1:12" ht="18" x14ac:dyDescent="0.35">
      <c r="A1163" s="5" t="str">
        <f t="shared" si="286"/>
        <v>b</v>
      </c>
      <c r="B1163" s="11" t="s">
        <v>1</v>
      </c>
      <c r="C1163" s="15" t="s">
        <v>136</v>
      </c>
      <c r="D1163" s="48"/>
      <c r="E1163" s="56">
        <f t="shared" si="278"/>
        <v>0</v>
      </c>
      <c r="F1163" s="61"/>
      <c r="G1163" s="61"/>
      <c r="H1163" s="61"/>
      <c r="I1163" s="61"/>
      <c r="J1163" s="33">
        <f t="shared" si="276"/>
        <v>0</v>
      </c>
      <c r="K1163" s="33">
        <f t="shared" si="277"/>
        <v>0</v>
      </c>
      <c r="L1163" s="4" t="s">
        <v>205</v>
      </c>
    </row>
    <row r="1164" spans="1:12" ht="18" x14ac:dyDescent="0.35">
      <c r="A1164" s="5" t="str">
        <f t="shared" si="286"/>
        <v>b</v>
      </c>
      <c r="B1164" s="11" t="s">
        <v>1</v>
      </c>
      <c r="C1164" s="15" t="s">
        <v>137</v>
      </c>
      <c r="D1164" s="48"/>
      <c r="E1164" s="56">
        <f t="shared" si="278"/>
        <v>0</v>
      </c>
      <c r="F1164" s="61"/>
      <c r="G1164" s="61"/>
      <c r="H1164" s="61"/>
      <c r="I1164" s="61"/>
      <c r="J1164" s="33">
        <f t="shared" si="276"/>
        <v>0</v>
      </c>
      <c r="K1164" s="33">
        <f t="shared" si="277"/>
        <v>0</v>
      </c>
      <c r="L1164" s="4" t="s">
        <v>205</v>
      </c>
    </row>
    <row r="1165" spans="1:12" ht="18" x14ac:dyDescent="0.35">
      <c r="A1165" s="5" t="str">
        <f t="shared" si="286"/>
        <v>b</v>
      </c>
      <c r="B1165" s="11" t="s">
        <v>1</v>
      </c>
      <c r="C1165" s="15" t="s">
        <v>138</v>
      </c>
      <c r="D1165" s="48"/>
      <c r="E1165" s="56">
        <f t="shared" si="278"/>
        <v>0</v>
      </c>
      <c r="F1165" s="61"/>
      <c r="G1165" s="61"/>
      <c r="H1165" s="61"/>
      <c r="I1165" s="61"/>
      <c r="J1165" s="33">
        <f t="shared" si="276"/>
        <v>0</v>
      </c>
      <c r="K1165" s="33">
        <f t="shared" si="277"/>
        <v>0</v>
      </c>
      <c r="L1165" s="4" t="s">
        <v>205</v>
      </c>
    </row>
    <row r="1166" spans="1:12" ht="36" x14ac:dyDescent="0.35">
      <c r="A1166" s="5" t="str">
        <f t="shared" si="286"/>
        <v>b</v>
      </c>
      <c r="B1166" s="22" t="s">
        <v>80</v>
      </c>
      <c r="C1166" s="23" t="s">
        <v>169</v>
      </c>
      <c r="D1166" s="43"/>
      <c r="E1166" s="60">
        <f t="shared" si="278"/>
        <v>0</v>
      </c>
      <c r="F1166" s="60">
        <f>F1167+F1177+F1178+F1179</f>
        <v>0</v>
      </c>
      <c r="G1166" s="60">
        <f>G1167+G1177+G1178+G1179</f>
        <v>0</v>
      </c>
      <c r="H1166" s="60">
        <f>H1167+H1177+H1178+H1179</f>
        <v>0</v>
      </c>
      <c r="I1166" s="60">
        <f>I1167+I1177+I1178+I1179</f>
        <v>0</v>
      </c>
      <c r="J1166" s="30">
        <f t="shared" si="276"/>
        <v>0</v>
      </c>
      <c r="K1166" s="30">
        <f t="shared" si="277"/>
        <v>0</v>
      </c>
      <c r="L1166" s="4" t="s">
        <v>205</v>
      </c>
    </row>
    <row r="1167" spans="1:12" ht="18" x14ac:dyDescent="0.35">
      <c r="A1167" s="5" t="str">
        <f t="shared" si="286"/>
        <v>b</v>
      </c>
      <c r="B1167" s="34" t="s">
        <v>1</v>
      </c>
      <c r="C1167" s="15" t="s">
        <v>128</v>
      </c>
      <c r="D1167" s="48"/>
      <c r="E1167" s="56">
        <f t="shared" si="278"/>
        <v>0</v>
      </c>
      <c r="F1167" s="61">
        <f t="shared" ref="F1167:I1167" si="288">F1168+F1169+F1170+F1171+F1172+F1173+F1174</f>
        <v>0</v>
      </c>
      <c r="G1167" s="61">
        <f t="shared" si="288"/>
        <v>0</v>
      </c>
      <c r="H1167" s="61">
        <f t="shared" si="288"/>
        <v>0</v>
      </c>
      <c r="I1167" s="61">
        <f t="shared" si="288"/>
        <v>0</v>
      </c>
      <c r="J1167" s="33">
        <f t="shared" si="276"/>
        <v>0</v>
      </c>
      <c r="K1167" s="33">
        <f t="shared" si="277"/>
        <v>0</v>
      </c>
      <c r="L1167" s="4" t="s">
        <v>205</v>
      </c>
    </row>
    <row r="1168" spans="1:12" ht="18" x14ac:dyDescent="0.35">
      <c r="A1168" s="5" t="str">
        <f t="shared" si="286"/>
        <v>b</v>
      </c>
      <c r="B1168" s="11" t="s">
        <v>1</v>
      </c>
      <c r="C1168" s="12" t="s">
        <v>129</v>
      </c>
      <c r="D1168" s="49"/>
      <c r="E1168" s="62">
        <f t="shared" si="278"/>
        <v>0</v>
      </c>
      <c r="F1168" s="63"/>
      <c r="G1168" s="63"/>
      <c r="H1168" s="63"/>
      <c r="I1168" s="63"/>
      <c r="J1168" s="30">
        <f t="shared" si="276"/>
        <v>0</v>
      </c>
      <c r="K1168" s="30">
        <f t="shared" si="277"/>
        <v>0</v>
      </c>
      <c r="L1168" s="4" t="s">
        <v>205</v>
      </c>
    </row>
    <row r="1169" spans="1:12" ht="18" x14ac:dyDescent="0.35">
      <c r="A1169" s="5" t="str">
        <f t="shared" si="286"/>
        <v>b</v>
      </c>
      <c r="B1169" s="11" t="s">
        <v>1</v>
      </c>
      <c r="C1169" s="12" t="s">
        <v>130</v>
      </c>
      <c r="D1169" s="49"/>
      <c r="E1169" s="62">
        <f t="shared" si="278"/>
        <v>0</v>
      </c>
      <c r="F1169" s="63"/>
      <c r="G1169" s="63"/>
      <c r="H1169" s="63"/>
      <c r="I1169" s="63"/>
      <c r="J1169" s="30">
        <f t="shared" si="276"/>
        <v>0</v>
      </c>
      <c r="K1169" s="30">
        <f t="shared" si="277"/>
        <v>0</v>
      </c>
      <c r="L1169" s="4" t="s">
        <v>205</v>
      </c>
    </row>
    <row r="1170" spans="1:12" ht="18" x14ac:dyDescent="0.35">
      <c r="A1170" s="5" t="str">
        <f t="shared" si="286"/>
        <v>b</v>
      </c>
      <c r="B1170" s="11" t="s">
        <v>1</v>
      </c>
      <c r="C1170" s="12" t="s">
        <v>131</v>
      </c>
      <c r="D1170" s="49"/>
      <c r="E1170" s="62">
        <f t="shared" si="278"/>
        <v>0</v>
      </c>
      <c r="F1170" s="63"/>
      <c r="G1170" s="63"/>
      <c r="H1170" s="63"/>
      <c r="I1170" s="63"/>
      <c r="J1170" s="30">
        <f t="shared" si="276"/>
        <v>0</v>
      </c>
      <c r="K1170" s="30">
        <f t="shared" si="277"/>
        <v>0</v>
      </c>
      <c r="L1170" s="4" t="s">
        <v>205</v>
      </c>
    </row>
    <row r="1171" spans="1:12" ht="18" x14ac:dyDescent="0.35">
      <c r="A1171" s="5" t="str">
        <f t="shared" si="286"/>
        <v>b</v>
      </c>
      <c r="B1171" s="11" t="s">
        <v>1</v>
      </c>
      <c r="C1171" s="16" t="s">
        <v>132</v>
      </c>
      <c r="D1171" s="50"/>
      <c r="E1171" s="62">
        <f t="shared" si="278"/>
        <v>0</v>
      </c>
      <c r="F1171" s="63"/>
      <c r="G1171" s="63"/>
      <c r="H1171" s="63"/>
      <c r="I1171" s="63"/>
      <c r="J1171" s="30">
        <f t="shared" ref="J1171:J1234" si="289">F1171+G1171</f>
        <v>0</v>
      </c>
      <c r="K1171" s="30">
        <f t="shared" ref="K1171:K1234" si="290">F1171+G1171+H1171</f>
        <v>0</v>
      </c>
      <c r="L1171" s="4" t="s">
        <v>205</v>
      </c>
    </row>
    <row r="1172" spans="1:12" ht="18" x14ac:dyDescent="0.35">
      <c r="A1172" s="5" t="str">
        <f t="shared" si="286"/>
        <v>b</v>
      </c>
      <c r="B1172" s="11" t="s">
        <v>1</v>
      </c>
      <c r="C1172" s="16" t="s">
        <v>133</v>
      </c>
      <c r="D1172" s="50"/>
      <c r="E1172" s="62">
        <f t="shared" si="278"/>
        <v>0</v>
      </c>
      <c r="F1172" s="63"/>
      <c r="G1172" s="63"/>
      <c r="H1172" s="63"/>
      <c r="I1172" s="63"/>
      <c r="J1172" s="30">
        <f t="shared" si="289"/>
        <v>0</v>
      </c>
      <c r="K1172" s="30">
        <f t="shared" si="290"/>
        <v>0</v>
      </c>
      <c r="L1172" s="4" t="s">
        <v>205</v>
      </c>
    </row>
    <row r="1173" spans="1:12" ht="18" x14ac:dyDescent="0.35">
      <c r="A1173" s="5" t="str">
        <f t="shared" si="286"/>
        <v>b</v>
      </c>
      <c r="B1173" s="11" t="s">
        <v>1</v>
      </c>
      <c r="C1173" s="16" t="s">
        <v>134</v>
      </c>
      <c r="D1173" s="50"/>
      <c r="E1173" s="62">
        <f t="shared" si="278"/>
        <v>0</v>
      </c>
      <c r="F1173" s="63"/>
      <c r="G1173" s="63"/>
      <c r="H1173" s="63"/>
      <c r="I1173" s="63"/>
      <c r="J1173" s="30">
        <f t="shared" si="289"/>
        <v>0</v>
      </c>
      <c r="K1173" s="30">
        <f t="shared" si="290"/>
        <v>0</v>
      </c>
      <c r="L1173" s="4" t="s">
        <v>205</v>
      </c>
    </row>
    <row r="1174" spans="1:12" ht="18" x14ac:dyDescent="0.35">
      <c r="A1174" s="5" t="str">
        <f t="shared" si="286"/>
        <v>b</v>
      </c>
      <c r="B1174" s="11" t="s">
        <v>1</v>
      </c>
      <c r="C1174" s="16" t="s">
        <v>135</v>
      </c>
      <c r="D1174" s="50"/>
      <c r="E1174" s="62">
        <f t="shared" ref="E1174:E1235" si="291">F1174+G1174+H1174+I1174</f>
        <v>0</v>
      </c>
      <c r="F1174" s="63">
        <f>F1175+F1176</f>
        <v>0</v>
      </c>
      <c r="G1174" s="63">
        <f t="shared" ref="G1174:I1174" si="292">G1175+G1176</f>
        <v>0</v>
      </c>
      <c r="H1174" s="63">
        <f t="shared" si="292"/>
        <v>0</v>
      </c>
      <c r="I1174" s="63">
        <f t="shared" si="292"/>
        <v>0</v>
      </c>
      <c r="J1174" s="30">
        <f t="shared" si="289"/>
        <v>0</v>
      </c>
      <c r="K1174" s="30">
        <f t="shared" si="290"/>
        <v>0</v>
      </c>
      <c r="L1174" s="4" t="s">
        <v>205</v>
      </c>
    </row>
    <row r="1175" spans="1:12" x14ac:dyDescent="0.3">
      <c r="A1175" s="5" t="str">
        <f t="shared" si="286"/>
        <v>b</v>
      </c>
      <c r="B1175" s="19"/>
      <c r="C1175" s="21" t="s">
        <v>209</v>
      </c>
      <c r="D1175" s="51"/>
      <c r="E1175" s="64">
        <f t="shared" si="291"/>
        <v>0</v>
      </c>
      <c r="F1175" s="65"/>
      <c r="G1175" s="65"/>
      <c r="H1175" s="65"/>
      <c r="I1175" s="65"/>
      <c r="J1175" s="31">
        <f t="shared" si="289"/>
        <v>0</v>
      </c>
      <c r="K1175" s="31">
        <f t="shared" si="290"/>
        <v>0</v>
      </c>
    </row>
    <row r="1176" spans="1:12" x14ac:dyDescent="0.3">
      <c r="A1176" s="5" t="str">
        <f t="shared" si="286"/>
        <v>b</v>
      </c>
      <c r="B1176" s="19"/>
      <c r="C1176" s="21" t="s">
        <v>210</v>
      </c>
      <c r="D1176" s="51"/>
      <c r="E1176" s="64">
        <f t="shared" si="291"/>
        <v>0</v>
      </c>
      <c r="F1176" s="65"/>
      <c r="G1176" s="65"/>
      <c r="H1176" s="65"/>
      <c r="I1176" s="65"/>
      <c r="J1176" s="31">
        <f t="shared" si="289"/>
        <v>0</v>
      </c>
      <c r="K1176" s="31">
        <f t="shared" si="290"/>
        <v>0</v>
      </c>
    </row>
    <row r="1177" spans="1:12" ht="18" x14ac:dyDescent="0.35">
      <c r="A1177" s="5" t="str">
        <f t="shared" si="286"/>
        <v>b</v>
      </c>
      <c r="B1177" s="11" t="s">
        <v>1</v>
      </c>
      <c r="C1177" s="15" t="s">
        <v>136</v>
      </c>
      <c r="D1177" s="48"/>
      <c r="E1177" s="56">
        <f t="shared" si="291"/>
        <v>0</v>
      </c>
      <c r="F1177" s="61"/>
      <c r="G1177" s="61"/>
      <c r="H1177" s="61"/>
      <c r="I1177" s="61"/>
      <c r="J1177" s="33">
        <f t="shared" si="289"/>
        <v>0</v>
      </c>
      <c r="K1177" s="33">
        <f t="shared" si="290"/>
        <v>0</v>
      </c>
      <c r="L1177" s="4" t="s">
        <v>205</v>
      </c>
    </row>
    <row r="1178" spans="1:12" ht="18" x14ac:dyDescent="0.35">
      <c r="A1178" s="5" t="str">
        <f t="shared" si="286"/>
        <v>b</v>
      </c>
      <c r="B1178" s="11" t="s">
        <v>1</v>
      </c>
      <c r="C1178" s="15" t="s">
        <v>137</v>
      </c>
      <c r="D1178" s="48"/>
      <c r="E1178" s="56">
        <f t="shared" si="291"/>
        <v>0</v>
      </c>
      <c r="F1178" s="61"/>
      <c r="G1178" s="61"/>
      <c r="H1178" s="61"/>
      <c r="I1178" s="61"/>
      <c r="J1178" s="33">
        <f t="shared" si="289"/>
        <v>0</v>
      </c>
      <c r="K1178" s="33">
        <f t="shared" si="290"/>
        <v>0</v>
      </c>
      <c r="L1178" s="4" t="s">
        <v>205</v>
      </c>
    </row>
    <row r="1179" spans="1:12" ht="18" x14ac:dyDescent="0.35">
      <c r="A1179" s="5" t="str">
        <f t="shared" si="286"/>
        <v>b</v>
      </c>
      <c r="B1179" s="11" t="s">
        <v>1</v>
      </c>
      <c r="C1179" s="15" t="s">
        <v>138</v>
      </c>
      <c r="D1179" s="48"/>
      <c r="E1179" s="56">
        <f t="shared" si="291"/>
        <v>0</v>
      </c>
      <c r="F1179" s="61"/>
      <c r="G1179" s="61"/>
      <c r="H1179" s="61"/>
      <c r="I1179" s="61"/>
      <c r="J1179" s="33">
        <f t="shared" si="289"/>
        <v>0</v>
      </c>
      <c r="K1179" s="33">
        <f t="shared" si="290"/>
        <v>0</v>
      </c>
      <c r="L1179" s="4" t="s">
        <v>205</v>
      </c>
    </row>
    <row r="1180" spans="1:12" ht="36" x14ac:dyDescent="0.35">
      <c r="A1180" s="5" t="str">
        <f t="shared" si="286"/>
        <v>b</v>
      </c>
      <c r="B1180" s="22" t="s">
        <v>200</v>
      </c>
      <c r="C1180" s="23" t="s">
        <v>201</v>
      </c>
      <c r="D1180" s="43"/>
      <c r="E1180" s="60">
        <f t="shared" si="291"/>
        <v>0</v>
      </c>
      <c r="F1180" s="60">
        <f>F1181+F1191+F1192+F1193</f>
        <v>0</v>
      </c>
      <c r="G1180" s="60">
        <f>G1181+G1191+G1192+G1193</f>
        <v>0</v>
      </c>
      <c r="H1180" s="60">
        <f>H1181+H1191+H1192+H1193</f>
        <v>0</v>
      </c>
      <c r="I1180" s="60">
        <f>I1181+I1191+I1192+I1193</f>
        <v>0</v>
      </c>
      <c r="J1180" s="30">
        <f t="shared" si="289"/>
        <v>0</v>
      </c>
      <c r="K1180" s="30">
        <f t="shared" si="290"/>
        <v>0</v>
      </c>
      <c r="L1180" s="4" t="s">
        <v>205</v>
      </c>
    </row>
    <row r="1181" spans="1:12" ht="18" x14ac:dyDescent="0.35">
      <c r="A1181" s="5" t="str">
        <f t="shared" si="286"/>
        <v>b</v>
      </c>
      <c r="B1181" s="34" t="s">
        <v>1</v>
      </c>
      <c r="C1181" s="15" t="s">
        <v>128</v>
      </c>
      <c r="D1181" s="48"/>
      <c r="E1181" s="56">
        <f t="shared" si="291"/>
        <v>0</v>
      </c>
      <c r="F1181" s="61">
        <f t="shared" ref="F1181:I1181" si="293">F1182+F1183+F1184+F1185+F1186+F1187+F1188</f>
        <v>0</v>
      </c>
      <c r="G1181" s="61">
        <f t="shared" si="293"/>
        <v>0</v>
      </c>
      <c r="H1181" s="61">
        <f t="shared" si="293"/>
        <v>0</v>
      </c>
      <c r="I1181" s="61">
        <f t="shared" si="293"/>
        <v>0</v>
      </c>
      <c r="J1181" s="33">
        <f t="shared" si="289"/>
        <v>0</v>
      </c>
      <c r="K1181" s="33">
        <f t="shared" si="290"/>
        <v>0</v>
      </c>
      <c r="L1181" s="4" t="s">
        <v>205</v>
      </c>
    </row>
    <row r="1182" spans="1:12" ht="18" x14ac:dyDescent="0.35">
      <c r="A1182" s="5" t="str">
        <f t="shared" si="286"/>
        <v>b</v>
      </c>
      <c r="B1182" s="11" t="s">
        <v>1</v>
      </c>
      <c r="C1182" s="12" t="s">
        <v>129</v>
      </c>
      <c r="D1182" s="49"/>
      <c r="E1182" s="62">
        <f t="shared" si="291"/>
        <v>0</v>
      </c>
      <c r="F1182" s="63"/>
      <c r="G1182" s="63"/>
      <c r="H1182" s="63"/>
      <c r="I1182" s="63"/>
      <c r="J1182" s="30">
        <f t="shared" si="289"/>
        <v>0</v>
      </c>
      <c r="K1182" s="30">
        <f t="shared" si="290"/>
        <v>0</v>
      </c>
      <c r="L1182" s="4" t="s">
        <v>205</v>
      </c>
    </row>
    <row r="1183" spans="1:12" ht="18" x14ac:dyDescent="0.35">
      <c r="A1183" s="5" t="str">
        <f t="shared" si="286"/>
        <v>b</v>
      </c>
      <c r="B1183" s="11" t="s">
        <v>1</v>
      </c>
      <c r="C1183" s="12" t="s">
        <v>130</v>
      </c>
      <c r="D1183" s="49"/>
      <c r="E1183" s="62">
        <f t="shared" si="291"/>
        <v>0</v>
      </c>
      <c r="F1183" s="63"/>
      <c r="G1183" s="63"/>
      <c r="H1183" s="63"/>
      <c r="I1183" s="63"/>
      <c r="J1183" s="30">
        <f t="shared" si="289"/>
        <v>0</v>
      </c>
      <c r="K1183" s="30">
        <f t="shared" si="290"/>
        <v>0</v>
      </c>
      <c r="L1183" s="4" t="s">
        <v>205</v>
      </c>
    </row>
    <row r="1184" spans="1:12" ht="18" x14ac:dyDescent="0.35">
      <c r="A1184" s="5" t="str">
        <f t="shared" si="286"/>
        <v>b</v>
      </c>
      <c r="B1184" s="11" t="s">
        <v>1</v>
      </c>
      <c r="C1184" s="12" t="s">
        <v>131</v>
      </c>
      <c r="D1184" s="49"/>
      <c r="E1184" s="62">
        <f t="shared" si="291"/>
        <v>0</v>
      </c>
      <c r="F1184" s="63"/>
      <c r="G1184" s="63"/>
      <c r="H1184" s="63"/>
      <c r="I1184" s="63"/>
      <c r="J1184" s="30">
        <f t="shared" si="289"/>
        <v>0</v>
      </c>
      <c r="K1184" s="30">
        <f t="shared" si="290"/>
        <v>0</v>
      </c>
      <c r="L1184" s="4" t="s">
        <v>205</v>
      </c>
    </row>
    <row r="1185" spans="1:12" ht="18" x14ac:dyDescent="0.35">
      <c r="A1185" s="5" t="str">
        <f t="shared" si="286"/>
        <v>b</v>
      </c>
      <c r="B1185" s="11" t="s">
        <v>1</v>
      </c>
      <c r="C1185" s="16" t="s">
        <v>132</v>
      </c>
      <c r="D1185" s="50"/>
      <c r="E1185" s="62">
        <f t="shared" si="291"/>
        <v>0</v>
      </c>
      <c r="F1185" s="63"/>
      <c r="G1185" s="63"/>
      <c r="H1185" s="63"/>
      <c r="I1185" s="63"/>
      <c r="J1185" s="30">
        <f t="shared" si="289"/>
        <v>0</v>
      </c>
      <c r="K1185" s="30">
        <f t="shared" si="290"/>
        <v>0</v>
      </c>
      <c r="L1185" s="4" t="s">
        <v>205</v>
      </c>
    </row>
    <row r="1186" spans="1:12" ht="18" x14ac:dyDescent="0.35">
      <c r="A1186" s="5" t="str">
        <f t="shared" si="286"/>
        <v>b</v>
      </c>
      <c r="B1186" s="11" t="s">
        <v>1</v>
      </c>
      <c r="C1186" s="16" t="s">
        <v>133</v>
      </c>
      <c r="D1186" s="50"/>
      <c r="E1186" s="62">
        <f t="shared" si="291"/>
        <v>0</v>
      </c>
      <c r="F1186" s="63"/>
      <c r="G1186" s="63"/>
      <c r="H1186" s="63"/>
      <c r="I1186" s="63"/>
      <c r="J1186" s="30">
        <f t="shared" si="289"/>
        <v>0</v>
      </c>
      <c r="K1186" s="30">
        <f t="shared" si="290"/>
        <v>0</v>
      </c>
      <c r="L1186" s="4" t="s">
        <v>205</v>
      </c>
    </row>
    <row r="1187" spans="1:12" ht="18" x14ac:dyDescent="0.35">
      <c r="A1187" s="5" t="str">
        <f t="shared" si="286"/>
        <v>b</v>
      </c>
      <c r="B1187" s="11" t="s">
        <v>1</v>
      </c>
      <c r="C1187" s="16" t="s">
        <v>134</v>
      </c>
      <c r="D1187" s="50"/>
      <c r="E1187" s="62">
        <f t="shared" si="291"/>
        <v>0</v>
      </c>
      <c r="F1187" s="63"/>
      <c r="G1187" s="63"/>
      <c r="H1187" s="63"/>
      <c r="I1187" s="63"/>
      <c r="J1187" s="30">
        <f t="shared" si="289"/>
        <v>0</v>
      </c>
      <c r="K1187" s="30">
        <f t="shared" si="290"/>
        <v>0</v>
      </c>
      <c r="L1187" s="4" t="s">
        <v>205</v>
      </c>
    </row>
    <row r="1188" spans="1:12" ht="18" x14ac:dyDescent="0.35">
      <c r="A1188" s="5" t="str">
        <f t="shared" si="286"/>
        <v>b</v>
      </c>
      <c r="B1188" s="11" t="s">
        <v>1</v>
      </c>
      <c r="C1188" s="16" t="s">
        <v>135</v>
      </c>
      <c r="D1188" s="50"/>
      <c r="E1188" s="62">
        <f t="shared" si="291"/>
        <v>0</v>
      </c>
      <c r="F1188" s="63">
        <f>F1189+F1190</f>
        <v>0</v>
      </c>
      <c r="G1188" s="63">
        <f t="shared" ref="G1188:I1188" si="294">G1189+G1190</f>
        <v>0</v>
      </c>
      <c r="H1188" s="63">
        <f t="shared" si="294"/>
        <v>0</v>
      </c>
      <c r="I1188" s="63">
        <f t="shared" si="294"/>
        <v>0</v>
      </c>
      <c r="J1188" s="30">
        <f t="shared" si="289"/>
        <v>0</v>
      </c>
      <c r="K1188" s="30">
        <f t="shared" si="290"/>
        <v>0</v>
      </c>
      <c r="L1188" s="4" t="s">
        <v>205</v>
      </c>
    </row>
    <row r="1189" spans="1:12" x14ac:dyDescent="0.3">
      <c r="A1189" s="5" t="str">
        <f t="shared" si="286"/>
        <v>b</v>
      </c>
      <c r="B1189" s="19"/>
      <c r="C1189" s="21" t="s">
        <v>209</v>
      </c>
      <c r="D1189" s="51"/>
      <c r="E1189" s="64">
        <f t="shared" si="291"/>
        <v>0</v>
      </c>
      <c r="F1189" s="65"/>
      <c r="G1189" s="65"/>
      <c r="H1189" s="65"/>
      <c r="I1189" s="65"/>
      <c r="J1189" s="31">
        <f t="shared" si="289"/>
        <v>0</v>
      </c>
      <c r="K1189" s="31">
        <f t="shared" si="290"/>
        <v>0</v>
      </c>
    </row>
    <row r="1190" spans="1:12" x14ac:dyDescent="0.3">
      <c r="A1190" s="5" t="str">
        <f t="shared" si="286"/>
        <v>b</v>
      </c>
      <c r="B1190" s="19"/>
      <c r="C1190" s="21" t="s">
        <v>210</v>
      </c>
      <c r="D1190" s="51"/>
      <c r="E1190" s="64">
        <f t="shared" si="291"/>
        <v>0</v>
      </c>
      <c r="F1190" s="65"/>
      <c r="G1190" s="65"/>
      <c r="H1190" s="65"/>
      <c r="I1190" s="65"/>
      <c r="J1190" s="31">
        <f t="shared" si="289"/>
        <v>0</v>
      </c>
      <c r="K1190" s="31">
        <f t="shared" si="290"/>
        <v>0</v>
      </c>
    </row>
    <row r="1191" spans="1:12" ht="18" x14ac:dyDescent="0.35">
      <c r="A1191" s="5" t="str">
        <f t="shared" si="286"/>
        <v>b</v>
      </c>
      <c r="B1191" s="11" t="s">
        <v>1</v>
      </c>
      <c r="C1191" s="15" t="s">
        <v>136</v>
      </c>
      <c r="D1191" s="48"/>
      <c r="E1191" s="56">
        <f t="shared" si="291"/>
        <v>0</v>
      </c>
      <c r="F1191" s="61"/>
      <c r="G1191" s="61"/>
      <c r="H1191" s="61"/>
      <c r="I1191" s="61"/>
      <c r="J1191" s="33">
        <f t="shared" si="289"/>
        <v>0</v>
      </c>
      <c r="K1191" s="33">
        <f t="shared" si="290"/>
        <v>0</v>
      </c>
      <c r="L1191" s="4" t="s">
        <v>205</v>
      </c>
    </row>
    <row r="1192" spans="1:12" ht="18" x14ac:dyDescent="0.35">
      <c r="A1192" s="5" t="str">
        <f t="shared" si="286"/>
        <v>b</v>
      </c>
      <c r="B1192" s="11" t="s">
        <v>1</v>
      </c>
      <c r="C1192" s="15" t="s">
        <v>137</v>
      </c>
      <c r="D1192" s="48"/>
      <c r="E1192" s="56">
        <f t="shared" si="291"/>
        <v>0</v>
      </c>
      <c r="F1192" s="61"/>
      <c r="G1192" s="61"/>
      <c r="H1192" s="61"/>
      <c r="I1192" s="61"/>
      <c r="J1192" s="33">
        <f t="shared" si="289"/>
        <v>0</v>
      </c>
      <c r="K1192" s="33">
        <f t="shared" si="290"/>
        <v>0</v>
      </c>
      <c r="L1192" s="4" t="s">
        <v>205</v>
      </c>
    </row>
    <row r="1193" spans="1:12" ht="18" x14ac:dyDescent="0.35">
      <c r="A1193" s="5" t="str">
        <f t="shared" si="286"/>
        <v>b</v>
      </c>
      <c r="B1193" s="11" t="s">
        <v>1</v>
      </c>
      <c r="C1193" s="15" t="s">
        <v>138</v>
      </c>
      <c r="D1193" s="48"/>
      <c r="E1193" s="56">
        <f t="shared" si="291"/>
        <v>0</v>
      </c>
      <c r="F1193" s="61"/>
      <c r="G1193" s="61"/>
      <c r="H1193" s="61"/>
      <c r="I1193" s="61"/>
      <c r="J1193" s="33">
        <f t="shared" si="289"/>
        <v>0</v>
      </c>
      <c r="K1193" s="33">
        <f t="shared" si="290"/>
        <v>0</v>
      </c>
      <c r="L1193" s="4" t="s">
        <v>205</v>
      </c>
    </row>
    <row r="1194" spans="1:12" ht="18" x14ac:dyDescent="0.35">
      <c r="A1194" s="5" t="str">
        <f t="shared" si="286"/>
        <v>b</v>
      </c>
      <c r="B1194" s="22" t="s">
        <v>81</v>
      </c>
      <c r="C1194" s="23" t="s">
        <v>170</v>
      </c>
      <c r="D1194" s="43"/>
      <c r="E1194" s="60">
        <f t="shared" si="291"/>
        <v>0</v>
      </c>
      <c r="F1194" s="60">
        <f>F1195+F1205+F1206+F1207</f>
        <v>0</v>
      </c>
      <c r="G1194" s="60">
        <f>G1195+G1205+G1206+G1207</f>
        <v>0</v>
      </c>
      <c r="H1194" s="60">
        <f>H1195+H1205+H1206+H1207</f>
        <v>0</v>
      </c>
      <c r="I1194" s="60">
        <f>I1195+I1205+I1206+I1207</f>
        <v>0</v>
      </c>
      <c r="J1194" s="30">
        <f t="shared" si="289"/>
        <v>0</v>
      </c>
      <c r="K1194" s="30">
        <f t="shared" si="290"/>
        <v>0</v>
      </c>
      <c r="L1194" s="4" t="s">
        <v>208</v>
      </c>
    </row>
    <row r="1195" spans="1:12" ht="18" x14ac:dyDescent="0.35">
      <c r="A1195" s="5" t="str">
        <f t="shared" si="286"/>
        <v>b</v>
      </c>
      <c r="B1195" s="34" t="s">
        <v>1</v>
      </c>
      <c r="C1195" s="15" t="s">
        <v>128</v>
      </c>
      <c r="D1195" s="48"/>
      <c r="E1195" s="56">
        <f t="shared" si="291"/>
        <v>0</v>
      </c>
      <c r="F1195" s="61">
        <f t="shared" ref="F1195:I1195" si="295">F1196+F1197+F1198+F1199+F1200+F1201+F1202</f>
        <v>0</v>
      </c>
      <c r="G1195" s="61">
        <f t="shared" si="295"/>
        <v>0</v>
      </c>
      <c r="H1195" s="61">
        <f t="shared" si="295"/>
        <v>0</v>
      </c>
      <c r="I1195" s="61">
        <f t="shared" si="295"/>
        <v>0</v>
      </c>
      <c r="J1195" s="33">
        <f t="shared" si="289"/>
        <v>0</v>
      </c>
      <c r="K1195" s="33">
        <f t="shared" si="290"/>
        <v>0</v>
      </c>
      <c r="L1195" s="4" t="s">
        <v>208</v>
      </c>
    </row>
    <row r="1196" spans="1:12" ht="18" x14ac:dyDescent="0.35">
      <c r="A1196" s="5" t="str">
        <f t="shared" si="286"/>
        <v>b</v>
      </c>
      <c r="B1196" s="11" t="s">
        <v>1</v>
      </c>
      <c r="C1196" s="12" t="s">
        <v>129</v>
      </c>
      <c r="D1196" s="49"/>
      <c r="E1196" s="62">
        <f t="shared" si="291"/>
        <v>0</v>
      </c>
      <c r="F1196" s="63"/>
      <c r="G1196" s="63"/>
      <c r="H1196" s="63"/>
      <c r="I1196" s="63"/>
      <c r="J1196" s="30">
        <f t="shared" si="289"/>
        <v>0</v>
      </c>
      <c r="K1196" s="30">
        <f t="shared" si="290"/>
        <v>0</v>
      </c>
      <c r="L1196" s="4" t="s">
        <v>208</v>
      </c>
    </row>
    <row r="1197" spans="1:12" ht="18" x14ac:dyDescent="0.35">
      <c r="A1197" s="5" t="str">
        <f t="shared" si="286"/>
        <v>b</v>
      </c>
      <c r="B1197" s="11" t="s">
        <v>1</v>
      </c>
      <c r="C1197" s="12" t="s">
        <v>130</v>
      </c>
      <c r="D1197" s="49">
        <v>24</v>
      </c>
      <c r="E1197" s="62">
        <f t="shared" si="291"/>
        <v>-22000</v>
      </c>
      <c r="F1197" s="63">
        <f>-22000</f>
        <v>-22000</v>
      </c>
      <c r="G1197" s="63"/>
      <c r="H1197" s="63"/>
      <c r="I1197" s="63"/>
      <c r="J1197" s="30">
        <f t="shared" si="289"/>
        <v>-22000</v>
      </c>
      <c r="K1197" s="30">
        <f t="shared" si="290"/>
        <v>-22000</v>
      </c>
      <c r="L1197" s="4" t="s">
        <v>208</v>
      </c>
    </row>
    <row r="1198" spans="1:12" ht="18" x14ac:dyDescent="0.35">
      <c r="A1198" s="5" t="str">
        <f t="shared" si="286"/>
        <v>b</v>
      </c>
      <c r="B1198" s="11" t="s">
        <v>1</v>
      </c>
      <c r="C1198" s="12" t="s">
        <v>131</v>
      </c>
      <c r="D1198" s="49"/>
      <c r="E1198" s="62">
        <f t="shared" si="291"/>
        <v>0</v>
      </c>
      <c r="F1198" s="63"/>
      <c r="G1198" s="63"/>
      <c r="H1198" s="63"/>
      <c r="I1198" s="63"/>
      <c r="J1198" s="30">
        <f t="shared" si="289"/>
        <v>0</v>
      </c>
      <c r="K1198" s="30">
        <f t="shared" si="290"/>
        <v>0</v>
      </c>
      <c r="L1198" s="4" t="s">
        <v>208</v>
      </c>
    </row>
    <row r="1199" spans="1:12" ht="18" x14ac:dyDescent="0.35">
      <c r="A1199" s="5" t="str">
        <f t="shared" si="286"/>
        <v>b</v>
      </c>
      <c r="B1199" s="11" t="s">
        <v>1</v>
      </c>
      <c r="C1199" s="16" t="s">
        <v>132</v>
      </c>
      <c r="D1199" s="50"/>
      <c r="E1199" s="62">
        <f t="shared" si="291"/>
        <v>0</v>
      </c>
      <c r="F1199" s="63"/>
      <c r="G1199" s="63"/>
      <c r="H1199" s="63"/>
      <c r="I1199" s="63"/>
      <c r="J1199" s="30">
        <f t="shared" si="289"/>
        <v>0</v>
      </c>
      <c r="K1199" s="30">
        <f t="shared" si="290"/>
        <v>0</v>
      </c>
      <c r="L1199" s="4" t="s">
        <v>208</v>
      </c>
    </row>
    <row r="1200" spans="1:12" ht="18" x14ac:dyDescent="0.35">
      <c r="A1200" s="5" t="str">
        <f t="shared" si="286"/>
        <v>b</v>
      </c>
      <c r="B1200" s="11" t="s">
        <v>1</v>
      </c>
      <c r="C1200" s="16" t="s">
        <v>133</v>
      </c>
      <c r="D1200" s="50"/>
      <c r="E1200" s="62">
        <f t="shared" si="291"/>
        <v>0</v>
      </c>
      <c r="F1200" s="63"/>
      <c r="G1200" s="63"/>
      <c r="H1200" s="63"/>
      <c r="I1200" s="63"/>
      <c r="J1200" s="30">
        <f t="shared" si="289"/>
        <v>0</v>
      </c>
      <c r="K1200" s="30">
        <f t="shared" si="290"/>
        <v>0</v>
      </c>
      <c r="L1200" s="4" t="s">
        <v>208</v>
      </c>
    </row>
    <row r="1201" spans="1:12" ht="18" x14ac:dyDescent="0.35">
      <c r="A1201" s="5" t="str">
        <f t="shared" si="286"/>
        <v>b</v>
      </c>
      <c r="B1201" s="11" t="s">
        <v>1</v>
      </c>
      <c r="C1201" s="16" t="s">
        <v>134</v>
      </c>
      <c r="D1201" s="50"/>
      <c r="E1201" s="62">
        <f t="shared" si="291"/>
        <v>0</v>
      </c>
      <c r="F1201" s="63"/>
      <c r="G1201" s="63"/>
      <c r="H1201" s="63"/>
      <c r="I1201" s="63"/>
      <c r="J1201" s="30">
        <f t="shared" si="289"/>
        <v>0</v>
      </c>
      <c r="K1201" s="30">
        <f t="shared" si="290"/>
        <v>0</v>
      </c>
      <c r="L1201" s="4" t="s">
        <v>208</v>
      </c>
    </row>
    <row r="1202" spans="1:12" ht="18" x14ac:dyDescent="0.35">
      <c r="A1202" s="5" t="str">
        <f t="shared" si="286"/>
        <v>a</v>
      </c>
      <c r="B1202" s="11" t="s">
        <v>1</v>
      </c>
      <c r="C1202" s="16" t="s">
        <v>135</v>
      </c>
      <c r="D1202" s="50"/>
      <c r="E1202" s="62">
        <f t="shared" si="291"/>
        <v>22000</v>
      </c>
      <c r="F1202" s="63">
        <f>F1203+F1204</f>
        <v>22000</v>
      </c>
      <c r="G1202" s="63">
        <f t="shared" ref="G1202:I1202" si="296">G1203+G1204</f>
        <v>0</v>
      </c>
      <c r="H1202" s="63">
        <f t="shared" si="296"/>
        <v>0</v>
      </c>
      <c r="I1202" s="63">
        <f t="shared" si="296"/>
        <v>0</v>
      </c>
      <c r="J1202" s="30">
        <f t="shared" si="289"/>
        <v>22000</v>
      </c>
      <c r="K1202" s="30">
        <f t="shared" si="290"/>
        <v>22000</v>
      </c>
      <c r="L1202" s="4" t="s">
        <v>208</v>
      </c>
    </row>
    <row r="1203" spans="1:12" x14ac:dyDescent="0.3">
      <c r="A1203" s="5" t="str">
        <f t="shared" si="286"/>
        <v>a</v>
      </c>
      <c r="B1203" s="19"/>
      <c r="C1203" s="21" t="s">
        <v>209</v>
      </c>
      <c r="D1203" s="51">
        <v>24</v>
      </c>
      <c r="E1203" s="64">
        <f t="shared" si="291"/>
        <v>22000</v>
      </c>
      <c r="F1203" s="65">
        <f>22000</f>
        <v>22000</v>
      </c>
      <c r="G1203" s="65"/>
      <c r="H1203" s="65"/>
      <c r="I1203" s="65"/>
      <c r="J1203" s="31">
        <f t="shared" si="289"/>
        <v>22000</v>
      </c>
      <c r="K1203" s="31">
        <f t="shared" si="290"/>
        <v>22000</v>
      </c>
    </row>
    <row r="1204" spans="1:12" x14ac:dyDescent="0.3">
      <c r="A1204" s="5" t="str">
        <f t="shared" si="286"/>
        <v>b</v>
      </c>
      <c r="B1204" s="19"/>
      <c r="C1204" s="21" t="s">
        <v>210</v>
      </c>
      <c r="D1204" s="51"/>
      <c r="E1204" s="64">
        <f t="shared" si="291"/>
        <v>0</v>
      </c>
      <c r="F1204" s="65"/>
      <c r="G1204" s="65"/>
      <c r="H1204" s="65"/>
      <c r="I1204" s="65"/>
      <c r="J1204" s="31">
        <f t="shared" si="289"/>
        <v>0</v>
      </c>
      <c r="K1204" s="31">
        <f t="shared" si="290"/>
        <v>0</v>
      </c>
    </row>
    <row r="1205" spans="1:12" ht="18" x14ac:dyDescent="0.35">
      <c r="A1205" s="5" t="str">
        <f t="shared" si="286"/>
        <v>b</v>
      </c>
      <c r="B1205" s="11" t="s">
        <v>1</v>
      </c>
      <c r="C1205" s="15" t="s">
        <v>136</v>
      </c>
      <c r="D1205" s="48"/>
      <c r="E1205" s="56">
        <f t="shared" si="291"/>
        <v>0</v>
      </c>
      <c r="F1205" s="61"/>
      <c r="G1205" s="61"/>
      <c r="H1205" s="61"/>
      <c r="I1205" s="61"/>
      <c r="J1205" s="33">
        <f t="shared" si="289"/>
        <v>0</v>
      </c>
      <c r="K1205" s="33">
        <f t="shared" si="290"/>
        <v>0</v>
      </c>
      <c r="L1205" s="4" t="s">
        <v>208</v>
      </c>
    </row>
    <row r="1206" spans="1:12" ht="18" x14ac:dyDescent="0.35">
      <c r="A1206" s="5" t="str">
        <f t="shared" si="286"/>
        <v>b</v>
      </c>
      <c r="B1206" s="11" t="s">
        <v>1</v>
      </c>
      <c r="C1206" s="15" t="s">
        <v>137</v>
      </c>
      <c r="D1206" s="48"/>
      <c r="E1206" s="56">
        <f t="shared" si="291"/>
        <v>0</v>
      </c>
      <c r="F1206" s="61"/>
      <c r="G1206" s="61"/>
      <c r="H1206" s="61"/>
      <c r="I1206" s="61"/>
      <c r="J1206" s="33">
        <f t="shared" si="289"/>
        <v>0</v>
      </c>
      <c r="K1206" s="33">
        <f t="shared" si="290"/>
        <v>0</v>
      </c>
      <c r="L1206" s="4" t="s">
        <v>208</v>
      </c>
    </row>
    <row r="1207" spans="1:12" ht="18" x14ac:dyDescent="0.35">
      <c r="A1207" s="5" t="str">
        <f t="shared" si="286"/>
        <v>b</v>
      </c>
      <c r="B1207" s="11" t="s">
        <v>1</v>
      </c>
      <c r="C1207" s="15" t="s">
        <v>138</v>
      </c>
      <c r="D1207" s="48"/>
      <c r="E1207" s="56">
        <f t="shared" si="291"/>
        <v>0</v>
      </c>
      <c r="F1207" s="61"/>
      <c r="G1207" s="61"/>
      <c r="H1207" s="61"/>
      <c r="I1207" s="61"/>
      <c r="J1207" s="33">
        <f t="shared" si="289"/>
        <v>0</v>
      </c>
      <c r="K1207" s="33">
        <f t="shared" si="290"/>
        <v>0</v>
      </c>
      <c r="L1207" s="4" t="s">
        <v>208</v>
      </c>
    </row>
    <row r="1208" spans="1:12" ht="36" x14ac:dyDescent="0.35">
      <c r="A1208" s="5" t="str">
        <f t="shared" si="286"/>
        <v>b</v>
      </c>
      <c r="B1208" s="22" t="s">
        <v>82</v>
      </c>
      <c r="C1208" s="23" t="s">
        <v>127</v>
      </c>
      <c r="D1208" s="43"/>
      <c r="E1208" s="60">
        <f t="shared" si="291"/>
        <v>0</v>
      </c>
      <c r="F1208" s="60">
        <f t="shared" ref="F1208:I1208" si="297">F1209+F1219+F1220+F1221</f>
        <v>0</v>
      </c>
      <c r="G1208" s="60">
        <f t="shared" si="297"/>
        <v>0</v>
      </c>
      <c r="H1208" s="60">
        <f t="shared" si="297"/>
        <v>0</v>
      </c>
      <c r="I1208" s="60">
        <f t="shared" si="297"/>
        <v>0</v>
      </c>
      <c r="J1208" s="30">
        <f t="shared" si="289"/>
        <v>0</v>
      </c>
      <c r="K1208" s="30">
        <f t="shared" si="290"/>
        <v>0</v>
      </c>
    </row>
    <row r="1209" spans="1:12" ht="18" x14ac:dyDescent="0.35">
      <c r="A1209" s="5" t="str">
        <f t="shared" si="286"/>
        <v>b</v>
      </c>
      <c r="B1209" s="34" t="s">
        <v>1</v>
      </c>
      <c r="C1209" s="15" t="s">
        <v>128</v>
      </c>
      <c r="D1209" s="48"/>
      <c r="E1209" s="56">
        <f t="shared" si="291"/>
        <v>0</v>
      </c>
      <c r="F1209" s="61">
        <f>F1210+F1211+F1212+F1213+F1214+F1215+F1216</f>
        <v>0</v>
      </c>
      <c r="G1209" s="61">
        <f t="shared" ref="G1209:I1209" si="298">G1210+G1211+G1212+G1213+G1214+G1215+G1216</f>
        <v>0</v>
      </c>
      <c r="H1209" s="61">
        <f t="shared" si="298"/>
        <v>0</v>
      </c>
      <c r="I1209" s="61">
        <f t="shared" si="298"/>
        <v>0</v>
      </c>
      <c r="J1209" s="33">
        <f t="shared" si="289"/>
        <v>0</v>
      </c>
      <c r="K1209" s="33">
        <f t="shared" si="290"/>
        <v>0</v>
      </c>
    </row>
    <row r="1210" spans="1:12" ht="18" x14ac:dyDescent="0.35">
      <c r="A1210" s="5" t="str">
        <f t="shared" si="286"/>
        <v>b</v>
      </c>
      <c r="B1210" s="11" t="s">
        <v>1</v>
      </c>
      <c r="C1210" s="12" t="s">
        <v>129</v>
      </c>
      <c r="D1210" s="49"/>
      <c r="E1210" s="62">
        <f t="shared" si="291"/>
        <v>0</v>
      </c>
      <c r="F1210" s="63"/>
      <c r="G1210" s="63"/>
      <c r="H1210" s="63"/>
      <c r="I1210" s="63"/>
      <c r="J1210" s="30">
        <f t="shared" si="289"/>
        <v>0</v>
      </c>
      <c r="K1210" s="30">
        <f t="shared" si="290"/>
        <v>0</v>
      </c>
    </row>
    <row r="1211" spans="1:12" ht="18" x14ac:dyDescent="0.35">
      <c r="A1211" s="5" t="str">
        <f t="shared" si="286"/>
        <v>b</v>
      </c>
      <c r="B1211" s="11" t="s">
        <v>1</v>
      </c>
      <c r="C1211" s="12" t="s">
        <v>130</v>
      </c>
      <c r="D1211" s="49"/>
      <c r="E1211" s="62">
        <f t="shared" si="291"/>
        <v>0</v>
      </c>
      <c r="F1211" s="63"/>
      <c r="G1211" s="63"/>
      <c r="H1211" s="63"/>
      <c r="I1211" s="63"/>
      <c r="J1211" s="30">
        <f t="shared" si="289"/>
        <v>0</v>
      </c>
      <c r="K1211" s="30">
        <f t="shared" si="290"/>
        <v>0</v>
      </c>
    </row>
    <row r="1212" spans="1:12" ht="18" x14ac:dyDescent="0.35">
      <c r="A1212" s="5" t="str">
        <f t="shared" si="286"/>
        <v>b</v>
      </c>
      <c r="B1212" s="11" t="s">
        <v>1</v>
      </c>
      <c r="C1212" s="12" t="s">
        <v>131</v>
      </c>
      <c r="D1212" s="49"/>
      <c r="E1212" s="62">
        <f t="shared" si="291"/>
        <v>0</v>
      </c>
      <c r="F1212" s="63"/>
      <c r="G1212" s="63"/>
      <c r="H1212" s="63"/>
      <c r="I1212" s="63"/>
      <c r="J1212" s="30">
        <f t="shared" si="289"/>
        <v>0</v>
      </c>
      <c r="K1212" s="30">
        <f t="shared" si="290"/>
        <v>0</v>
      </c>
    </row>
    <row r="1213" spans="1:12" ht="18" x14ac:dyDescent="0.35">
      <c r="A1213" s="5" t="str">
        <f t="shared" si="286"/>
        <v>b</v>
      </c>
      <c r="B1213" s="11" t="s">
        <v>1</v>
      </c>
      <c r="C1213" s="16" t="s">
        <v>132</v>
      </c>
      <c r="D1213" s="50"/>
      <c r="E1213" s="62">
        <f t="shared" si="291"/>
        <v>0</v>
      </c>
      <c r="F1213" s="63"/>
      <c r="G1213" s="63"/>
      <c r="H1213" s="63"/>
      <c r="I1213" s="63"/>
      <c r="J1213" s="30">
        <f t="shared" si="289"/>
        <v>0</v>
      </c>
      <c r="K1213" s="30">
        <f t="shared" si="290"/>
        <v>0</v>
      </c>
    </row>
    <row r="1214" spans="1:12" ht="18" x14ac:dyDescent="0.35">
      <c r="A1214" s="5" t="str">
        <f t="shared" si="286"/>
        <v>b</v>
      </c>
      <c r="B1214" s="11" t="s">
        <v>1</v>
      </c>
      <c r="C1214" s="16" t="s">
        <v>133</v>
      </c>
      <c r="D1214" s="50"/>
      <c r="E1214" s="62">
        <f t="shared" si="291"/>
        <v>0</v>
      </c>
      <c r="F1214" s="63"/>
      <c r="G1214" s="63"/>
      <c r="H1214" s="63"/>
      <c r="I1214" s="63"/>
      <c r="J1214" s="30">
        <f t="shared" si="289"/>
        <v>0</v>
      </c>
      <c r="K1214" s="30">
        <f t="shared" si="290"/>
        <v>0</v>
      </c>
    </row>
    <row r="1215" spans="1:12" ht="18" x14ac:dyDescent="0.35">
      <c r="A1215" s="5" t="str">
        <f t="shared" si="286"/>
        <v>b</v>
      </c>
      <c r="B1215" s="11" t="s">
        <v>1</v>
      </c>
      <c r="C1215" s="16" t="s">
        <v>134</v>
      </c>
      <c r="D1215" s="50"/>
      <c r="E1215" s="62">
        <f t="shared" si="291"/>
        <v>0</v>
      </c>
      <c r="F1215" s="63"/>
      <c r="G1215" s="63"/>
      <c r="H1215" s="63"/>
      <c r="I1215" s="63"/>
      <c r="J1215" s="30">
        <f t="shared" si="289"/>
        <v>0</v>
      </c>
      <c r="K1215" s="30">
        <f t="shared" si="290"/>
        <v>0</v>
      </c>
    </row>
    <row r="1216" spans="1:12" ht="18" x14ac:dyDescent="0.35">
      <c r="A1216" s="5" t="str">
        <f t="shared" si="286"/>
        <v>b</v>
      </c>
      <c r="B1216" s="11" t="s">
        <v>1</v>
      </c>
      <c r="C1216" s="16" t="s">
        <v>135</v>
      </c>
      <c r="D1216" s="50"/>
      <c r="E1216" s="62">
        <f t="shared" si="291"/>
        <v>0</v>
      </c>
      <c r="F1216" s="63">
        <f>F1217+F1218</f>
        <v>0</v>
      </c>
      <c r="G1216" s="63">
        <f t="shared" ref="G1216:I1216" si="299">G1217+G1218</f>
        <v>0</v>
      </c>
      <c r="H1216" s="63">
        <f t="shared" si="299"/>
        <v>0</v>
      </c>
      <c r="I1216" s="63">
        <f t="shared" si="299"/>
        <v>0</v>
      </c>
      <c r="J1216" s="30">
        <f t="shared" si="289"/>
        <v>0</v>
      </c>
      <c r="K1216" s="30">
        <f t="shared" si="290"/>
        <v>0</v>
      </c>
    </row>
    <row r="1217" spans="1:12" x14ac:dyDescent="0.3">
      <c r="A1217" s="5" t="str">
        <f t="shared" si="286"/>
        <v>b</v>
      </c>
      <c r="B1217" s="19"/>
      <c r="C1217" s="21" t="s">
        <v>209</v>
      </c>
      <c r="D1217" s="51"/>
      <c r="E1217" s="64">
        <f t="shared" si="291"/>
        <v>0</v>
      </c>
      <c r="F1217" s="65"/>
      <c r="G1217" s="65"/>
      <c r="H1217" s="65"/>
      <c r="I1217" s="65"/>
      <c r="J1217" s="31">
        <f t="shared" si="289"/>
        <v>0</v>
      </c>
      <c r="K1217" s="31">
        <f t="shared" si="290"/>
        <v>0</v>
      </c>
    </row>
    <row r="1218" spans="1:12" x14ac:dyDescent="0.3">
      <c r="A1218" s="5" t="str">
        <f t="shared" si="286"/>
        <v>b</v>
      </c>
      <c r="B1218" s="19"/>
      <c r="C1218" s="21" t="s">
        <v>210</v>
      </c>
      <c r="D1218" s="51"/>
      <c r="E1218" s="64">
        <f t="shared" si="291"/>
        <v>0</v>
      </c>
      <c r="F1218" s="65"/>
      <c r="G1218" s="65"/>
      <c r="H1218" s="65"/>
      <c r="I1218" s="65"/>
      <c r="J1218" s="31">
        <f t="shared" si="289"/>
        <v>0</v>
      </c>
      <c r="K1218" s="31">
        <f t="shared" si="290"/>
        <v>0</v>
      </c>
    </row>
    <row r="1219" spans="1:12" ht="18" x14ac:dyDescent="0.35">
      <c r="A1219" s="5" t="str">
        <f t="shared" si="286"/>
        <v>b</v>
      </c>
      <c r="B1219" s="11" t="s">
        <v>1</v>
      </c>
      <c r="C1219" s="15" t="s">
        <v>136</v>
      </c>
      <c r="D1219" s="48"/>
      <c r="E1219" s="56">
        <f t="shared" si="291"/>
        <v>0</v>
      </c>
      <c r="F1219" s="61"/>
      <c r="G1219" s="61"/>
      <c r="H1219" s="61"/>
      <c r="I1219" s="61"/>
      <c r="J1219" s="33">
        <f t="shared" si="289"/>
        <v>0</v>
      </c>
      <c r="K1219" s="33">
        <f t="shared" si="290"/>
        <v>0</v>
      </c>
    </row>
    <row r="1220" spans="1:12" ht="18" x14ac:dyDescent="0.35">
      <c r="A1220" s="5" t="str">
        <f t="shared" si="286"/>
        <v>b</v>
      </c>
      <c r="B1220" s="11" t="s">
        <v>1</v>
      </c>
      <c r="C1220" s="15" t="s">
        <v>137</v>
      </c>
      <c r="D1220" s="48"/>
      <c r="E1220" s="56">
        <f t="shared" si="291"/>
        <v>0</v>
      </c>
      <c r="F1220" s="61"/>
      <c r="G1220" s="61"/>
      <c r="H1220" s="61"/>
      <c r="I1220" s="61"/>
      <c r="J1220" s="33">
        <f t="shared" si="289"/>
        <v>0</v>
      </c>
      <c r="K1220" s="33">
        <f t="shared" si="290"/>
        <v>0</v>
      </c>
    </row>
    <row r="1221" spans="1:12" ht="18" x14ac:dyDescent="0.35">
      <c r="A1221" s="5" t="str">
        <f t="shared" ref="A1221:A1284" si="300">IF((E1221+F1221+G1221+I1221+H1221)&gt;0,"a","b")</f>
        <v>b</v>
      </c>
      <c r="B1221" s="11" t="s">
        <v>1</v>
      </c>
      <c r="C1221" s="15" t="s">
        <v>138</v>
      </c>
      <c r="D1221" s="48"/>
      <c r="E1221" s="56">
        <f t="shared" si="291"/>
        <v>0</v>
      </c>
      <c r="F1221" s="61"/>
      <c r="G1221" s="61"/>
      <c r="H1221" s="61"/>
      <c r="I1221" s="61"/>
      <c r="J1221" s="33">
        <f t="shared" si="289"/>
        <v>0</v>
      </c>
      <c r="K1221" s="33">
        <f t="shared" si="290"/>
        <v>0</v>
      </c>
    </row>
    <row r="1222" spans="1:12" ht="36" x14ac:dyDescent="0.35">
      <c r="A1222" s="5" t="str">
        <f t="shared" si="300"/>
        <v>b</v>
      </c>
      <c r="B1222" s="22" t="s">
        <v>83</v>
      </c>
      <c r="C1222" s="23" t="s">
        <v>110</v>
      </c>
      <c r="D1222" s="43"/>
      <c r="E1222" s="54">
        <f t="shared" si="291"/>
        <v>0</v>
      </c>
      <c r="F1222" s="55">
        <f t="shared" ref="F1222:I1222" si="301">F1223+F1233+F1234+F1235</f>
        <v>-7000</v>
      </c>
      <c r="G1222" s="55">
        <f t="shared" si="301"/>
        <v>7000</v>
      </c>
      <c r="H1222" s="55">
        <f t="shared" si="301"/>
        <v>0</v>
      </c>
      <c r="I1222" s="55">
        <f t="shared" si="301"/>
        <v>0</v>
      </c>
      <c r="J1222" s="30">
        <f t="shared" si="289"/>
        <v>0</v>
      </c>
      <c r="K1222" s="30">
        <f t="shared" si="290"/>
        <v>0</v>
      </c>
      <c r="L1222" s="4" t="s">
        <v>208</v>
      </c>
    </row>
    <row r="1223" spans="1:12" ht="18" x14ac:dyDescent="0.35">
      <c r="A1223" s="5" t="str">
        <f t="shared" si="300"/>
        <v>b</v>
      </c>
      <c r="B1223" s="32" t="s">
        <v>1</v>
      </c>
      <c r="C1223" s="25" t="s">
        <v>128</v>
      </c>
      <c r="D1223" s="44"/>
      <c r="E1223" s="56">
        <f t="shared" si="291"/>
        <v>0</v>
      </c>
      <c r="F1223" s="57">
        <f>F1224+F1225+F1226+F1227+F1228+F1229+F1230</f>
        <v>0</v>
      </c>
      <c r="G1223" s="57">
        <f t="shared" ref="G1223:I1223" si="302">G1224+G1225+G1226+G1227+G1228+G1229+G1230</f>
        <v>0</v>
      </c>
      <c r="H1223" s="57">
        <f t="shared" si="302"/>
        <v>0</v>
      </c>
      <c r="I1223" s="57">
        <f t="shared" si="302"/>
        <v>0</v>
      </c>
      <c r="J1223" s="33">
        <f t="shared" si="289"/>
        <v>0</v>
      </c>
      <c r="K1223" s="33">
        <f t="shared" si="290"/>
        <v>0</v>
      </c>
      <c r="L1223" s="4" t="s">
        <v>208</v>
      </c>
    </row>
    <row r="1224" spans="1:12" ht="18" x14ac:dyDescent="0.35">
      <c r="A1224" s="5" t="str">
        <f t="shared" si="300"/>
        <v>b</v>
      </c>
      <c r="B1224" s="24" t="s">
        <v>1</v>
      </c>
      <c r="C1224" s="26" t="s">
        <v>129</v>
      </c>
      <c r="D1224" s="45"/>
      <c r="E1224" s="54">
        <f t="shared" si="291"/>
        <v>0</v>
      </c>
      <c r="F1224" s="55"/>
      <c r="G1224" s="55"/>
      <c r="H1224" s="55"/>
      <c r="I1224" s="55"/>
      <c r="J1224" s="30">
        <f t="shared" si="289"/>
        <v>0</v>
      </c>
      <c r="K1224" s="30">
        <f t="shared" si="290"/>
        <v>0</v>
      </c>
      <c r="L1224" s="4" t="s">
        <v>208</v>
      </c>
    </row>
    <row r="1225" spans="1:12" ht="18" x14ac:dyDescent="0.35">
      <c r="A1225" s="5" t="str">
        <f t="shared" si="300"/>
        <v>b</v>
      </c>
      <c r="B1225" s="24" t="s">
        <v>1</v>
      </c>
      <c r="C1225" s="26" t="s">
        <v>130</v>
      </c>
      <c r="D1225" s="45"/>
      <c r="E1225" s="54">
        <f t="shared" si="291"/>
        <v>0</v>
      </c>
      <c r="F1225" s="55"/>
      <c r="G1225" s="55"/>
      <c r="H1225" s="55"/>
      <c r="I1225" s="55"/>
      <c r="J1225" s="30">
        <f t="shared" si="289"/>
        <v>0</v>
      </c>
      <c r="K1225" s="30">
        <f t="shared" si="290"/>
        <v>0</v>
      </c>
      <c r="L1225" s="4" t="s">
        <v>208</v>
      </c>
    </row>
    <row r="1226" spans="1:12" ht="18" x14ac:dyDescent="0.35">
      <c r="A1226" s="5" t="str">
        <f t="shared" si="300"/>
        <v>b</v>
      </c>
      <c r="B1226" s="24" t="s">
        <v>1</v>
      </c>
      <c r="C1226" s="26" t="s">
        <v>131</v>
      </c>
      <c r="D1226" s="45"/>
      <c r="E1226" s="54">
        <f t="shared" si="291"/>
        <v>0</v>
      </c>
      <c r="F1226" s="55"/>
      <c r="G1226" s="55"/>
      <c r="H1226" s="55"/>
      <c r="I1226" s="55"/>
      <c r="J1226" s="30">
        <f t="shared" si="289"/>
        <v>0</v>
      </c>
      <c r="K1226" s="30">
        <f t="shared" si="290"/>
        <v>0</v>
      </c>
      <c r="L1226" s="4" t="s">
        <v>208</v>
      </c>
    </row>
    <row r="1227" spans="1:12" ht="18" x14ac:dyDescent="0.35">
      <c r="A1227" s="5" t="str">
        <f t="shared" si="300"/>
        <v>b</v>
      </c>
      <c r="B1227" s="24" t="s">
        <v>1</v>
      </c>
      <c r="C1227" s="27" t="s">
        <v>132</v>
      </c>
      <c r="D1227" s="46"/>
      <c r="E1227" s="54">
        <f t="shared" si="291"/>
        <v>0</v>
      </c>
      <c r="F1227" s="55"/>
      <c r="G1227" s="55"/>
      <c r="H1227" s="55"/>
      <c r="I1227" s="55"/>
      <c r="J1227" s="30">
        <f t="shared" si="289"/>
        <v>0</v>
      </c>
      <c r="K1227" s="30">
        <f t="shared" si="290"/>
        <v>0</v>
      </c>
      <c r="L1227" s="4" t="s">
        <v>208</v>
      </c>
    </row>
    <row r="1228" spans="1:12" ht="18" x14ac:dyDescent="0.35">
      <c r="A1228" s="5" t="str">
        <f t="shared" si="300"/>
        <v>b</v>
      </c>
      <c r="B1228" s="24" t="s">
        <v>1</v>
      </c>
      <c r="C1228" s="27" t="s">
        <v>133</v>
      </c>
      <c r="D1228" s="46"/>
      <c r="E1228" s="54">
        <f t="shared" si="291"/>
        <v>0</v>
      </c>
      <c r="F1228" s="55"/>
      <c r="G1228" s="55"/>
      <c r="H1228" s="55"/>
      <c r="I1228" s="55"/>
      <c r="J1228" s="30">
        <f t="shared" si="289"/>
        <v>0</v>
      </c>
      <c r="K1228" s="30">
        <f t="shared" si="290"/>
        <v>0</v>
      </c>
      <c r="L1228" s="4" t="s">
        <v>208</v>
      </c>
    </row>
    <row r="1229" spans="1:12" ht="18" x14ac:dyDescent="0.35">
      <c r="A1229" s="5" t="str">
        <f t="shared" si="300"/>
        <v>b</v>
      </c>
      <c r="B1229" s="24" t="s">
        <v>1</v>
      </c>
      <c r="C1229" s="27" t="s">
        <v>134</v>
      </c>
      <c r="D1229" s="46"/>
      <c r="E1229" s="54">
        <f t="shared" si="291"/>
        <v>0</v>
      </c>
      <c r="F1229" s="55"/>
      <c r="G1229" s="55"/>
      <c r="H1229" s="55"/>
      <c r="I1229" s="55"/>
      <c r="J1229" s="30">
        <f t="shared" si="289"/>
        <v>0</v>
      </c>
      <c r="K1229" s="30">
        <f t="shared" si="290"/>
        <v>0</v>
      </c>
      <c r="L1229" s="4" t="s">
        <v>208</v>
      </c>
    </row>
    <row r="1230" spans="1:12" ht="18" x14ac:dyDescent="0.35">
      <c r="A1230" s="5" t="str">
        <f t="shared" si="300"/>
        <v>b</v>
      </c>
      <c r="B1230" s="24" t="s">
        <v>1</v>
      </c>
      <c r="C1230" s="27" t="s">
        <v>135</v>
      </c>
      <c r="D1230" s="46"/>
      <c r="E1230" s="54">
        <f t="shared" si="291"/>
        <v>0</v>
      </c>
      <c r="F1230" s="55">
        <f>F1231+F1232</f>
        <v>0</v>
      </c>
      <c r="G1230" s="55">
        <f t="shared" ref="G1230:I1230" si="303">G1231+G1232</f>
        <v>0</v>
      </c>
      <c r="H1230" s="55">
        <f t="shared" si="303"/>
        <v>0</v>
      </c>
      <c r="I1230" s="55">
        <f t="shared" si="303"/>
        <v>0</v>
      </c>
      <c r="J1230" s="30">
        <f t="shared" si="289"/>
        <v>0</v>
      </c>
      <c r="K1230" s="30">
        <f t="shared" si="290"/>
        <v>0</v>
      </c>
      <c r="L1230" s="4" t="s">
        <v>208</v>
      </c>
    </row>
    <row r="1231" spans="1:12" x14ac:dyDescent="0.3">
      <c r="A1231" s="5" t="str">
        <f t="shared" si="300"/>
        <v>b</v>
      </c>
      <c r="B1231" s="28"/>
      <c r="C1231" s="29" t="s">
        <v>209</v>
      </c>
      <c r="D1231" s="47"/>
      <c r="E1231" s="58">
        <f t="shared" si="291"/>
        <v>0</v>
      </c>
      <c r="F1231" s="59"/>
      <c r="G1231" s="59"/>
      <c r="H1231" s="59"/>
      <c r="I1231" s="59"/>
      <c r="J1231" s="31">
        <f t="shared" si="289"/>
        <v>0</v>
      </c>
      <c r="K1231" s="31">
        <f t="shared" si="290"/>
        <v>0</v>
      </c>
    </row>
    <row r="1232" spans="1:12" x14ac:dyDescent="0.3">
      <c r="A1232" s="5" t="str">
        <f t="shared" si="300"/>
        <v>b</v>
      </c>
      <c r="B1232" s="28"/>
      <c r="C1232" s="29" t="s">
        <v>210</v>
      </c>
      <c r="D1232" s="47"/>
      <c r="E1232" s="58">
        <f t="shared" si="291"/>
        <v>0</v>
      </c>
      <c r="F1232" s="59"/>
      <c r="G1232" s="59"/>
      <c r="H1232" s="59"/>
      <c r="I1232" s="59"/>
      <c r="J1232" s="31">
        <f t="shared" si="289"/>
        <v>0</v>
      </c>
      <c r="K1232" s="31">
        <f t="shared" si="290"/>
        <v>0</v>
      </c>
    </row>
    <row r="1233" spans="1:12" ht="18" x14ac:dyDescent="0.35">
      <c r="A1233" s="5" t="str">
        <f t="shared" si="300"/>
        <v>b</v>
      </c>
      <c r="B1233" s="32" t="s">
        <v>1</v>
      </c>
      <c r="C1233" s="25" t="s">
        <v>136</v>
      </c>
      <c r="D1233" s="44">
        <v>77</v>
      </c>
      <c r="E1233" s="56">
        <f t="shared" si="291"/>
        <v>0</v>
      </c>
      <c r="F1233" s="57">
        <f>-7000</f>
        <v>-7000</v>
      </c>
      <c r="G1233" s="57">
        <f>7000</f>
        <v>7000</v>
      </c>
      <c r="H1233" s="57"/>
      <c r="I1233" s="57"/>
      <c r="J1233" s="33">
        <f t="shared" si="289"/>
        <v>0</v>
      </c>
      <c r="K1233" s="33">
        <f t="shared" si="290"/>
        <v>0</v>
      </c>
      <c r="L1233" s="4" t="s">
        <v>208</v>
      </c>
    </row>
    <row r="1234" spans="1:12" ht="18" x14ac:dyDescent="0.35">
      <c r="A1234" s="5" t="str">
        <f t="shared" si="300"/>
        <v>b</v>
      </c>
      <c r="B1234" s="32" t="s">
        <v>1</v>
      </c>
      <c r="C1234" s="25" t="s">
        <v>137</v>
      </c>
      <c r="D1234" s="44"/>
      <c r="E1234" s="56">
        <f t="shared" si="291"/>
        <v>0</v>
      </c>
      <c r="F1234" s="57"/>
      <c r="G1234" s="57"/>
      <c r="H1234" s="57"/>
      <c r="I1234" s="57"/>
      <c r="J1234" s="33">
        <f t="shared" si="289"/>
        <v>0</v>
      </c>
      <c r="K1234" s="33">
        <f t="shared" si="290"/>
        <v>0</v>
      </c>
      <c r="L1234" s="4" t="s">
        <v>208</v>
      </c>
    </row>
    <row r="1235" spans="1:12" ht="18" x14ac:dyDescent="0.35">
      <c r="A1235" s="5" t="str">
        <f t="shared" si="300"/>
        <v>b</v>
      </c>
      <c r="B1235" s="32" t="s">
        <v>1</v>
      </c>
      <c r="C1235" s="25" t="s">
        <v>138</v>
      </c>
      <c r="D1235" s="44"/>
      <c r="E1235" s="56">
        <f t="shared" si="291"/>
        <v>0</v>
      </c>
      <c r="F1235" s="57"/>
      <c r="G1235" s="57"/>
      <c r="H1235" s="57"/>
      <c r="I1235" s="57"/>
      <c r="J1235" s="33">
        <f t="shared" ref="J1235:J1298" si="304">F1235+G1235</f>
        <v>0</v>
      </c>
      <c r="K1235" s="33">
        <f t="shared" ref="K1235:K1298" si="305">F1235+G1235+H1235</f>
        <v>0</v>
      </c>
      <c r="L1235" s="4" t="s">
        <v>208</v>
      </c>
    </row>
    <row r="1236" spans="1:12" ht="36" x14ac:dyDescent="0.35">
      <c r="A1236" s="5" t="str">
        <f t="shared" si="300"/>
        <v>b</v>
      </c>
      <c r="B1236" s="22" t="s">
        <v>84</v>
      </c>
      <c r="C1236" s="23" t="s">
        <v>111</v>
      </c>
      <c r="D1236" s="43"/>
      <c r="E1236" s="54">
        <f t="shared" ref="E1236:I1236" si="306">E1237+E1247+E1248+E1249</f>
        <v>0</v>
      </c>
      <c r="F1236" s="55">
        <f t="shared" si="306"/>
        <v>0</v>
      </c>
      <c r="G1236" s="55">
        <f t="shared" si="306"/>
        <v>0</v>
      </c>
      <c r="H1236" s="55">
        <f t="shared" si="306"/>
        <v>0</v>
      </c>
      <c r="I1236" s="55">
        <f t="shared" si="306"/>
        <v>0</v>
      </c>
      <c r="J1236" s="30">
        <f t="shared" si="304"/>
        <v>0</v>
      </c>
      <c r="K1236" s="30">
        <f t="shared" si="305"/>
        <v>0</v>
      </c>
    </row>
    <row r="1237" spans="1:12" ht="18" x14ac:dyDescent="0.35">
      <c r="A1237" s="5" t="str">
        <f t="shared" si="300"/>
        <v>b</v>
      </c>
      <c r="B1237" s="32" t="s">
        <v>1</v>
      </c>
      <c r="C1237" s="25" t="s">
        <v>128</v>
      </c>
      <c r="D1237" s="44"/>
      <c r="E1237" s="56">
        <f t="shared" ref="E1237:I1237" si="307">E1238+E1239+E1240+E1241+E1242+E1243+E1244</f>
        <v>0</v>
      </c>
      <c r="F1237" s="57">
        <f t="shared" si="307"/>
        <v>0</v>
      </c>
      <c r="G1237" s="57">
        <f t="shared" si="307"/>
        <v>0</v>
      </c>
      <c r="H1237" s="57">
        <f t="shared" si="307"/>
        <v>0</v>
      </c>
      <c r="I1237" s="57">
        <f t="shared" si="307"/>
        <v>0</v>
      </c>
      <c r="J1237" s="33">
        <f t="shared" si="304"/>
        <v>0</v>
      </c>
      <c r="K1237" s="33">
        <f t="shared" si="305"/>
        <v>0</v>
      </c>
    </row>
    <row r="1238" spans="1:12" ht="18" x14ac:dyDescent="0.35">
      <c r="A1238" s="5" t="str">
        <f t="shared" si="300"/>
        <v>b</v>
      </c>
      <c r="B1238" s="24" t="s">
        <v>1</v>
      </c>
      <c r="C1238" s="26" t="s">
        <v>129</v>
      </c>
      <c r="D1238" s="45"/>
      <c r="E1238" s="54">
        <f t="shared" ref="E1238:I1246" si="308">E1253+E1267+E1281+E1295</f>
        <v>0</v>
      </c>
      <c r="F1238" s="55">
        <f t="shared" si="308"/>
        <v>0</v>
      </c>
      <c r="G1238" s="55">
        <f t="shared" si="308"/>
        <v>0</v>
      </c>
      <c r="H1238" s="55">
        <f t="shared" si="308"/>
        <v>0</v>
      </c>
      <c r="I1238" s="55">
        <f t="shared" si="308"/>
        <v>0</v>
      </c>
      <c r="J1238" s="30">
        <f t="shared" si="304"/>
        <v>0</v>
      </c>
      <c r="K1238" s="30">
        <f t="shared" si="305"/>
        <v>0</v>
      </c>
    </row>
    <row r="1239" spans="1:12" ht="18" x14ac:dyDescent="0.35">
      <c r="A1239" s="5" t="str">
        <f t="shared" si="300"/>
        <v>b</v>
      </c>
      <c r="B1239" s="24" t="s">
        <v>1</v>
      </c>
      <c r="C1239" s="26" t="s">
        <v>130</v>
      </c>
      <c r="D1239" s="45"/>
      <c r="E1239" s="54">
        <f t="shared" si="308"/>
        <v>-8000</v>
      </c>
      <c r="F1239" s="55">
        <f t="shared" si="308"/>
        <v>-8000</v>
      </c>
      <c r="G1239" s="55">
        <f t="shared" si="308"/>
        <v>0</v>
      </c>
      <c r="H1239" s="55">
        <f t="shared" si="308"/>
        <v>0</v>
      </c>
      <c r="I1239" s="55">
        <f t="shared" si="308"/>
        <v>0</v>
      </c>
      <c r="J1239" s="30">
        <f t="shared" si="304"/>
        <v>-8000</v>
      </c>
      <c r="K1239" s="30">
        <f t="shared" si="305"/>
        <v>-8000</v>
      </c>
    </row>
    <row r="1240" spans="1:12" ht="18" x14ac:dyDescent="0.35">
      <c r="A1240" s="5" t="str">
        <f t="shared" si="300"/>
        <v>b</v>
      </c>
      <c r="B1240" s="24" t="s">
        <v>1</v>
      </c>
      <c r="C1240" s="26" t="s">
        <v>131</v>
      </c>
      <c r="D1240" s="45"/>
      <c r="E1240" s="54">
        <f t="shared" si="308"/>
        <v>0</v>
      </c>
      <c r="F1240" s="55">
        <f t="shared" si="308"/>
        <v>0</v>
      </c>
      <c r="G1240" s="55">
        <f t="shared" si="308"/>
        <v>0</v>
      </c>
      <c r="H1240" s="55">
        <f t="shared" si="308"/>
        <v>0</v>
      </c>
      <c r="I1240" s="55">
        <f t="shared" si="308"/>
        <v>0</v>
      </c>
      <c r="J1240" s="30">
        <f t="shared" si="304"/>
        <v>0</v>
      </c>
      <c r="K1240" s="30">
        <f t="shared" si="305"/>
        <v>0</v>
      </c>
    </row>
    <row r="1241" spans="1:12" ht="18" x14ac:dyDescent="0.35">
      <c r="A1241" s="5" t="str">
        <f t="shared" si="300"/>
        <v>b</v>
      </c>
      <c r="B1241" s="24" t="s">
        <v>1</v>
      </c>
      <c r="C1241" s="27" t="s">
        <v>132</v>
      </c>
      <c r="D1241" s="46"/>
      <c r="E1241" s="54">
        <f t="shared" si="308"/>
        <v>0</v>
      </c>
      <c r="F1241" s="55">
        <f t="shared" si="308"/>
        <v>0</v>
      </c>
      <c r="G1241" s="55">
        <f t="shared" si="308"/>
        <v>0</v>
      </c>
      <c r="H1241" s="55">
        <f t="shared" si="308"/>
        <v>0</v>
      </c>
      <c r="I1241" s="55">
        <f t="shared" si="308"/>
        <v>0</v>
      </c>
      <c r="J1241" s="30">
        <f t="shared" si="304"/>
        <v>0</v>
      </c>
      <c r="K1241" s="30">
        <f t="shared" si="305"/>
        <v>0</v>
      </c>
    </row>
    <row r="1242" spans="1:12" ht="18" x14ac:dyDescent="0.35">
      <c r="A1242" s="5" t="str">
        <f t="shared" si="300"/>
        <v>b</v>
      </c>
      <c r="B1242" s="24" t="s">
        <v>1</v>
      </c>
      <c r="C1242" s="27" t="s">
        <v>133</v>
      </c>
      <c r="D1242" s="46"/>
      <c r="E1242" s="54">
        <f t="shared" si="308"/>
        <v>0</v>
      </c>
      <c r="F1242" s="55">
        <f t="shared" si="308"/>
        <v>0</v>
      </c>
      <c r="G1242" s="55">
        <f t="shared" si="308"/>
        <v>0</v>
      </c>
      <c r="H1242" s="55">
        <f t="shared" si="308"/>
        <v>0</v>
      </c>
      <c r="I1242" s="55">
        <f t="shared" si="308"/>
        <v>0</v>
      </c>
      <c r="J1242" s="30">
        <f t="shared" si="304"/>
        <v>0</v>
      </c>
      <c r="K1242" s="30">
        <f t="shared" si="305"/>
        <v>0</v>
      </c>
    </row>
    <row r="1243" spans="1:12" ht="18" x14ac:dyDescent="0.35">
      <c r="A1243" s="5" t="str">
        <f t="shared" si="300"/>
        <v>a</v>
      </c>
      <c r="B1243" s="24" t="s">
        <v>1</v>
      </c>
      <c r="C1243" s="27" t="s">
        <v>134</v>
      </c>
      <c r="D1243" s="46"/>
      <c r="E1243" s="54">
        <f t="shared" si="308"/>
        <v>8000</v>
      </c>
      <c r="F1243" s="55">
        <f t="shared" si="308"/>
        <v>8000</v>
      </c>
      <c r="G1243" s="55">
        <f t="shared" si="308"/>
        <v>0</v>
      </c>
      <c r="H1243" s="55">
        <f t="shared" si="308"/>
        <v>0</v>
      </c>
      <c r="I1243" s="55">
        <f t="shared" si="308"/>
        <v>0</v>
      </c>
      <c r="J1243" s="30">
        <f t="shared" si="304"/>
        <v>8000</v>
      </c>
      <c r="K1243" s="30">
        <f t="shared" si="305"/>
        <v>8000</v>
      </c>
    </row>
    <row r="1244" spans="1:12" ht="18" x14ac:dyDescent="0.35">
      <c r="A1244" s="5" t="str">
        <f t="shared" si="300"/>
        <v>b</v>
      </c>
      <c r="B1244" s="24" t="s">
        <v>1</v>
      </c>
      <c r="C1244" s="27" t="s">
        <v>135</v>
      </c>
      <c r="D1244" s="46"/>
      <c r="E1244" s="54">
        <f t="shared" si="308"/>
        <v>0</v>
      </c>
      <c r="F1244" s="55">
        <f t="shared" si="308"/>
        <v>0</v>
      </c>
      <c r="G1244" s="55">
        <f t="shared" si="308"/>
        <v>0</v>
      </c>
      <c r="H1244" s="55">
        <f t="shared" si="308"/>
        <v>0</v>
      </c>
      <c r="I1244" s="55">
        <f t="shared" si="308"/>
        <v>0</v>
      </c>
      <c r="J1244" s="30">
        <f t="shared" si="304"/>
        <v>0</v>
      </c>
      <c r="K1244" s="30">
        <f t="shared" si="305"/>
        <v>0</v>
      </c>
    </row>
    <row r="1245" spans="1:12" x14ac:dyDescent="0.3">
      <c r="A1245" s="5" t="str">
        <f t="shared" si="300"/>
        <v>b</v>
      </c>
      <c r="B1245" s="28"/>
      <c r="C1245" s="29" t="s">
        <v>209</v>
      </c>
      <c r="D1245" s="47"/>
      <c r="E1245" s="58"/>
      <c r="F1245" s="59">
        <f t="shared" si="308"/>
        <v>0</v>
      </c>
      <c r="G1245" s="59">
        <f t="shared" si="308"/>
        <v>0</v>
      </c>
      <c r="H1245" s="59">
        <f t="shared" si="308"/>
        <v>0</v>
      </c>
      <c r="I1245" s="59">
        <f t="shared" si="308"/>
        <v>0</v>
      </c>
      <c r="J1245" s="31">
        <f t="shared" si="304"/>
        <v>0</v>
      </c>
      <c r="K1245" s="31">
        <f t="shared" si="305"/>
        <v>0</v>
      </c>
    </row>
    <row r="1246" spans="1:12" x14ac:dyDescent="0.3">
      <c r="A1246" s="5" t="str">
        <f t="shared" si="300"/>
        <v>b</v>
      </c>
      <c r="B1246" s="28"/>
      <c r="C1246" s="29" t="s">
        <v>210</v>
      </c>
      <c r="D1246" s="47"/>
      <c r="E1246" s="58"/>
      <c r="F1246" s="59">
        <f t="shared" si="308"/>
        <v>0</v>
      </c>
      <c r="G1246" s="59">
        <f t="shared" si="308"/>
        <v>0</v>
      </c>
      <c r="H1246" s="59">
        <f t="shared" si="308"/>
        <v>0</v>
      </c>
      <c r="I1246" s="59">
        <f t="shared" si="308"/>
        <v>0</v>
      </c>
      <c r="J1246" s="31">
        <f t="shared" si="304"/>
        <v>0</v>
      </c>
      <c r="K1246" s="31">
        <f t="shared" si="305"/>
        <v>0</v>
      </c>
    </row>
    <row r="1247" spans="1:12" ht="18" x14ac:dyDescent="0.35">
      <c r="A1247" s="5" t="str">
        <f t="shared" si="300"/>
        <v>b</v>
      </c>
      <c r="B1247" s="32" t="s">
        <v>1</v>
      </c>
      <c r="C1247" s="25" t="s">
        <v>136</v>
      </c>
      <c r="D1247" s="44"/>
      <c r="E1247" s="56">
        <f t="shared" ref="E1247:I1249" si="309">E1262+E1276+E1290+E1304</f>
        <v>0</v>
      </c>
      <c r="F1247" s="57">
        <f t="shared" si="309"/>
        <v>0</v>
      </c>
      <c r="G1247" s="57">
        <f t="shared" si="309"/>
        <v>0</v>
      </c>
      <c r="H1247" s="57">
        <f t="shared" si="309"/>
        <v>0</v>
      </c>
      <c r="I1247" s="57">
        <f t="shared" si="309"/>
        <v>0</v>
      </c>
      <c r="J1247" s="33">
        <f t="shared" si="304"/>
        <v>0</v>
      </c>
      <c r="K1247" s="33">
        <f t="shared" si="305"/>
        <v>0</v>
      </c>
    </row>
    <row r="1248" spans="1:12" ht="18" x14ac:dyDescent="0.35">
      <c r="A1248" s="5" t="str">
        <f t="shared" si="300"/>
        <v>b</v>
      </c>
      <c r="B1248" s="32" t="s">
        <v>1</v>
      </c>
      <c r="C1248" s="25" t="s">
        <v>137</v>
      </c>
      <c r="D1248" s="44"/>
      <c r="E1248" s="56">
        <f t="shared" si="309"/>
        <v>0</v>
      </c>
      <c r="F1248" s="57">
        <f t="shared" si="309"/>
        <v>0</v>
      </c>
      <c r="G1248" s="57">
        <f t="shared" si="309"/>
        <v>0</v>
      </c>
      <c r="H1248" s="57">
        <f t="shared" si="309"/>
        <v>0</v>
      </c>
      <c r="I1248" s="57">
        <f t="shared" si="309"/>
        <v>0</v>
      </c>
      <c r="J1248" s="33">
        <f t="shared" si="304"/>
        <v>0</v>
      </c>
      <c r="K1248" s="33">
        <f t="shared" si="305"/>
        <v>0</v>
      </c>
    </row>
    <row r="1249" spans="1:11" ht="18" x14ac:dyDescent="0.35">
      <c r="A1249" s="5" t="str">
        <f t="shared" si="300"/>
        <v>b</v>
      </c>
      <c r="B1249" s="32" t="s">
        <v>1</v>
      </c>
      <c r="C1249" s="25" t="s">
        <v>138</v>
      </c>
      <c r="D1249" s="44"/>
      <c r="E1249" s="56">
        <f t="shared" si="309"/>
        <v>0</v>
      </c>
      <c r="F1249" s="57">
        <f t="shared" si="309"/>
        <v>0</v>
      </c>
      <c r="G1249" s="57">
        <f t="shared" si="309"/>
        <v>0</v>
      </c>
      <c r="H1249" s="57">
        <f t="shared" si="309"/>
        <v>0</v>
      </c>
      <c r="I1249" s="57">
        <f t="shared" si="309"/>
        <v>0</v>
      </c>
      <c r="J1249" s="33">
        <f t="shared" si="304"/>
        <v>0</v>
      </c>
      <c r="K1249" s="33">
        <f t="shared" si="305"/>
        <v>0</v>
      </c>
    </row>
    <row r="1250" spans="1:11" ht="0" hidden="1" customHeight="1" x14ac:dyDescent="0.35">
      <c r="A1250" s="5" t="str">
        <f t="shared" si="300"/>
        <v>b</v>
      </c>
      <c r="B1250" s="9"/>
      <c r="C1250" s="10"/>
      <c r="D1250" s="52"/>
      <c r="E1250" s="60"/>
      <c r="F1250" s="66"/>
      <c r="G1250" s="66"/>
      <c r="H1250" s="66"/>
      <c r="I1250" s="66"/>
      <c r="J1250" s="30">
        <f t="shared" si="304"/>
        <v>0</v>
      </c>
      <c r="K1250" s="30">
        <f t="shared" si="305"/>
        <v>0</v>
      </c>
    </row>
    <row r="1251" spans="1:11" ht="36" x14ac:dyDescent="0.35">
      <c r="A1251" s="5" t="str">
        <f t="shared" si="300"/>
        <v>b</v>
      </c>
      <c r="B1251" s="22" t="s">
        <v>100</v>
      </c>
      <c r="C1251" s="23" t="s">
        <v>101</v>
      </c>
      <c r="D1251" s="43"/>
      <c r="E1251" s="60">
        <f t="shared" ref="E1251:E1306" si="310">F1251+G1251+H1251+I1251</f>
        <v>0</v>
      </c>
      <c r="F1251" s="60">
        <f t="shared" ref="F1251:I1251" si="311">F1252+F1262+F1263+F1264</f>
        <v>0</v>
      </c>
      <c r="G1251" s="60">
        <f t="shared" si="311"/>
        <v>0</v>
      </c>
      <c r="H1251" s="60">
        <f t="shared" si="311"/>
        <v>0</v>
      </c>
      <c r="I1251" s="60">
        <f t="shared" si="311"/>
        <v>0</v>
      </c>
      <c r="J1251" s="33">
        <f t="shared" si="304"/>
        <v>0</v>
      </c>
      <c r="K1251" s="33">
        <f t="shared" si="305"/>
        <v>0</v>
      </c>
    </row>
    <row r="1252" spans="1:11" ht="18" x14ac:dyDescent="0.35">
      <c r="A1252" s="5" t="str">
        <f t="shared" si="300"/>
        <v>b</v>
      </c>
      <c r="B1252" s="34" t="s">
        <v>1</v>
      </c>
      <c r="C1252" s="15" t="s">
        <v>128</v>
      </c>
      <c r="D1252" s="48"/>
      <c r="E1252" s="56">
        <f t="shared" si="310"/>
        <v>0</v>
      </c>
      <c r="F1252" s="61">
        <f t="shared" ref="F1252:I1252" si="312">F1253+F1254+F1255+F1256+F1257+F1258+F1259</f>
        <v>0</v>
      </c>
      <c r="G1252" s="61">
        <f t="shared" si="312"/>
        <v>0</v>
      </c>
      <c r="H1252" s="61">
        <f t="shared" si="312"/>
        <v>0</v>
      </c>
      <c r="I1252" s="61">
        <f t="shared" si="312"/>
        <v>0</v>
      </c>
      <c r="J1252" s="30">
        <f t="shared" si="304"/>
        <v>0</v>
      </c>
      <c r="K1252" s="30">
        <f t="shared" si="305"/>
        <v>0</v>
      </c>
    </row>
    <row r="1253" spans="1:11" ht="18" x14ac:dyDescent="0.35">
      <c r="A1253" s="5" t="str">
        <f t="shared" si="300"/>
        <v>b</v>
      </c>
      <c r="B1253" s="11" t="s">
        <v>1</v>
      </c>
      <c r="C1253" s="12" t="s">
        <v>129</v>
      </c>
      <c r="D1253" s="49"/>
      <c r="E1253" s="62">
        <f t="shared" si="310"/>
        <v>0</v>
      </c>
      <c r="F1253" s="63"/>
      <c r="G1253" s="63"/>
      <c r="H1253" s="63"/>
      <c r="I1253" s="63"/>
      <c r="J1253" s="30">
        <f t="shared" si="304"/>
        <v>0</v>
      </c>
      <c r="K1253" s="30">
        <f t="shared" si="305"/>
        <v>0</v>
      </c>
    </row>
    <row r="1254" spans="1:11" ht="18" x14ac:dyDescent="0.35">
      <c r="A1254" s="5" t="str">
        <f t="shared" si="300"/>
        <v>b</v>
      </c>
      <c r="B1254" s="11" t="s">
        <v>1</v>
      </c>
      <c r="C1254" s="12" t="s">
        <v>130</v>
      </c>
      <c r="D1254" s="49"/>
      <c r="E1254" s="62">
        <f t="shared" si="310"/>
        <v>0</v>
      </c>
      <c r="F1254" s="63"/>
      <c r="G1254" s="63"/>
      <c r="H1254" s="63"/>
      <c r="I1254" s="63"/>
      <c r="J1254" s="30">
        <f t="shared" si="304"/>
        <v>0</v>
      </c>
      <c r="K1254" s="30">
        <f t="shared" si="305"/>
        <v>0</v>
      </c>
    </row>
    <row r="1255" spans="1:11" ht="18" x14ac:dyDescent="0.35">
      <c r="A1255" s="5" t="str">
        <f t="shared" si="300"/>
        <v>b</v>
      </c>
      <c r="B1255" s="11" t="s">
        <v>1</v>
      </c>
      <c r="C1255" s="12" t="s">
        <v>131</v>
      </c>
      <c r="D1255" s="49"/>
      <c r="E1255" s="62">
        <f t="shared" si="310"/>
        <v>0</v>
      </c>
      <c r="F1255" s="63"/>
      <c r="G1255" s="63"/>
      <c r="H1255" s="63"/>
      <c r="I1255" s="63"/>
      <c r="J1255" s="30">
        <f t="shared" si="304"/>
        <v>0</v>
      </c>
      <c r="K1255" s="30">
        <f t="shared" si="305"/>
        <v>0</v>
      </c>
    </row>
    <row r="1256" spans="1:11" ht="18" x14ac:dyDescent="0.35">
      <c r="A1256" s="5" t="str">
        <f t="shared" si="300"/>
        <v>b</v>
      </c>
      <c r="B1256" s="11" t="s">
        <v>1</v>
      </c>
      <c r="C1256" s="16" t="s">
        <v>132</v>
      </c>
      <c r="D1256" s="50"/>
      <c r="E1256" s="62">
        <f t="shared" si="310"/>
        <v>0</v>
      </c>
      <c r="F1256" s="63"/>
      <c r="G1256" s="63"/>
      <c r="H1256" s="63"/>
      <c r="I1256" s="63"/>
      <c r="J1256" s="30">
        <f t="shared" si="304"/>
        <v>0</v>
      </c>
      <c r="K1256" s="30">
        <f t="shared" si="305"/>
        <v>0</v>
      </c>
    </row>
    <row r="1257" spans="1:11" ht="18" x14ac:dyDescent="0.35">
      <c r="A1257" s="5" t="str">
        <f t="shared" si="300"/>
        <v>b</v>
      </c>
      <c r="B1257" s="11" t="s">
        <v>1</v>
      </c>
      <c r="C1257" s="16" t="s">
        <v>133</v>
      </c>
      <c r="D1257" s="50"/>
      <c r="E1257" s="62">
        <f t="shared" si="310"/>
        <v>0</v>
      </c>
      <c r="F1257" s="63"/>
      <c r="G1257" s="63"/>
      <c r="H1257" s="63"/>
      <c r="I1257" s="63"/>
      <c r="J1257" s="30">
        <f t="shared" si="304"/>
        <v>0</v>
      </c>
      <c r="K1257" s="30">
        <f t="shared" si="305"/>
        <v>0</v>
      </c>
    </row>
    <row r="1258" spans="1:11" ht="18" x14ac:dyDescent="0.35">
      <c r="A1258" s="5" t="str">
        <f t="shared" si="300"/>
        <v>b</v>
      </c>
      <c r="B1258" s="11" t="s">
        <v>1</v>
      </c>
      <c r="C1258" s="16" t="s">
        <v>134</v>
      </c>
      <c r="D1258" s="50"/>
      <c r="E1258" s="62">
        <f t="shared" si="310"/>
        <v>0</v>
      </c>
      <c r="F1258" s="63"/>
      <c r="G1258" s="63"/>
      <c r="H1258" s="63"/>
      <c r="I1258" s="63"/>
      <c r="J1258" s="30">
        <f t="shared" si="304"/>
        <v>0</v>
      </c>
      <c r="K1258" s="30">
        <f t="shared" si="305"/>
        <v>0</v>
      </c>
    </row>
    <row r="1259" spans="1:11" ht="18" x14ac:dyDescent="0.35">
      <c r="A1259" s="5" t="str">
        <f t="shared" si="300"/>
        <v>b</v>
      </c>
      <c r="B1259" s="11" t="s">
        <v>1</v>
      </c>
      <c r="C1259" s="16" t="s">
        <v>135</v>
      </c>
      <c r="D1259" s="50"/>
      <c r="E1259" s="62">
        <f t="shared" si="310"/>
        <v>0</v>
      </c>
      <c r="F1259" s="63">
        <f t="shared" ref="F1259:I1259" si="313">F1260+F1261</f>
        <v>0</v>
      </c>
      <c r="G1259" s="63">
        <f t="shared" si="313"/>
        <v>0</v>
      </c>
      <c r="H1259" s="63">
        <f t="shared" si="313"/>
        <v>0</v>
      </c>
      <c r="I1259" s="63">
        <f t="shared" si="313"/>
        <v>0</v>
      </c>
      <c r="J1259" s="31">
        <f t="shared" si="304"/>
        <v>0</v>
      </c>
      <c r="K1259" s="31">
        <f t="shared" si="305"/>
        <v>0</v>
      </c>
    </row>
    <row r="1260" spans="1:11" x14ac:dyDescent="0.3">
      <c r="A1260" s="5" t="str">
        <f t="shared" si="300"/>
        <v>b</v>
      </c>
      <c r="B1260" s="19"/>
      <c r="C1260" s="21" t="s">
        <v>209</v>
      </c>
      <c r="D1260" s="51"/>
      <c r="E1260" s="64">
        <f t="shared" si="310"/>
        <v>0</v>
      </c>
      <c r="F1260" s="65"/>
      <c r="G1260" s="65"/>
      <c r="H1260" s="65"/>
      <c r="I1260" s="65"/>
      <c r="J1260" s="31">
        <f t="shared" si="304"/>
        <v>0</v>
      </c>
      <c r="K1260" s="31">
        <f t="shared" si="305"/>
        <v>0</v>
      </c>
    </row>
    <row r="1261" spans="1:11" ht="15.75" x14ac:dyDescent="0.3">
      <c r="A1261" s="5" t="str">
        <f t="shared" si="300"/>
        <v>b</v>
      </c>
      <c r="B1261" s="19"/>
      <c r="C1261" s="21" t="s">
        <v>210</v>
      </c>
      <c r="D1261" s="51"/>
      <c r="E1261" s="64">
        <f t="shared" si="310"/>
        <v>0</v>
      </c>
      <c r="F1261" s="65"/>
      <c r="G1261" s="65"/>
      <c r="H1261" s="65"/>
      <c r="I1261" s="65"/>
      <c r="J1261" s="33">
        <f t="shared" si="304"/>
        <v>0</v>
      </c>
      <c r="K1261" s="33">
        <f t="shared" si="305"/>
        <v>0</v>
      </c>
    </row>
    <row r="1262" spans="1:11" ht="18" x14ac:dyDescent="0.35">
      <c r="A1262" s="5" t="str">
        <f t="shared" si="300"/>
        <v>b</v>
      </c>
      <c r="B1262" s="11" t="s">
        <v>1</v>
      </c>
      <c r="C1262" s="15" t="s">
        <v>136</v>
      </c>
      <c r="D1262" s="48"/>
      <c r="E1262" s="56">
        <f t="shared" si="310"/>
        <v>0</v>
      </c>
      <c r="F1262" s="61"/>
      <c r="G1262" s="61"/>
      <c r="H1262" s="61"/>
      <c r="I1262" s="61"/>
      <c r="J1262" s="33">
        <f t="shared" si="304"/>
        <v>0</v>
      </c>
      <c r="K1262" s="33">
        <f t="shared" si="305"/>
        <v>0</v>
      </c>
    </row>
    <row r="1263" spans="1:11" ht="18" x14ac:dyDescent="0.35">
      <c r="A1263" s="5" t="str">
        <f t="shared" si="300"/>
        <v>b</v>
      </c>
      <c r="B1263" s="11" t="s">
        <v>1</v>
      </c>
      <c r="C1263" s="15" t="s">
        <v>137</v>
      </c>
      <c r="D1263" s="48"/>
      <c r="E1263" s="56">
        <f t="shared" si="310"/>
        <v>0</v>
      </c>
      <c r="F1263" s="61"/>
      <c r="G1263" s="61"/>
      <c r="H1263" s="61"/>
      <c r="I1263" s="61"/>
      <c r="J1263" s="33">
        <f t="shared" si="304"/>
        <v>0</v>
      </c>
      <c r="K1263" s="33">
        <f t="shared" si="305"/>
        <v>0</v>
      </c>
    </row>
    <row r="1264" spans="1:11" ht="18" x14ac:dyDescent="0.35">
      <c r="A1264" s="5" t="str">
        <f t="shared" si="300"/>
        <v>b</v>
      </c>
      <c r="B1264" s="11" t="s">
        <v>1</v>
      </c>
      <c r="C1264" s="15" t="s">
        <v>138</v>
      </c>
      <c r="D1264" s="48"/>
      <c r="E1264" s="56">
        <f t="shared" si="310"/>
        <v>0</v>
      </c>
      <c r="F1264" s="61"/>
      <c r="G1264" s="61"/>
      <c r="H1264" s="61"/>
      <c r="I1264" s="61"/>
      <c r="J1264" s="30">
        <f t="shared" si="304"/>
        <v>0</v>
      </c>
      <c r="K1264" s="30">
        <f t="shared" si="305"/>
        <v>0</v>
      </c>
    </row>
    <row r="1265" spans="1:12" ht="36" x14ac:dyDescent="0.35">
      <c r="A1265" s="5" t="str">
        <f t="shared" si="300"/>
        <v>b</v>
      </c>
      <c r="B1265" s="22" t="s">
        <v>102</v>
      </c>
      <c r="C1265" s="23" t="s">
        <v>103</v>
      </c>
      <c r="D1265" s="43"/>
      <c r="E1265" s="60">
        <f t="shared" si="310"/>
        <v>0</v>
      </c>
      <c r="F1265" s="60">
        <f t="shared" ref="F1265:I1265" si="314">F1266+F1276+F1277+F1278</f>
        <v>0</v>
      </c>
      <c r="G1265" s="60">
        <f t="shared" si="314"/>
        <v>0</v>
      </c>
      <c r="H1265" s="60">
        <f t="shared" si="314"/>
        <v>0</v>
      </c>
      <c r="I1265" s="60">
        <f t="shared" si="314"/>
        <v>0</v>
      </c>
      <c r="J1265" s="33">
        <f t="shared" si="304"/>
        <v>0</v>
      </c>
      <c r="K1265" s="33">
        <f t="shared" si="305"/>
        <v>0</v>
      </c>
      <c r="L1265" s="4" t="s">
        <v>205</v>
      </c>
    </row>
    <row r="1266" spans="1:12" ht="18" x14ac:dyDescent="0.35">
      <c r="A1266" s="5" t="str">
        <f t="shared" si="300"/>
        <v>b</v>
      </c>
      <c r="B1266" s="34" t="s">
        <v>1</v>
      </c>
      <c r="C1266" s="15" t="s">
        <v>128</v>
      </c>
      <c r="D1266" s="48"/>
      <c r="E1266" s="56">
        <f t="shared" si="310"/>
        <v>0</v>
      </c>
      <c r="F1266" s="61">
        <f t="shared" ref="F1266:I1266" si="315">F1267+F1268+F1269+F1270+F1271+F1272+F1273</f>
        <v>0</v>
      </c>
      <c r="G1266" s="61">
        <f t="shared" si="315"/>
        <v>0</v>
      </c>
      <c r="H1266" s="61">
        <f t="shared" si="315"/>
        <v>0</v>
      </c>
      <c r="I1266" s="61">
        <f t="shared" si="315"/>
        <v>0</v>
      </c>
      <c r="J1266" s="30">
        <f t="shared" si="304"/>
        <v>0</v>
      </c>
      <c r="K1266" s="30">
        <f t="shared" si="305"/>
        <v>0</v>
      </c>
      <c r="L1266" s="4" t="s">
        <v>205</v>
      </c>
    </row>
    <row r="1267" spans="1:12" ht="18" x14ac:dyDescent="0.35">
      <c r="A1267" s="5" t="str">
        <f t="shared" si="300"/>
        <v>b</v>
      </c>
      <c r="B1267" s="11" t="s">
        <v>1</v>
      </c>
      <c r="C1267" s="12" t="s">
        <v>129</v>
      </c>
      <c r="D1267" s="49"/>
      <c r="E1267" s="62">
        <f t="shared" si="310"/>
        <v>0</v>
      </c>
      <c r="F1267" s="63"/>
      <c r="G1267" s="63"/>
      <c r="H1267" s="63"/>
      <c r="I1267" s="63"/>
      <c r="J1267" s="30">
        <f t="shared" si="304"/>
        <v>0</v>
      </c>
      <c r="K1267" s="30">
        <f t="shared" si="305"/>
        <v>0</v>
      </c>
      <c r="L1267" s="4" t="s">
        <v>205</v>
      </c>
    </row>
    <row r="1268" spans="1:12" ht="18" x14ac:dyDescent="0.35">
      <c r="A1268" s="5" t="str">
        <f t="shared" si="300"/>
        <v>b</v>
      </c>
      <c r="B1268" s="11" t="s">
        <v>1</v>
      </c>
      <c r="C1268" s="12" t="s">
        <v>130</v>
      </c>
      <c r="D1268" s="49">
        <v>55</v>
      </c>
      <c r="E1268" s="62">
        <f t="shared" si="310"/>
        <v>-5000</v>
      </c>
      <c r="F1268" s="63">
        <f>-5000</f>
        <v>-5000</v>
      </c>
      <c r="G1268" s="63"/>
      <c r="H1268" s="63"/>
      <c r="I1268" s="63"/>
      <c r="J1268" s="30">
        <f t="shared" si="304"/>
        <v>-5000</v>
      </c>
      <c r="K1268" s="30">
        <f t="shared" si="305"/>
        <v>-5000</v>
      </c>
      <c r="L1268" s="4" t="s">
        <v>205</v>
      </c>
    </row>
    <row r="1269" spans="1:12" ht="18" x14ac:dyDescent="0.35">
      <c r="A1269" s="5" t="str">
        <f t="shared" si="300"/>
        <v>b</v>
      </c>
      <c r="B1269" s="11" t="s">
        <v>1</v>
      </c>
      <c r="C1269" s="12" t="s">
        <v>131</v>
      </c>
      <c r="D1269" s="49"/>
      <c r="E1269" s="62">
        <f t="shared" si="310"/>
        <v>0</v>
      </c>
      <c r="F1269" s="63"/>
      <c r="G1269" s="63"/>
      <c r="H1269" s="63"/>
      <c r="I1269" s="63"/>
      <c r="J1269" s="30">
        <f t="shared" si="304"/>
        <v>0</v>
      </c>
      <c r="K1269" s="30">
        <f t="shared" si="305"/>
        <v>0</v>
      </c>
      <c r="L1269" s="4" t="s">
        <v>205</v>
      </c>
    </row>
    <row r="1270" spans="1:12" ht="18" x14ac:dyDescent="0.35">
      <c r="A1270" s="5" t="str">
        <f t="shared" si="300"/>
        <v>b</v>
      </c>
      <c r="B1270" s="11" t="s">
        <v>1</v>
      </c>
      <c r="C1270" s="16" t="s">
        <v>132</v>
      </c>
      <c r="D1270" s="50"/>
      <c r="E1270" s="62">
        <f t="shared" si="310"/>
        <v>0</v>
      </c>
      <c r="F1270" s="63"/>
      <c r="G1270" s="63"/>
      <c r="H1270" s="63"/>
      <c r="I1270" s="63"/>
      <c r="J1270" s="30">
        <f t="shared" si="304"/>
        <v>0</v>
      </c>
      <c r="K1270" s="30">
        <f t="shared" si="305"/>
        <v>0</v>
      </c>
      <c r="L1270" s="4" t="s">
        <v>205</v>
      </c>
    </row>
    <row r="1271" spans="1:12" ht="18" x14ac:dyDescent="0.35">
      <c r="A1271" s="5" t="str">
        <f t="shared" si="300"/>
        <v>b</v>
      </c>
      <c r="B1271" s="11" t="s">
        <v>1</v>
      </c>
      <c r="C1271" s="16" t="s">
        <v>133</v>
      </c>
      <c r="D1271" s="50"/>
      <c r="E1271" s="62">
        <f t="shared" si="310"/>
        <v>0</v>
      </c>
      <c r="F1271" s="63"/>
      <c r="G1271" s="63"/>
      <c r="H1271" s="63"/>
      <c r="I1271" s="63"/>
      <c r="J1271" s="30">
        <f t="shared" si="304"/>
        <v>0</v>
      </c>
      <c r="K1271" s="30">
        <f t="shared" si="305"/>
        <v>0</v>
      </c>
      <c r="L1271" s="4" t="s">
        <v>205</v>
      </c>
    </row>
    <row r="1272" spans="1:12" ht="18" x14ac:dyDescent="0.35">
      <c r="A1272" s="5" t="str">
        <f t="shared" si="300"/>
        <v>a</v>
      </c>
      <c r="B1272" s="11" t="s">
        <v>1</v>
      </c>
      <c r="C1272" s="16" t="s">
        <v>134</v>
      </c>
      <c r="D1272" s="50">
        <v>55</v>
      </c>
      <c r="E1272" s="62">
        <f t="shared" si="310"/>
        <v>5000</v>
      </c>
      <c r="F1272" s="63">
        <v>5000</v>
      </c>
      <c r="G1272" s="63"/>
      <c r="H1272" s="63"/>
      <c r="I1272" s="63"/>
      <c r="J1272" s="30">
        <f t="shared" si="304"/>
        <v>5000</v>
      </c>
      <c r="K1272" s="30">
        <f t="shared" si="305"/>
        <v>5000</v>
      </c>
      <c r="L1272" s="4" t="s">
        <v>205</v>
      </c>
    </row>
    <row r="1273" spans="1:12" ht="18" x14ac:dyDescent="0.35">
      <c r="A1273" s="5" t="str">
        <f t="shared" si="300"/>
        <v>b</v>
      </c>
      <c r="B1273" s="11" t="s">
        <v>1</v>
      </c>
      <c r="C1273" s="16" t="s">
        <v>135</v>
      </c>
      <c r="D1273" s="50"/>
      <c r="E1273" s="62">
        <f t="shared" si="310"/>
        <v>0</v>
      </c>
      <c r="F1273" s="63">
        <f t="shared" ref="F1273:I1273" si="316">F1274+F1275</f>
        <v>0</v>
      </c>
      <c r="G1273" s="63">
        <f t="shared" si="316"/>
        <v>0</v>
      </c>
      <c r="H1273" s="63">
        <f t="shared" si="316"/>
        <v>0</v>
      </c>
      <c r="I1273" s="63">
        <f t="shared" si="316"/>
        <v>0</v>
      </c>
      <c r="J1273" s="31">
        <f t="shared" si="304"/>
        <v>0</v>
      </c>
      <c r="K1273" s="31">
        <f t="shared" si="305"/>
        <v>0</v>
      </c>
      <c r="L1273" s="4" t="s">
        <v>205</v>
      </c>
    </row>
    <row r="1274" spans="1:12" x14ac:dyDescent="0.3">
      <c r="A1274" s="5" t="str">
        <f t="shared" si="300"/>
        <v>b</v>
      </c>
      <c r="B1274" s="19"/>
      <c r="C1274" s="21" t="s">
        <v>209</v>
      </c>
      <c r="D1274" s="51"/>
      <c r="E1274" s="64">
        <f t="shared" si="310"/>
        <v>0</v>
      </c>
      <c r="F1274" s="65"/>
      <c r="G1274" s="65"/>
      <c r="H1274" s="65"/>
      <c r="I1274" s="65"/>
      <c r="J1274" s="31">
        <f t="shared" si="304"/>
        <v>0</v>
      </c>
      <c r="K1274" s="31">
        <f t="shared" si="305"/>
        <v>0</v>
      </c>
    </row>
    <row r="1275" spans="1:12" ht="15.75" x14ac:dyDescent="0.3">
      <c r="A1275" s="5" t="str">
        <f t="shared" si="300"/>
        <v>b</v>
      </c>
      <c r="B1275" s="19"/>
      <c r="C1275" s="21" t="s">
        <v>210</v>
      </c>
      <c r="D1275" s="51"/>
      <c r="E1275" s="64">
        <f t="shared" si="310"/>
        <v>0</v>
      </c>
      <c r="F1275" s="65"/>
      <c r="G1275" s="65"/>
      <c r="H1275" s="65"/>
      <c r="I1275" s="65"/>
      <c r="J1275" s="33">
        <f t="shared" si="304"/>
        <v>0</v>
      </c>
      <c r="K1275" s="33">
        <f t="shared" si="305"/>
        <v>0</v>
      </c>
    </row>
    <row r="1276" spans="1:12" ht="18" x14ac:dyDescent="0.35">
      <c r="A1276" s="5" t="str">
        <f t="shared" si="300"/>
        <v>b</v>
      </c>
      <c r="B1276" s="11" t="s">
        <v>1</v>
      </c>
      <c r="C1276" s="15" t="s">
        <v>136</v>
      </c>
      <c r="D1276" s="48"/>
      <c r="E1276" s="56">
        <f t="shared" si="310"/>
        <v>0</v>
      </c>
      <c r="F1276" s="61"/>
      <c r="G1276" s="61"/>
      <c r="H1276" s="61"/>
      <c r="I1276" s="61"/>
      <c r="J1276" s="33">
        <f t="shared" si="304"/>
        <v>0</v>
      </c>
      <c r="K1276" s="33">
        <f t="shared" si="305"/>
        <v>0</v>
      </c>
      <c r="L1276" s="4" t="s">
        <v>205</v>
      </c>
    </row>
    <row r="1277" spans="1:12" ht="18" x14ac:dyDescent="0.35">
      <c r="A1277" s="5" t="str">
        <f t="shared" si="300"/>
        <v>b</v>
      </c>
      <c r="B1277" s="11" t="s">
        <v>1</v>
      </c>
      <c r="C1277" s="15" t="s">
        <v>137</v>
      </c>
      <c r="D1277" s="48"/>
      <c r="E1277" s="56">
        <f t="shared" si="310"/>
        <v>0</v>
      </c>
      <c r="F1277" s="61"/>
      <c r="G1277" s="61"/>
      <c r="H1277" s="61"/>
      <c r="I1277" s="61"/>
      <c r="J1277" s="33">
        <f t="shared" si="304"/>
        <v>0</v>
      </c>
      <c r="K1277" s="33">
        <f t="shared" si="305"/>
        <v>0</v>
      </c>
      <c r="L1277" s="4" t="s">
        <v>205</v>
      </c>
    </row>
    <row r="1278" spans="1:12" ht="18" x14ac:dyDescent="0.35">
      <c r="A1278" s="5" t="str">
        <f t="shared" si="300"/>
        <v>b</v>
      </c>
      <c r="B1278" s="11" t="s">
        <v>1</v>
      </c>
      <c r="C1278" s="15" t="s">
        <v>138</v>
      </c>
      <c r="D1278" s="48"/>
      <c r="E1278" s="56">
        <f t="shared" si="310"/>
        <v>0</v>
      </c>
      <c r="F1278" s="61"/>
      <c r="G1278" s="61"/>
      <c r="H1278" s="61"/>
      <c r="I1278" s="61"/>
      <c r="J1278" s="30">
        <f t="shared" si="304"/>
        <v>0</v>
      </c>
      <c r="K1278" s="30">
        <f t="shared" si="305"/>
        <v>0</v>
      </c>
      <c r="L1278" s="4" t="s">
        <v>205</v>
      </c>
    </row>
    <row r="1279" spans="1:12" ht="18" x14ac:dyDescent="0.35">
      <c r="A1279" s="5" t="str">
        <f t="shared" si="300"/>
        <v>b</v>
      </c>
      <c r="B1279" s="22" t="s">
        <v>104</v>
      </c>
      <c r="C1279" s="23" t="s">
        <v>105</v>
      </c>
      <c r="D1279" s="43"/>
      <c r="E1279" s="60">
        <f t="shared" si="310"/>
        <v>0</v>
      </c>
      <c r="F1279" s="60">
        <f t="shared" ref="F1279:I1279" si="317">F1280+F1290+F1291+F1292</f>
        <v>0</v>
      </c>
      <c r="G1279" s="60">
        <f t="shared" si="317"/>
        <v>0</v>
      </c>
      <c r="H1279" s="60">
        <f t="shared" si="317"/>
        <v>0</v>
      </c>
      <c r="I1279" s="60">
        <f t="shared" si="317"/>
        <v>0</v>
      </c>
      <c r="J1279" s="33">
        <f t="shared" si="304"/>
        <v>0</v>
      </c>
      <c r="K1279" s="33">
        <f t="shared" si="305"/>
        <v>0</v>
      </c>
      <c r="L1279" s="4" t="s">
        <v>208</v>
      </c>
    </row>
    <row r="1280" spans="1:12" ht="18" x14ac:dyDescent="0.35">
      <c r="A1280" s="5" t="str">
        <f t="shared" si="300"/>
        <v>b</v>
      </c>
      <c r="B1280" s="34" t="s">
        <v>1</v>
      </c>
      <c r="C1280" s="15" t="s">
        <v>128</v>
      </c>
      <c r="D1280" s="48"/>
      <c r="E1280" s="56">
        <f t="shared" si="310"/>
        <v>0</v>
      </c>
      <c r="F1280" s="61">
        <f t="shared" ref="F1280:I1280" si="318">F1281+F1282+F1283+F1284+F1285+F1286+F1287</f>
        <v>0</v>
      </c>
      <c r="G1280" s="61">
        <f t="shared" si="318"/>
        <v>0</v>
      </c>
      <c r="H1280" s="61">
        <f t="shared" si="318"/>
        <v>0</v>
      </c>
      <c r="I1280" s="61">
        <f t="shared" si="318"/>
        <v>0</v>
      </c>
      <c r="J1280" s="30">
        <f t="shared" si="304"/>
        <v>0</v>
      </c>
      <c r="K1280" s="30">
        <f t="shared" si="305"/>
        <v>0</v>
      </c>
      <c r="L1280" s="4" t="s">
        <v>208</v>
      </c>
    </row>
    <row r="1281" spans="1:12" ht="18" x14ac:dyDescent="0.35">
      <c r="A1281" s="5" t="str">
        <f t="shared" si="300"/>
        <v>b</v>
      </c>
      <c r="B1281" s="11" t="s">
        <v>1</v>
      </c>
      <c r="C1281" s="12" t="s">
        <v>129</v>
      </c>
      <c r="D1281" s="49"/>
      <c r="E1281" s="62">
        <f t="shared" si="310"/>
        <v>0</v>
      </c>
      <c r="F1281" s="63"/>
      <c r="G1281" s="63"/>
      <c r="H1281" s="63"/>
      <c r="I1281" s="63"/>
      <c r="J1281" s="30">
        <f t="shared" si="304"/>
        <v>0</v>
      </c>
      <c r="K1281" s="30">
        <f t="shared" si="305"/>
        <v>0</v>
      </c>
      <c r="L1281" s="4" t="s">
        <v>208</v>
      </c>
    </row>
    <row r="1282" spans="1:12" ht="18" x14ac:dyDescent="0.35">
      <c r="A1282" s="5" t="str">
        <f t="shared" si="300"/>
        <v>b</v>
      </c>
      <c r="B1282" s="11" t="s">
        <v>1</v>
      </c>
      <c r="C1282" s="12" t="s">
        <v>130</v>
      </c>
      <c r="D1282" s="49">
        <v>135</v>
      </c>
      <c r="E1282" s="62">
        <f t="shared" si="310"/>
        <v>-3000</v>
      </c>
      <c r="F1282" s="63">
        <f>-3000</f>
        <v>-3000</v>
      </c>
      <c r="G1282" s="63"/>
      <c r="H1282" s="63"/>
      <c r="I1282" s="63"/>
      <c r="J1282" s="30">
        <f t="shared" si="304"/>
        <v>-3000</v>
      </c>
      <c r="K1282" s="30">
        <f t="shared" si="305"/>
        <v>-3000</v>
      </c>
      <c r="L1282" s="4" t="s">
        <v>208</v>
      </c>
    </row>
    <row r="1283" spans="1:12" ht="18" x14ac:dyDescent="0.35">
      <c r="A1283" s="5" t="str">
        <f t="shared" si="300"/>
        <v>b</v>
      </c>
      <c r="B1283" s="11" t="s">
        <v>1</v>
      </c>
      <c r="C1283" s="12" t="s">
        <v>131</v>
      </c>
      <c r="D1283" s="49"/>
      <c r="E1283" s="62">
        <f t="shared" si="310"/>
        <v>0</v>
      </c>
      <c r="F1283" s="63"/>
      <c r="G1283" s="63"/>
      <c r="H1283" s="63"/>
      <c r="I1283" s="63"/>
      <c r="J1283" s="30">
        <f t="shared" si="304"/>
        <v>0</v>
      </c>
      <c r="K1283" s="30">
        <f t="shared" si="305"/>
        <v>0</v>
      </c>
      <c r="L1283" s="4" t="s">
        <v>208</v>
      </c>
    </row>
    <row r="1284" spans="1:12" ht="18" x14ac:dyDescent="0.35">
      <c r="A1284" s="5" t="str">
        <f t="shared" si="300"/>
        <v>b</v>
      </c>
      <c r="B1284" s="11" t="s">
        <v>1</v>
      </c>
      <c r="C1284" s="16" t="s">
        <v>132</v>
      </c>
      <c r="D1284" s="50"/>
      <c r="E1284" s="62">
        <f t="shared" si="310"/>
        <v>0</v>
      </c>
      <c r="F1284" s="63"/>
      <c r="G1284" s="63"/>
      <c r="H1284" s="63"/>
      <c r="I1284" s="63"/>
      <c r="J1284" s="30">
        <f t="shared" si="304"/>
        <v>0</v>
      </c>
      <c r="K1284" s="30">
        <f t="shared" si="305"/>
        <v>0</v>
      </c>
      <c r="L1284" s="4" t="s">
        <v>208</v>
      </c>
    </row>
    <row r="1285" spans="1:12" ht="18" x14ac:dyDescent="0.35">
      <c r="A1285" s="5" t="str">
        <f t="shared" ref="A1285:A1306" si="319">IF((E1285+F1285+G1285+I1285+H1285)&gt;0,"a","b")</f>
        <v>b</v>
      </c>
      <c r="B1285" s="11" t="s">
        <v>1</v>
      </c>
      <c r="C1285" s="16" t="s">
        <v>133</v>
      </c>
      <c r="D1285" s="50"/>
      <c r="E1285" s="62">
        <f t="shared" si="310"/>
        <v>0</v>
      </c>
      <c r="F1285" s="63"/>
      <c r="G1285" s="63"/>
      <c r="H1285" s="63"/>
      <c r="I1285" s="63"/>
      <c r="J1285" s="30">
        <f t="shared" si="304"/>
        <v>0</v>
      </c>
      <c r="K1285" s="30">
        <f t="shared" si="305"/>
        <v>0</v>
      </c>
      <c r="L1285" s="4" t="s">
        <v>208</v>
      </c>
    </row>
    <row r="1286" spans="1:12" ht="18" x14ac:dyDescent="0.35">
      <c r="A1286" s="5" t="str">
        <f t="shared" si="319"/>
        <v>a</v>
      </c>
      <c r="B1286" s="11" t="s">
        <v>1</v>
      </c>
      <c r="C1286" s="16" t="s">
        <v>134</v>
      </c>
      <c r="D1286" s="50">
        <v>135</v>
      </c>
      <c r="E1286" s="62">
        <f t="shared" si="310"/>
        <v>3000</v>
      </c>
      <c r="F1286" s="63">
        <f>3000</f>
        <v>3000</v>
      </c>
      <c r="G1286" s="63"/>
      <c r="H1286" s="63"/>
      <c r="I1286" s="63"/>
      <c r="J1286" s="30">
        <f t="shared" si="304"/>
        <v>3000</v>
      </c>
      <c r="K1286" s="30">
        <f t="shared" si="305"/>
        <v>3000</v>
      </c>
      <c r="L1286" s="4" t="s">
        <v>208</v>
      </c>
    </row>
    <row r="1287" spans="1:12" ht="18" x14ac:dyDescent="0.35">
      <c r="A1287" s="5" t="str">
        <f t="shared" si="319"/>
        <v>b</v>
      </c>
      <c r="B1287" s="11" t="s">
        <v>1</v>
      </c>
      <c r="C1287" s="16" t="s">
        <v>135</v>
      </c>
      <c r="D1287" s="50"/>
      <c r="E1287" s="62">
        <f t="shared" si="310"/>
        <v>0</v>
      </c>
      <c r="F1287" s="63">
        <f t="shared" ref="F1287:I1287" si="320">F1288+F1289</f>
        <v>0</v>
      </c>
      <c r="G1287" s="63">
        <f t="shared" si="320"/>
        <v>0</v>
      </c>
      <c r="H1287" s="63">
        <f t="shared" si="320"/>
        <v>0</v>
      </c>
      <c r="I1287" s="63">
        <f t="shared" si="320"/>
        <v>0</v>
      </c>
      <c r="J1287" s="31">
        <f t="shared" si="304"/>
        <v>0</v>
      </c>
      <c r="K1287" s="31">
        <f t="shared" si="305"/>
        <v>0</v>
      </c>
      <c r="L1287" s="4" t="s">
        <v>208</v>
      </c>
    </row>
    <row r="1288" spans="1:12" x14ac:dyDescent="0.3">
      <c r="A1288" s="5" t="str">
        <f t="shared" si="319"/>
        <v>b</v>
      </c>
      <c r="B1288" s="19"/>
      <c r="C1288" s="21" t="s">
        <v>209</v>
      </c>
      <c r="D1288" s="51"/>
      <c r="E1288" s="64">
        <f t="shared" si="310"/>
        <v>0</v>
      </c>
      <c r="F1288" s="65"/>
      <c r="G1288" s="65"/>
      <c r="H1288" s="65"/>
      <c r="I1288" s="65"/>
      <c r="J1288" s="31">
        <f t="shared" si="304"/>
        <v>0</v>
      </c>
      <c r="K1288" s="31">
        <f t="shared" si="305"/>
        <v>0</v>
      </c>
      <c r="L1288" s="4" t="s">
        <v>208</v>
      </c>
    </row>
    <row r="1289" spans="1:12" ht="15.75" x14ac:dyDescent="0.3">
      <c r="A1289" s="5" t="str">
        <f t="shared" si="319"/>
        <v>b</v>
      </c>
      <c r="B1289" s="19"/>
      <c r="C1289" s="21" t="s">
        <v>210</v>
      </c>
      <c r="D1289" s="51"/>
      <c r="E1289" s="64">
        <f t="shared" si="310"/>
        <v>0</v>
      </c>
      <c r="F1289" s="65"/>
      <c r="G1289" s="65"/>
      <c r="H1289" s="65"/>
      <c r="I1289" s="65"/>
      <c r="J1289" s="33">
        <f t="shared" si="304"/>
        <v>0</v>
      </c>
      <c r="K1289" s="33">
        <f t="shared" si="305"/>
        <v>0</v>
      </c>
      <c r="L1289" s="4" t="s">
        <v>208</v>
      </c>
    </row>
    <row r="1290" spans="1:12" ht="18" x14ac:dyDescent="0.35">
      <c r="A1290" s="5" t="str">
        <f t="shared" si="319"/>
        <v>b</v>
      </c>
      <c r="B1290" s="11" t="s">
        <v>1</v>
      </c>
      <c r="C1290" s="15" t="s">
        <v>136</v>
      </c>
      <c r="D1290" s="48"/>
      <c r="E1290" s="56">
        <f t="shared" si="310"/>
        <v>0</v>
      </c>
      <c r="F1290" s="61"/>
      <c r="G1290" s="61"/>
      <c r="H1290" s="61"/>
      <c r="I1290" s="61"/>
      <c r="J1290" s="33">
        <f t="shared" si="304"/>
        <v>0</v>
      </c>
      <c r="K1290" s="33">
        <f t="shared" si="305"/>
        <v>0</v>
      </c>
      <c r="L1290" s="4" t="s">
        <v>208</v>
      </c>
    </row>
    <row r="1291" spans="1:12" ht="18" x14ac:dyDescent="0.35">
      <c r="A1291" s="5" t="str">
        <f t="shared" si="319"/>
        <v>b</v>
      </c>
      <c r="B1291" s="11" t="s">
        <v>1</v>
      </c>
      <c r="C1291" s="15" t="s">
        <v>137</v>
      </c>
      <c r="D1291" s="48"/>
      <c r="E1291" s="56">
        <f t="shared" si="310"/>
        <v>0</v>
      </c>
      <c r="F1291" s="61"/>
      <c r="G1291" s="61"/>
      <c r="H1291" s="61"/>
      <c r="I1291" s="61"/>
      <c r="J1291" s="33">
        <f t="shared" si="304"/>
        <v>0</v>
      </c>
      <c r="K1291" s="33">
        <f t="shared" si="305"/>
        <v>0</v>
      </c>
      <c r="L1291" s="4" t="s">
        <v>208</v>
      </c>
    </row>
    <row r="1292" spans="1:12" ht="18" x14ac:dyDescent="0.35">
      <c r="A1292" s="5" t="str">
        <f t="shared" si="319"/>
        <v>b</v>
      </c>
      <c r="B1292" s="11" t="s">
        <v>1</v>
      </c>
      <c r="C1292" s="15" t="s">
        <v>138</v>
      </c>
      <c r="D1292" s="48"/>
      <c r="E1292" s="56">
        <f t="shared" si="310"/>
        <v>0</v>
      </c>
      <c r="F1292" s="61"/>
      <c r="G1292" s="61"/>
      <c r="H1292" s="61"/>
      <c r="I1292" s="61"/>
      <c r="J1292" s="30">
        <f t="shared" si="304"/>
        <v>0</v>
      </c>
      <c r="K1292" s="30">
        <f t="shared" si="305"/>
        <v>0</v>
      </c>
      <c r="L1292" s="4" t="s">
        <v>208</v>
      </c>
    </row>
    <row r="1293" spans="1:12" ht="54" x14ac:dyDescent="0.35">
      <c r="A1293" s="5" t="str">
        <f t="shared" si="319"/>
        <v>b</v>
      </c>
      <c r="B1293" s="22" t="s">
        <v>106</v>
      </c>
      <c r="C1293" s="23" t="s">
        <v>107</v>
      </c>
      <c r="D1293" s="43"/>
      <c r="E1293" s="60">
        <f t="shared" si="310"/>
        <v>0</v>
      </c>
      <c r="F1293" s="60">
        <f t="shared" ref="F1293:I1293" si="321">F1294+F1304+F1305+F1306</f>
        <v>0</v>
      </c>
      <c r="G1293" s="60">
        <f t="shared" si="321"/>
        <v>0</v>
      </c>
      <c r="H1293" s="60">
        <f t="shared" si="321"/>
        <v>0</v>
      </c>
      <c r="I1293" s="60">
        <f t="shared" si="321"/>
        <v>0</v>
      </c>
      <c r="J1293" s="33">
        <f t="shared" si="304"/>
        <v>0</v>
      </c>
      <c r="K1293" s="33">
        <f t="shared" si="305"/>
        <v>0</v>
      </c>
      <c r="L1293" s="4" t="s">
        <v>205</v>
      </c>
    </row>
    <row r="1294" spans="1:12" ht="18" x14ac:dyDescent="0.35">
      <c r="A1294" s="5" t="str">
        <f t="shared" si="319"/>
        <v>b</v>
      </c>
      <c r="B1294" s="34" t="s">
        <v>1</v>
      </c>
      <c r="C1294" s="15" t="s">
        <v>128</v>
      </c>
      <c r="D1294" s="48"/>
      <c r="E1294" s="56">
        <f t="shared" si="310"/>
        <v>0</v>
      </c>
      <c r="F1294" s="61">
        <f t="shared" ref="F1294:I1294" si="322">F1295+F1296+F1297+F1298+F1299+F1300+F1301</f>
        <v>0</v>
      </c>
      <c r="G1294" s="61">
        <f t="shared" si="322"/>
        <v>0</v>
      </c>
      <c r="H1294" s="61">
        <f t="shared" si="322"/>
        <v>0</v>
      </c>
      <c r="I1294" s="61">
        <f t="shared" si="322"/>
        <v>0</v>
      </c>
      <c r="J1294" s="30">
        <f t="shared" si="304"/>
        <v>0</v>
      </c>
      <c r="K1294" s="30">
        <f t="shared" si="305"/>
        <v>0</v>
      </c>
      <c r="L1294" s="4" t="s">
        <v>205</v>
      </c>
    </row>
    <row r="1295" spans="1:12" ht="18" x14ac:dyDescent="0.35">
      <c r="A1295" s="5" t="str">
        <f t="shared" si="319"/>
        <v>b</v>
      </c>
      <c r="B1295" s="11" t="s">
        <v>1</v>
      </c>
      <c r="C1295" s="12" t="s">
        <v>129</v>
      </c>
      <c r="D1295" s="49"/>
      <c r="E1295" s="62">
        <f t="shared" si="310"/>
        <v>0</v>
      </c>
      <c r="F1295" s="63"/>
      <c r="G1295" s="63"/>
      <c r="H1295" s="63"/>
      <c r="I1295" s="63"/>
      <c r="J1295" s="30">
        <f t="shared" si="304"/>
        <v>0</v>
      </c>
      <c r="K1295" s="30">
        <f t="shared" si="305"/>
        <v>0</v>
      </c>
      <c r="L1295" s="4" t="s">
        <v>205</v>
      </c>
    </row>
    <row r="1296" spans="1:12" ht="18" x14ac:dyDescent="0.35">
      <c r="A1296" s="5" t="str">
        <f t="shared" si="319"/>
        <v>b</v>
      </c>
      <c r="B1296" s="11" t="s">
        <v>1</v>
      </c>
      <c r="C1296" s="12" t="s">
        <v>130</v>
      </c>
      <c r="D1296" s="49"/>
      <c r="E1296" s="62">
        <f t="shared" si="310"/>
        <v>0</v>
      </c>
      <c r="F1296" s="63"/>
      <c r="G1296" s="63"/>
      <c r="H1296" s="63"/>
      <c r="I1296" s="63"/>
      <c r="J1296" s="30">
        <f t="shared" si="304"/>
        <v>0</v>
      </c>
      <c r="K1296" s="30">
        <f t="shared" si="305"/>
        <v>0</v>
      </c>
      <c r="L1296" s="4" t="s">
        <v>205</v>
      </c>
    </row>
    <row r="1297" spans="1:12" ht="18" x14ac:dyDescent="0.35">
      <c r="A1297" s="5" t="str">
        <f t="shared" si="319"/>
        <v>b</v>
      </c>
      <c r="B1297" s="11" t="s">
        <v>1</v>
      </c>
      <c r="C1297" s="12" t="s">
        <v>131</v>
      </c>
      <c r="D1297" s="49"/>
      <c r="E1297" s="62">
        <f t="shared" si="310"/>
        <v>0</v>
      </c>
      <c r="F1297" s="63"/>
      <c r="G1297" s="63"/>
      <c r="H1297" s="63"/>
      <c r="I1297" s="63"/>
      <c r="J1297" s="30">
        <f t="shared" si="304"/>
        <v>0</v>
      </c>
      <c r="K1297" s="30">
        <f t="shared" si="305"/>
        <v>0</v>
      </c>
      <c r="L1297" s="4" t="s">
        <v>205</v>
      </c>
    </row>
    <row r="1298" spans="1:12" ht="18" x14ac:dyDescent="0.35">
      <c r="A1298" s="5" t="str">
        <f t="shared" si="319"/>
        <v>b</v>
      </c>
      <c r="B1298" s="11" t="s">
        <v>1</v>
      </c>
      <c r="C1298" s="16" t="s">
        <v>132</v>
      </c>
      <c r="D1298" s="50"/>
      <c r="E1298" s="62">
        <f t="shared" si="310"/>
        <v>0</v>
      </c>
      <c r="F1298" s="63"/>
      <c r="G1298" s="63"/>
      <c r="H1298" s="63"/>
      <c r="I1298" s="63"/>
      <c r="J1298" s="30">
        <f t="shared" si="304"/>
        <v>0</v>
      </c>
      <c r="K1298" s="30">
        <f t="shared" si="305"/>
        <v>0</v>
      </c>
      <c r="L1298" s="4" t="s">
        <v>205</v>
      </c>
    </row>
    <row r="1299" spans="1:12" ht="18" x14ac:dyDescent="0.35">
      <c r="A1299" s="5" t="str">
        <f t="shared" si="319"/>
        <v>b</v>
      </c>
      <c r="B1299" s="11" t="s">
        <v>1</v>
      </c>
      <c r="C1299" s="16" t="s">
        <v>133</v>
      </c>
      <c r="D1299" s="50"/>
      <c r="E1299" s="62">
        <f t="shared" si="310"/>
        <v>0</v>
      </c>
      <c r="F1299" s="63"/>
      <c r="G1299" s="63"/>
      <c r="H1299" s="63"/>
      <c r="I1299" s="63"/>
      <c r="J1299" s="30">
        <f t="shared" ref="J1299:J1306" si="323">F1299+G1299</f>
        <v>0</v>
      </c>
      <c r="K1299" s="30">
        <f t="shared" ref="K1299:K1306" si="324">F1299+G1299+H1299</f>
        <v>0</v>
      </c>
      <c r="L1299" s="4" t="s">
        <v>205</v>
      </c>
    </row>
    <row r="1300" spans="1:12" ht="18" x14ac:dyDescent="0.35">
      <c r="A1300" s="5" t="str">
        <f t="shared" si="319"/>
        <v>b</v>
      </c>
      <c r="B1300" s="11" t="s">
        <v>1</v>
      </c>
      <c r="C1300" s="16" t="s">
        <v>134</v>
      </c>
      <c r="D1300" s="50"/>
      <c r="E1300" s="62">
        <f t="shared" si="310"/>
        <v>0</v>
      </c>
      <c r="F1300" s="63"/>
      <c r="G1300" s="63"/>
      <c r="H1300" s="63"/>
      <c r="I1300" s="63"/>
      <c r="J1300" s="30">
        <f t="shared" si="323"/>
        <v>0</v>
      </c>
      <c r="K1300" s="30">
        <f t="shared" si="324"/>
        <v>0</v>
      </c>
      <c r="L1300" s="4" t="s">
        <v>205</v>
      </c>
    </row>
    <row r="1301" spans="1:12" ht="18" x14ac:dyDescent="0.35">
      <c r="A1301" s="5" t="str">
        <f t="shared" si="319"/>
        <v>b</v>
      </c>
      <c r="B1301" s="11" t="s">
        <v>1</v>
      </c>
      <c r="C1301" s="16" t="s">
        <v>135</v>
      </c>
      <c r="D1301" s="50"/>
      <c r="E1301" s="62">
        <f t="shared" si="310"/>
        <v>0</v>
      </c>
      <c r="F1301" s="63">
        <f t="shared" ref="F1301:I1301" si="325">F1302+F1303</f>
        <v>0</v>
      </c>
      <c r="G1301" s="63">
        <f t="shared" si="325"/>
        <v>0</v>
      </c>
      <c r="H1301" s="63">
        <f t="shared" si="325"/>
        <v>0</v>
      </c>
      <c r="I1301" s="63">
        <f t="shared" si="325"/>
        <v>0</v>
      </c>
      <c r="J1301" s="31">
        <f t="shared" si="323"/>
        <v>0</v>
      </c>
      <c r="K1301" s="31">
        <f t="shared" si="324"/>
        <v>0</v>
      </c>
      <c r="L1301" s="4" t="s">
        <v>205</v>
      </c>
    </row>
    <row r="1302" spans="1:12" x14ac:dyDescent="0.3">
      <c r="A1302" s="5" t="str">
        <f t="shared" si="319"/>
        <v>b</v>
      </c>
      <c r="B1302" s="19"/>
      <c r="C1302" s="21" t="s">
        <v>209</v>
      </c>
      <c r="D1302" s="51"/>
      <c r="E1302" s="64">
        <f t="shared" si="310"/>
        <v>0</v>
      </c>
      <c r="F1302" s="65"/>
      <c r="G1302" s="65"/>
      <c r="H1302" s="65"/>
      <c r="I1302" s="65"/>
      <c r="J1302" s="31">
        <f t="shared" si="323"/>
        <v>0</v>
      </c>
      <c r="K1302" s="31">
        <f t="shared" si="324"/>
        <v>0</v>
      </c>
      <c r="L1302" s="4" t="s">
        <v>205</v>
      </c>
    </row>
    <row r="1303" spans="1:12" ht="15.75" x14ac:dyDescent="0.3">
      <c r="A1303" s="5" t="str">
        <f t="shared" si="319"/>
        <v>b</v>
      </c>
      <c r="B1303" s="19"/>
      <c r="C1303" s="21" t="s">
        <v>210</v>
      </c>
      <c r="D1303" s="51"/>
      <c r="E1303" s="64">
        <f t="shared" si="310"/>
        <v>0</v>
      </c>
      <c r="F1303" s="65"/>
      <c r="G1303" s="65"/>
      <c r="H1303" s="65"/>
      <c r="I1303" s="65"/>
      <c r="J1303" s="33">
        <f t="shared" si="323"/>
        <v>0</v>
      </c>
      <c r="K1303" s="33">
        <f t="shared" si="324"/>
        <v>0</v>
      </c>
      <c r="L1303" s="4" t="s">
        <v>205</v>
      </c>
    </row>
    <row r="1304" spans="1:12" ht="18" x14ac:dyDescent="0.35">
      <c r="A1304" s="5" t="str">
        <f t="shared" si="319"/>
        <v>b</v>
      </c>
      <c r="B1304" s="11" t="s">
        <v>1</v>
      </c>
      <c r="C1304" s="15" t="s">
        <v>136</v>
      </c>
      <c r="D1304" s="48"/>
      <c r="E1304" s="56">
        <f t="shared" si="310"/>
        <v>0</v>
      </c>
      <c r="F1304" s="61"/>
      <c r="G1304" s="61"/>
      <c r="H1304" s="61"/>
      <c r="I1304" s="61"/>
      <c r="J1304" s="33">
        <f t="shared" si="323"/>
        <v>0</v>
      </c>
      <c r="K1304" s="33">
        <f t="shared" si="324"/>
        <v>0</v>
      </c>
      <c r="L1304" s="4" t="s">
        <v>205</v>
      </c>
    </row>
    <row r="1305" spans="1:12" ht="18" x14ac:dyDescent="0.35">
      <c r="A1305" s="5" t="str">
        <f t="shared" si="319"/>
        <v>b</v>
      </c>
      <c r="B1305" s="11" t="s">
        <v>1</v>
      </c>
      <c r="C1305" s="15" t="s">
        <v>137</v>
      </c>
      <c r="D1305" s="48"/>
      <c r="E1305" s="56">
        <f t="shared" si="310"/>
        <v>0</v>
      </c>
      <c r="F1305" s="61"/>
      <c r="G1305" s="61"/>
      <c r="H1305" s="61"/>
      <c r="I1305" s="61"/>
      <c r="J1305" s="33">
        <f t="shared" si="323"/>
        <v>0</v>
      </c>
      <c r="K1305" s="33">
        <f t="shared" si="324"/>
        <v>0</v>
      </c>
      <c r="L1305" s="4" t="s">
        <v>205</v>
      </c>
    </row>
    <row r="1306" spans="1:12" ht="18" x14ac:dyDescent="0.35">
      <c r="A1306" s="5" t="str">
        <f t="shared" si="319"/>
        <v>b</v>
      </c>
      <c r="B1306" s="11" t="s">
        <v>1</v>
      </c>
      <c r="C1306" s="15" t="s">
        <v>138</v>
      </c>
      <c r="D1306" s="48"/>
      <c r="E1306" s="56">
        <f t="shared" si="310"/>
        <v>0</v>
      </c>
      <c r="F1306" s="61"/>
      <c r="G1306" s="61"/>
      <c r="H1306" s="61"/>
      <c r="I1306" s="61"/>
      <c r="J1306" s="30">
        <f t="shared" si="323"/>
        <v>0</v>
      </c>
      <c r="K1306" s="30">
        <f t="shared" si="324"/>
        <v>0</v>
      </c>
      <c r="L1306" s="4" t="s">
        <v>205</v>
      </c>
    </row>
  </sheetData>
  <autoFilter ref="A3:M1306"/>
  <mergeCells count="6">
    <mergeCell ref="B2:B3"/>
    <mergeCell ref="C2:C3"/>
    <mergeCell ref="E2:I2"/>
    <mergeCell ref="J2:J3"/>
    <mergeCell ref="K2:K3"/>
    <mergeCell ref="D2:D3"/>
  </mergeCells>
  <pageMargins left="0.15748031496063" right="0.15748031496063" top="0.39370078740157499" bottom="0.39370078740157499" header="0.39370078740157499" footer="0.39370078740157499"/>
  <pageSetup scale="75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6"/>
  <sheetViews>
    <sheetView showGridLines="0" view="pageBreakPreview" zoomScale="80"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14" sqref="N14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4" width="21.5703125" style="4" customWidth="1"/>
    <col min="5" max="5" width="17.7109375" style="7" customWidth="1"/>
    <col min="6" max="6" width="16.140625" style="7" customWidth="1"/>
    <col min="7" max="7" width="16" style="7" customWidth="1"/>
    <col min="8" max="8" width="17.5703125" style="7" customWidth="1"/>
    <col min="9" max="11" width="18" style="7" customWidth="1"/>
    <col min="12" max="12" width="19.140625" style="4" customWidth="1"/>
    <col min="13" max="13" width="12" style="4" bestFit="1" customWidth="1"/>
    <col min="14" max="16384" width="8.85546875" style="4"/>
  </cols>
  <sheetData>
    <row r="1" spans="1:11" ht="18" customHeight="1" x14ac:dyDescent="0.25">
      <c r="A1" s="1"/>
      <c r="B1" s="2"/>
      <c r="C1" s="3"/>
      <c r="D1" s="3"/>
      <c r="E1" s="17"/>
      <c r="F1" s="3"/>
      <c r="G1" s="3"/>
      <c r="H1" s="3"/>
      <c r="I1" s="3"/>
      <c r="J1" s="67">
        <f>E4</f>
        <v>13330</v>
      </c>
      <c r="K1" s="3"/>
    </row>
    <row r="2" spans="1:11" ht="30" customHeight="1" x14ac:dyDescent="0.25">
      <c r="A2" s="1"/>
      <c r="B2" s="71" t="s">
        <v>6</v>
      </c>
      <c r="C2" s="72" t="s">
        <v>0</v>
      </c>
      <c r="D2" s="77" t="s">
        <v>213</v>
      </c>
      <c r="E2" s="73" t="s">
        <v>85</v>
      </c>
      <c r="F2" s="73"/>
      <c r="G2" s="73"/>
      <c r="H2" s="73"/>
      <c r="I2" s="73"/>
      <c r="J2" s="74" t="s">
        <v>211</v>
      </c>
      <c r="K2" s="74" t="s">
        <v>212</v>
      </c>
    </row>
    <row r="3" spans="1:11" ht="41.25" customHeight="1" x14ac:dyDescent="0.25">
      <c r="A3" s="1"/>
      <c r="B3" s="71"/>
      <c r="C3" s="72"/>
      <c r="D3" s="78"/>
      <c r="E3" s="8" t="s">
        <v>86</v>
      </c>
      <c r="F3" s="8" t="s">
        <v>2</v>
      </c>
      <c r="G3" s="8" t="s">
        <v>3</v>
      </c>
      <c r="H3" s="8" t="s">
        <v>4</v>
      </c>
      <c r="I3" s="8" t="s">
        <v>5</v>
      </c>
      <c r="J3" s="75"/>
      <c r="K3" s="75"/>
    </row>
    <row r="4" spans="1:11" ht="69" customHeight="1" x14ac:dyDescent="0.25">
      <c r="A4" s="5" t="str">
        <f>IF((E4+F4+G4+I4+H4)&gt;0,"a","b")</f>
        <v>a</v>
      </c>
      <c r="B4" s="22" t="s">
        <v>7</v>
      </c>
      <c r="C4" s="23" t="s">
        <v>108</v>
      </c>
      <c r="D4" s="23"/>
      <c r="E4" s="36">
        <f t="shared" ref="E4:I12" si="0">E18+E312+E648+E1222+E1236</f>
        <v>13330</v>
      </c>
      <c r="F4" s="30">
        <f t="shared" si="0"/>
        <v>3532</v>
      </c>
      <c r="G4" s="30">
        <f t="shared" si="0"/>
        <v>3798</v>
      </c>
      <c r="H4" s="30">
        <f t="shared" si="0"/>
        <v>3000</v>
      </c>
      <c r="I4" s="30">
        <f t="shared" si="0"/>
        <v>3000</v>
      </c>
      <c r="J4" s="30">
        <f>F4+G4</f>
        <v>7330</v>
      </c>
      <c r="K4" s="30">
        <f>F4+G4+H4</f>
        <v>10330</v>
      </c>
    </row>
    <row r="5" spans="1:11" ht="18" x14ac:dyDescent="0.25">
      <c r="A5" s="5" t="str">
        <f t="shared" ref="A5:A68" si="1">IF((E5+F5+G5+I5+H5)&gt;0,"a","b")</f>
        <v>a</v>
      </c>
      <c r="B5" s="32" t="s">
        <v>1</v>
      </c>
      <c r="C5" s="25" t="s">
        <v>128</v>
      </c>
      <c r="D5" s="25"/>
      <c r="E5" s="37">
        <f t="shared" si="0"/>
        <v>12330</v>
      </c>
      <c r="F5" s="33">
        <f t="shared" si="0"/>
        <v>3532</v>
      </c>
      <c r="G5" s="33">
        <f t="shared" si="0"/>
        <v>2798</v>
      </c>
      <c r="H5" s="33">
        <f t="shared" si="0"/>
        <v>3000</v>
      </c>
      <c r="I5" s="33">
        <f t="shared" si="0"/>
        <v>3000</v>
      </c>
      <c r="J5" s="33">
        <f t="shared" ref="J5:J17" si="2">F5+G5</f>
        <v>6330</v>
      </c>
      <c r="K5" s="33">
        <f t="shared" ref="K5:K17" si="3">F5+G5+H5</f>
        <v>9330</v>
      </c>
    </row>
    <row r="6" spans="1:11" ht="18" x14ac:dyDescent="0.25">
      <c r="A6" s="5" t="str">
        <f t="shared" si="1"/>
        <v>b</v>
      </c>
      <c r="B6" s="24" t="s">
        <v>1</v>
      </c>
      <c r="C6" s="26" t="s">
        <v>129</v>
      </c>
      <c r="D6" s="26"/>
      <c r="E6" s="36">
        <f t="shared" si="0"/>
        <v>0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2"/>
        <v>0</v>
      </c>
      <c r="K6" s="30">
        <f t="shared" si="3"/>
        <v>0</v>
      </c>
    </row>
    <row r="7" spans="1:11" ht="18" x14ac:dyDescent="0.25">
      <c r="A7" s="5" t="str">
        <f t="shared" si="1"/>
        <v>a</v>
      </c>
      <c r="B7" s="24" t="s">
        <v>1</v>
      </c>
      <c r="C7" s="26" t="s">
        <v>130</v>
      </c>
      <c r="D7" s="26"/>
      <c r="E7" s="36">
        <f t="shared" si="0"/>
        <v>12330</v>
      </c>
      <c r="F7" s="30">
        <f t="shared" si="0"/>
        <v>3532</v>
      </c>
      <c r="G7" s="30">
        <f t="shared" si="0"/>
        <v>2798</v>
      </c>
      <c r="H7" s="30">
        <f t="shared" si="0"/>
        <v>3000</v>
      </c>
      <c r="I7" s="30">
        <f t="shared" si="0"/>
        <v>3000</v>
      </c>
      <c r="J7" s="30">
        <f t="shared" si="2"/>
        <v>6330</v>
      </c>
      <c r="K7" s="30">
        <f t="shared" si="3"/>
        <v>9330</v>
      </c>
    </row>
    <row r="8" spans="1:11" ht="18" x14ac:dyDescent="0.25">
      <c r="A8" s="5" t="str">
        <f t="shared" si="1"/>
        <v>b</v>
      </c>
      <c r="B8" s="24" t="s">
        <v>1</v>
      </c>
      <c r="C8" s="26" t="s">
        <v>131</v>
      </c>
      <c r="D8" s="26"/>
      <c r="E8" s="36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2"/>
        <v>0</v>
      </c>
      <c r="K8" s="30">
        <f t="shared" si="3"/>
        <v>0</v>
      </c>
    </row>
    <row r="9" spans="1:11" ht="18" x14ac:dyDescent="0.25">
      <c r="A9" s="5" t="str">
        <f t="shared" si="1"/>
        <v>b</v>
      </c>
      <c r="B9" s="24" t="s">
        <v>1</v>
      </c>
      <c r="C9" s="27" t="s">
        <v>132</v>
      </c>
      <c r="D9" s="27"/>
      <c r="E9" s="36">
        <f t="shared" si="0"/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2"/>
        <v>0</v>
      </c>
      <c r="K9" s="30">
        <f t="shared" si="3"/>
        <v>0</v>
      </c>
    </row>
    <row r="10" spans="1:11" ht="18" x14ac:dyDescent="0.25">
      <c r="A10" s="5" t="str">
        <f t="shared" si="1"/>
        <v>b</v>
      </c>
      <c r="B10" s="24" t="s">
        <v>1</v>
      </c>
      <c r="C10" s="27" t="s">
        <v>133</v>
      </c>
      <c r="D10" s="27"/>
      <c r="E10" s="36">
        <f t="shared" si="0"/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2"/>
        <v>0</v>
      </c>
      <c r="K10" s="30">
        <f t="shared" si="3"/>
        <v>0</v>
      </c>
    </row>
    <row r="11" spans="1:11" ht="18" x14ac:dyDescent="0.25">
      <c r="A11" s="5" t="str">
        <f t="shared" si="1"/>
        <v>b</v>
      </c>
      <c r="B11" s="24" t="s">
        <v>1</v>
      </c>
      <c r="C11" s="27" t="s">
        <v>134</v>
      </c>
      <c r="D11" s="27"/>
      <c r="E11" s="36">
        <f t="shared" si="0"/>
        <v>0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2"/>
        <v>0</v>
      </c>
      <c r="K11" s="30">
        <f t="shared" si="3"/>
        <v>0</v>
      </c>
    </row>
    <row r="12" spans="1:11" ht="18" x14ac:dyDescent="0.25">
      <c r="A12" s="5" t="str">
        <f t="shared" si="1"/>
        <v>b</v>
      </c>
      <c r="B12" s="24" t="s">
        <v>1</v>
      </c>
      <c r="C12" s="27" t="s">
        <v>135</v>
      </c>
      <c r="D12" s="27"/>
      <c r="E12" s="36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2"/>
        <v>0</v>
      </c>
      <c r="K12" s="30">
        <f t="shared" si="3"/>
        <v>0</v>
      </c>
    </row>
    <row r="13" spans="1:11" x14ac:dyDescent="0.25">
      <c r="A13" s="5" t="str">
        <f t="shared" si="1"/>
        <v>b</v>
      </c>
      <c r="B13" s="28"/>
      <c r="C13" s="29" t="s">
        <v>209</v>
      </c>
      <c r="D13" s="29"/>
      <c r="E13" s="38"/>
      <c r="F13" s="31"/>
      <c r="G13" s="31"/>
      <c r="H13" s="31"/>
      <c r="I13" s="31"/>
      <c r="J13" s="31">
        <f t="shared" si="2"/>
        <v>0</v>
      </c>
      <c r="K13" s="31">
        <f t="shared" si="3"/>
        <v>0</v>
      </c>
    </row>
    <row r="14" spans="1:11" x14ac:dyDescent="0.25">
      <c r="A14" s="5" t="str">
        <f t="shared" si="1"/>
        <v>b</v>
      </c>
      <c r="B14" s="28"/>
      <c r="C14" s="29" t="s">
        <v>210</v>
      </c>
      <c r="D14" s="29"/>
      <c r="E14" s="38"/>
      <c r="F14" s="31"/>
      <c r="G14" s="31"/>
      <c r="H14" s="31"/>
      <c r="I14" s="31"/>
      <c r="J14" s="31">
        <f t="shared" si="2"/>
        <v>0</v>
      </c>
      <c r="K14" s="31">
        <f t="shared" si="3"/>
        <v>0</v>
      </c>
    </row>
    <row r="15" spans="1:11" ht="18" x14ac:dyDescent="0.25">
      <c r="A15" s="5" t="str">
        <f t="shared" si="1"/>
        <v>a</v>
      </c>
      <c r="B15" s="32" t="s">
        <v>1</v>
      </c>
      <c r="C15" s="25" t="s">
        <v>136</v>
      </c>
      <c r="D15" s="25"/>
      <c r="E15" s="37">
        <f t="shared" ref="E15:I17" si="4">E29+E323+E659+E1233+E1247</f>
        <v>1000</v>
      </c>
      <c r="F15" s="33">
        <f t="shared" si="4"/>
        <v>0</v>
      </c>
      <c r="G15" s="33">
        <f t="shared" si="4"/>
        <v>1000</v>
      </c>
      <c r="H15" s="33">
        <f t="shared" si="4"/>
        <v>0</v>
      </c>
      <c r="I15" s="33">
        <f t="shared" si="4"/>
        <v>0</v>
      </c>
      <c r="J15" s="33">
        <f t="shared" si="2"/>
        <v>1000</v>
      </c>
      <c r="K15" s="33">
        <f t="shared" si="3"/>
        <v>1000</v>
      </c>
    </row>
    <row r="16" spans="1:11" ht="18" x14ac:dyDescent="0.25">
      <c r="A16" s="5" t="str">
        <f t="shared" si="1"/>
        <v>b</v>
      </c>
      <c r="B16" s="32" t="s">
        <v>1</v>
      </c>
      <c r="C16" s="25" t="s">
        <v>137</v>
      </c>
      <c r="D16" s="25"/>
      <c r="E16" s="37">
        <f t="shared" si="4"/>
        <v>0</v>
      </c>
      <c r="F16" s="33">
        <f t="shared" si="4"/>
        <v>0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2"/>
        <v>0</v>
      </c>
      <c r="K16" s="33">
        <f t="shared" si="3"/>
        <v>0</v>
      </c>
    </row>
    <row r="17" spans="1:13" ht="18" x14ac:dyDescent="0.25">
      <c r="A17" s="5" t="str">
        <f t="shared" si="1"/>
        <v>b</v>
      </c>
      <c r="B17" s="32" t="s">
        <v>1</v>
      </c>
      <c r="C17" s="25" t="s">
        <v>138</v>
      </c>
      <c r="D17" s="25"/>
      <c r="E17" s="37">
        <f t="shared" si="4"/>
        <v>0</v>
      </c>
      <c r="F17" s="33">
        <f t="shared" si="4"/>
        <v>0</v>
      </c>
      <c r="G17" s="33">
        <f t="shared" si="4"/>
        <v>0</v>
      </c>
      <c r="H17" s="33">
        <f t="shared" si="4"/>
        <v>0</v>
      </c>
      <c r="I17" s="33">
        <f t="shared" si="4"/>
        <v>0</v>
      </c>
      <c r="J17" s="33">
        <f t="shared" si="2"/>
        <v>0</v>
      </c>
      <c r="K17" s="33">
        <f t="shared" si="3"/>
        <v>0</v>
      </c>
    </row>
    <row r="18" spans="1:13" ht="36" x14ac:dyDescent="0.25">
      <c r="A18" s="5" t="str">
        <f t="shared" si="1"/>
        <v>a</v>
      </c>
      <c r="B18" s="22" t="s">
        <v>8</v>
      </c>
      <c r="C18" s="23" t="s">
        <v>109</v>
      </c>
      <c r="D18" s="23"/>
      <c r="E18" s="36">
        <f t="shared" ref="E18:I31" si="5">E32+E46+E102+E116+E284+E298</f>
        <v>13330</v>
      </c>
      <c r="F18" s="30">
        <f t="shared" si="5"/>
        <v>3532</v>
      </c>
      <c r="G18" s="30">
        <f t="shared" si="5"/>
        <v>3798</v>
      </c>
      <c r="H18" s="30">
        <f t="shared" si="5"/>
        <v>3000</v>
      </c>
      <c r="I18" s="30">
        <f t="shared" si="5"/>
        <v>3000</v>
      </c>
      <c r="J18" s="30">
        <f>F18+G18</f>
        <v>7330</v>
      </c>
      <c r="K18" s="30">
        <f>F18+G18+H18</f>
        <v>10330</v>
      </c>
      <c r="M18" s="18"/>
    </row>
    <row r="19" spans="1:13" ht="18" x14ac:dyDescent="0.25">
      <c r="A19" s="5" t="str">
        <f t="shared" si="1"/>
        <v>a</v>
      </c>
      <c r="B19" s="32" t="s">
        <v>1</v>
      </c>
      <c r="C19" s="25" t="s">
        <v>128</v>
      </c>
      <c r="D19" s="25"/>
      <c r="E19" s="37">
        <f t="shared" si="5"/>
        <v>12330</v>
      </c>
      <c r="F19" s="33">
        <f t="shared" si="5"/>
        <v>3532</v>
      </c>
      <c r="G19" s="33">
        <f t="shared" si="5"/>
        <v>2798</v>
      </c>
      <c r="H19" s="33">
        <f t="shared" si="5"/>
        <v>3000</v>
      </c>
      <c r="I19" s="33">
        <f t="shared" si="5"/>
        <v>3000</v>
      </c>
      <c r="J19" s="33">
        <f t="shared" ref="J19:J82" si="6">F19+G19</f>
        <v>6330</v>
      </c>
      <c r="K19" s="33">
        <f t="shared" ref="K19:K82" si="7">F19+G19+H19</f>
        <v>9330</v>
      </c>
    </row>
    <row r="20" spans="1:13" ht="18" x14ac:dyDescent="0.25">
      <c r="A20" s="5" t="str">
        <f t="shared" si="1"/>
        <v>b</v>
      </c>
      <c r="B20" s="24" t="s">
        <v>1</v>
      </c>
      <c r="C20" s="26" t="s">
        <v>129</v>
      </c>
      <c r="D20" s="26"/>
      <c r="E20" s="36">
        <f t="shared" si="5"/>
        <v>0</v>
      </c>
      <c r="F20" s="30">
        <f t="shared" si="5"/>
        <v>0</v>
      </c>
      <c r="G20" s="30">
        <f t="shared" si="5"/>
        <v>0</v>
      </c>
      <c r="H20" s="30">
        <f t="shared" si="5"/>
        <v>0</v>
      </c>
      <c r="I20" s="30">
        <f t="shared" si="5"/>
        <v>0</v>
      </c>
      <c r="J20" s="30">
        <f t="shared" si="6"/>
        <v>0</v>
      </c>
      <c r="K20" s="30">
        <f t="shared" si="7"/>
        <v>0</v>
      </c>
    </row>
    <row r="21" spans="1:13" ht="18" x14ac:dyDescent="0.25">
      <c r="A21" s="5" t="str">
        <f t="shared" si="1"/>
        <v>a</v>
      </c>
      <c r="B21" s="24" t="s">
        <v>1</v>
      </c>
      <c r="C21" s="26" t="s">
        <v>130</v>
      </c>
      <c r="D21" s="26"/>
      <c r="E21" s="36">
        <f t="shared" si="5"/>
        <v>12330</v>
      </c>
      <c r="F21" s="30">
        <f t="shared" si="5"/>
        <v>3532</v>
      </c>
      <c r="G21" s="30">
        <f t="shared" si="5"/>
        <v>2798</v>
      </c>
      <c r="H21" s="30">
        <f t="shared" si="5"/>
        <v>3000</v>
      </c>
      <c r="I21" s="30">
        <f t="shared" si="5"/>
        <v>3000</v>
      </c>
      <c r="J21" s="30">
        <f t="shared" si="6"/>
        <v>6330</v>
      </c>
      <c r="K21" s="30">
        <f t="shared" si="7"/>
        <v>9330</v>
      </c>
    </row>
    <row r="22" spans="1:13" ht="18" x14ac:dyDescent="0.25">
      <c r="A22" s="5" t="str">
        <f t="shared" si="1"/>
        <v>b</v>
      </c>
      <c r="B22" s="24" t="s">
        <v>1</v>
      </c>
      <c r="C22" s="26" t="s">
        <v>131</v>
      </c>
      <c r="D22" s="26"/>
      <c r="E22" s="36">
        <f t="shared" si="5"/>
        <v>0</v>
      </c>
      <c r="F22" s="30">
        <f t="shared" si="5"/>
        <v>0</v>
      </c>
      <c r="G22" s="30">
        <f t="shared" si="5"/>
        <v>0</v>
      </c>
      <c r="H22" s="30">
        <f t="shared" si="5"/>
        <v>0</v>
      </c>
      <c r="I22" s="30">
        <f t="shared" si="5"/>
        <v>0</v>
      </c>
      <c r="J22" s="30">
        <f t="shared" si="6"/>
        <v>0</v>
      </c>
      <c r="K22" s="30">
        <f t="shared" si="7"/>
        <v>0</v>
      </c>
    </row>
    <row r="23" spans="1:13" ht="18" x14ac:dyDescent="0.25">
      <c r="A23" s="5" t="str">
        <f t="shared" si="1"/>
        <v>b</v>
      </c>
      <c r="B23" s="24" t="s">
        <v>1</v>
      </c>
      <c r="C23" s="27" t="s">
        <v>132</v>
      </c>
      <c r="D23" s="27"/>
      <c r="E23" s="36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  <c r="J23" s="30">
        <f t="shared" si="6"/>
        <v>0</v>
      </c>
      <c r="K23" s="30">
        <f t="shared" si="7"/>
        <v>0</v>
      </c>
    </row>
    <row r="24" spans="1:13" ht="18" x14ac:dyDescent="0.25">
      <c r="A24" s="5" t="str">
        <f t="shared" si="1"/>
        <v>b</v>
      </c>
      <c r="B24" s="24" t="s">
        <v>1</v>
      </c>
      <c r="C24" s="27" t="s">
        <v>133</v>
      </c>
      <c r="D24" s="27"/>
      <c r="E24" s="36">
        <f t="shared" si="5"/>
        <v>0</v>
      </c>
      <c r="F24" s="30">
        <f t="shared" si="5"/>
        <v>0</v>
      </c>
      <c r="G24" s="30">
        <f t="shared" si="5"/>
        <v>0</v>
      </c>
      <c r="H24" s="30">
        <f t="shared" si="5"/>
        <v>0</v>
      </c>
      <c r="I24" s="30">
        <f t="shared" si="5"/>
        <v>0</v>
      </c>
      <c r="J24" s="30">
        <f t="shared" si="6"/>
        <v>0</v>
      </c>
      <c r="K24" s="30">
        <f t="shared" si="7"/>
        <v>0</v>
      </c>
    </row>
    <row r="25" spans="1:13" ht="18" x14ac:dyDescent="0.25">
      <c r="A25" s="5" t="str">
        <f t="shared" si="1"/>
        <v>b</v>
      </c>
      <c r="B25" s="24" t="s">
        <v>1</v>
      </c>
      <c r="C25" s="27" t="s">
        <v>134</v>
      </c>
      <c r="D25" s="27"/>
      <c r="E25" s="36">
        <f t="shared" si="5"/>
        <v>0</v>
      </c>
      <c r="F25" s="30">
        <f t="shared" si="5"/>
        <v>0</v>
      </c>
      <c r="G25" s="30">
        <f t="shared" si="5"/>
        <v>0</v>
      </c>
      <c r="H25" s="30">
        <f t="shared" si="5"/>
        <v>0</v>
      </c>
      <c r="I25" s="30">
        <f t="shared" si="5"/>
        <v>0</v>
      </c>
      <c r="J25" s="30">
        <f t="shared" si="6"/>
        <v>0</v>
      </c>
      <c r="K25" s="30">
        <f t="shared" si="7"/>
        <v>0</v>
      </c>
    </row>
    <row r="26" spans="1:13" ht="18" x14ac:dyDescent="0.25">
      <c r="A26" s="5" t="str">
        <f t="shared" si="1"/>
        <v>b</v>
      </c>
      <c r="B26" s="24" t="s">
        <v>1</v>
      </c>
      <c r="C26" s="27" t="s">
        <v>135</v>
      </c>
      <c r="D26" s="27"/>
      <c r="E26" s="36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  <c r="J26" s="30">
        <f t="shared" si="6"/>
        <v>0</v>
      </c>
      <c r="K26" s="30">
        <f t="shared" si="7"/>
        <v>0</v>
      </c>
    </row>
    <row r="27" spans="1:13" x14ac:dyDescent="0.25">
      <c r="A27" s="5" t="str">
        <f t="shared" si="1"/>
        <v>b</v>
      </c>
      <c r="B27" s="28"/>
      <c r="C27" s="29" t="s">
        <v>209</v>
      </c>
      <c r="D27" s="29"/>
      <c r="E27" s="38">
        <f t="shared" si="5"/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 t="shared" si="5"/>
        <v>0</v>
      </c>
      <c r="J27" s="31">
        <f t="shared" si="6"/>
        <v>0</v>
      </c>
      <c r="K27" s="31">
        <f t="shared" si="7"/>
        <v>0</v>
      </c>
    </row>
    <row r="28" spans="1:13" x14ac:dyDescent="0.25">
      <c r="A28" s="5" t="str">
        <f t="shared" si="1"/>
        <v>b</v>
      </c>
      <c r="B28" s="28"/>
      <c r="C28" s="29" t="s">
        <v>210</v>
      </c>
      <c r="D28" s="29"/>
      <c r="E28" s="38">
        <f t="shared" si="5"/>
        <v>0</v>
      </c>
      <c r="F28" s="31">
        <f t="shared" si="5"/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  <c r="J28" s="31">
        <f t="shared" si="6"/>
        <v>0</v>
      </c>
      <c r="K28" s="31">
        <f t="shared" si="7"/>
        <v>0</v>
      </c>
    </row>
    <row r="29" spans="1:13" ht="18" x14ac:dyDescent="0.25">
      <c r="A29" s="5" t="str">
        <f t="shared" si="1"/>
        <v>a</v>
      </c>
      <c r="B29" s="32" t="s">
        <v>1</v>
      </c>
      <c r="C29" s="25" t="s">
        <v>136</v>
      </c>
      <c r="D29" s="25"/>
      <c r="E29" s="37">
        <f t="shared" si="5"/>
        <v>1000</v>
      </c>
      <c r="F29" s="33">
        <f t="shared" si="5"/>
        <v>0</v>
      </c>
      <c r="G29" s="33">
        <f t="shared" si="5"/>
        <v>1000</v>
      </c>
      <c r="H29" s="33">
        <f t="shared" si="5"/>
        <v>0</v>
      </c>
      <c r="I29" s="33">
        <f t="shared" si="5"/>
        <v>0</v>
      </c>
      <c r="J29" s="33">
        <f t="shared" si="6"/>
        <v>1000</v>
      </c>
      <c r="K29" s="33">
        <f t="shared" si="7"/>
        <v>1000</v>
      </c>
    </row>
    <row r="30" spans="1:13" ht="18" x14ac:dyDescent="0.25">
      <c r="A30" s="5" t="str">
        <f t="shared" si="1"/>
        <v>b</v>
      </c>
      <c r="B30" s="32" t="s">
        <v>1</v>
      </c>
      <c r="C30" s="25" t="s">
        <v>137</v>
      </c>
      <c r="D30" s="25"/>
      <c r="E30" s="37">
        <f t="shared" si="5"/>
        <v>0</v>
      </c>
      <c r="F30" s="33">
        <f t="shared" si="5"/>
        <v>0</v>
      </c>
      <c r="G30" s="33">
        <f t="shared" si="5"/>
        <v>0</v>
      </c>
      <c r="H30" s="33">
        <f t="shared" si="5"/>
        <v>0</v>
      </c>
      <c r="I30" s="33">
        <f t="shared" si="5"/>
        <v>0</v>
      </c>
      <c r="J30" s="33">
        <f t="shared" si="6"/>
        <v>0</v>
      </c>
      <c r="K30" s="33">
        <f t="shared" si="7"/>
        <v>0</v>
      </c>
    </row>
    <row r="31" spans="1:13" ht="18" x14ac:dyDescent="0.25">
      <c r="A31" s="5" t="str">
        <f t="shared" si="1"/>
        <v>b</v>
      </c>
      <c r="B31" s="32" t="s">
        <v>1</v>
      </c>
      <c r="C31" s="25" t="s">
        <v>138</v>
      </c>
      <c r="D31" s="25"/>
      <c r="E31" s="37">
        <f t="shared" si="5"/>
        <v>0</v>
      </c>
      <c r="F31" s="33">
        <f t="shared" si="5"/>
        <v>0</v>
      </c>
      <c r="G31" s="33">
        <f t="shared" si="5"/>
        <v>0</v>
      </c>
      <c r="H31" s="33">
        <f t="shared" si="5"/>
        <v>0</v>
      </c>
      <c r="I31" s="33">
        <f t="shared" si="5"/>
        <v>0</v>
      </c>
      <c r="J31" s="33">
        <f t="shared" si="6"/>
        <v>0</v>
      </c>
      <c r="K31" s="33">
        <f t="shared" si="7"/>
        <v>0</v>
      </c>
    </row>
    <row r="32" spans="1:13" ht="54" x14ac:dyDescent="0.25">
      <c r="A32" s="5" t="str">
        <f t="shared" si="1"/>
        <v>b</v>
      </c>
      <c r="B32" s="22" t="s">
        <v>9</v>
      </c>
      <c r="C32" s="23" t="s">
        <v>139</v>
      </c>
      <c r="D32" s="23"/>
      <c r="E32" s="41">
        <f t="shared" ref="E32:E45" si="8">F32+G32+H32+I32</f>
        <v>0</v>
      </c>
      <c r="F32" s="41">
        <f>F33+F43+F44+F45</f>
        <v>0</v>
      </c>
      <c r="G32" s="41">
        <f>G33+G43+G44+G45</f>
        <v>0</v>
      </c>
      <c r="H32" s="41">
        <f>H33+H43+H44+H45</f>
        <v>0</v>
      </c>
      <c r="I32" s="41">
        <f>I33+I43+I44+I45</f>
        <v>0</v>
      </c>
      <c r="J32" s="30">
        <f t="shared" si="6"/>
        <v>0</v>
      </c>
      <c r="K32" s="30">
        <f t="shared" si="7"/>
        <v>0</v>
      </c>
      <c r="L32" s="4" t="s">
        <v>208</v>
      </c>
    </row>
    <row r="33" spans="1:12" ht="18" x14ac:dyDescent="0.25">
      <c r="A33" s="5" t="str">
        <f t="shared" si="1"/>
        <v>b</v>
      </c>
      <c r="B33" s="34" t="s">
        <v>1</v>
      </c>
      <c r="C33" s="15" t="s">
        <v>128</v>
      </c>
      <c r="D33" s="15"/>
      <c r="E33" s="37">
        <f t="shared" si="8"/>
        <v>0</v>
      </c>
      <c r="F33" s="14">
        <f t="shared" ref="F33:I33" si="9">F34+F35+F36+F37+F38+F39+F40</f>
        <v>0</v>
      </c>
      <c r="G33" s="14">
        <f t="shared" si="9"/>
        <v>0</v>
      </c>
      <c r="H33" s="14">
        <f t="shared" si="9"/>
        <v>0</v>
      </c>
      <c r="I33" s="14">
        <f t="shared" si="9"/>
        <v>0</v>
      </c>
      <c r="J33" s="33">
        <f t="shared" si="6"/>
        <v>0</v>
      </c>
      <c r="K33" s="33">
        <f t="shared" si="7"/>
        <v>0</v>
      </c>
      <c r="L33" s="4" t="s">
        <v>208</v>
      </c>
    </row>
    <row r="34" spans="1:12" ht="18" x14ac:dyDescent="0.25">
      <c r="A34" s="5" t="str">
        <f t="shared" si="1"/>
        <v>b</v>
      </c>
      <c r="B34" s="11" t="s">
        <v>1</v>
      </c>
      <c r="C34" s="12" t="s">
        <v>129</v>
      </c>
      <c r="D34" s="12"/>
      <c r="E34" s="39">
        <f t="shared" si="8"/>
        <v>0</v>
      </c>
      <c r="F34" s="35"/>
      <c r="G34" s="35"/>
      <c r="H34" s="35"/>
      <c r="I34" s="35"/>
      <c r="J34" s="30">
        <f t="shared" si="6"/>
        <v>0</v>
      </c>
      <c r="K34" s="30">
        <f t="shared" si="7"/>
        <v>0</v>
      </c>
      <c r="L34" s="4" t="s">
        <v>208</v>
      </c>
    </row>
    <row r="35" spans="1:12" ht="18" x14ac:dyDescent="0.25">
      <c r="A35" s="5" t="str">
        <f t="shared" si="1"/>
        <v>b</v>
      </c>
      <c r="B35" s="11" t="s">
        <v>1</v>
      </c>
      <c r="C35" s="12" t="s">
        <v>130</v>
      </c>
      <c r="D35" s="12"/>
      <c r="E35" s="39">
        <f t="shared" si="8"/>
        <v>0</v>
      </c>
      <c r="F35" s="35"/>
      <c r="G35" s="35"/>
      <c r="H35" s="35"/>
      <c r="I35" s="35"/>
      <c r="J35" s="30">
        <f t="shared" si="6"/>
        <v>0</v>
      </c>
      <c r="K35" s="30">
        <f t="shared" si="7"/>
        <v>0</v>
      </c>
      <c r="L35" s="4" t="s">
        <v>208</v>
      </c>
    </row>
    <row r="36" spans="1:12" ht="18" x14ac:dyDescent="0.25">
      <c r="A36" s="5" t="str">
        <f t="shared" si="1"/>
        <v>b</v>
      </c>
      <c r="B36" s="11" t="s">
        <v>1</v>
      </c>
      <c r="C36" s="12" t="s">
        <v>131</v>
      </c>
      <c r="D36" s="12"/>
      <c r="E36" s="39">
        <f t="shared" si="8"/>
        <v>0</v>
      </c>
      <c r="F36" s="35"/>
      <c r="G36" s="35"/>
      <c r="H36" s="35"/>
      <c r="I36" s="35"/>
      <c r="J36" s="30">
        <f t="shared" si="6"/>
        <v>0</v>
      </c>
      <c r="K36" s="30">
        <f t="shared" si="7"/>
        <v>0</v>
      </c>
      <c r="L36" s="4" t="s">
        <v>208</v>
      </c>
    </row>
    <row r="37" spans="1:12" ht="18" x14ac:dyDescent="0.25">
      <c r="A37" s="5" t="str">
        <f t="shared" si="1"/>
        <v>b</v>
      </c>
      <c r="B37" s="11" t="s">
        <v>1</v>
      </c>
      <c r="C37" s="16" t="s">
        <v>132</v>
      </c>
      <c r="D37" s="16"/>
      <c r="E37" s="39">
        <f t="shared" si="8"/>
        <v>0</v>
      </c>
      <c r="F37" s="35"/>
      <c r="G37" s="35"/>
      <c r="H37" s="35"/>
      <c r="I37" s="35"/>
      <c r="J37" s="30">
        <f t="shared" si="6"/>
        <v>0</v>
      </c>
      <c r="K37" s="30">
        <f t="shared" si="7"/>
        <v>0</v>
      </c>
      <c r="L37" s="4" t="s">
        <v>208</v>
      </c>
    </row>
    <row r="38" spans="1:12" ht="18" x14ac:dyDescent="0.25">
      <c r="A38" s="5" t="str">
        <f t="shared" si="1"/>
        <v>b</v>
      </c>
      <c r="B38" s="11" t="s">
        <v>1</v>
      </c>
      <c r="C38" s="16" t="s">
        <v>133</v>
      </c>
      <c r="D38" s="16"/>
      <c r="E38" s="39">
        <f t="shared" si="8"/>
        <v>0</v>
      </c>
      <c r="F38" s="35"/>
      <c r="G38" s="35"/>
      <c r="H38" s="35"/>
      <c r="I38" s="35"/>
      <c r="J38" s="30">
        <f t="shared" si="6"/>
        <v>0</v>
      </c>
      <c r="K38" s="30">
        <f t="shared" si="7"/>
        <v>0</v>
      </c>
      <c r="L38" s="4" t="s">
        <v>208</v>
      </c>
    </row>
    <row r="39" spans="1:12" ht="18" x14ac:dyDescent="0.25">
      <c r="A39" s="5" t="str">
        <f t="shared" si="1"/>
        <v>b</v>
      </c>
      <c r="B39" s="11" t="s">
        <v>1</v>
      </c>
      <c r="C39" s="16" t="s">
        <v>134</v>
      </c>
      <c r="D39" s="16"/>
      <c r="E39" s="39">
        <f t="shared" si="8"/>
        <v>0</v>
      </c>
      <c r="F39" s="35"/>
      <c r="G39" s="35"/>
      <c r="H39" s="35"/>
      <c r="I39" s="35"/>
      <c r="J39" s="30">
        <f t="shared" si="6"/>
        <v>0</v>
      </c>
      <c r="K39" s="30">
        <f t="shared" si="7"/>
        <v>0</v>
      </c>
      <c r="L39" s="4" t="s">
        <v>208</v>
      </c>
    </row>
    <row r="40" spans="1:12" ht="18" x14ac:dyDescent="0.25">
      <c r="A40" s="5" t="str">
        <f t="shared" si="1"/>
        <v>b</v>
      </c>
      <c r="B40" s="11" t="s">
        <v>1</v>
      </c>
      <c r="C40" s="16" t="s">
        <v>135</v>
      </c>
      <c r="D40" s="16"/>
      <c r="E40" s="39">
        <f t="shared" si="8"/>
        <v>0</v>
      </c>
      <c r="F40" s="35">
        <f>F41+F42</f>
        <v>0</v>
      </c>
      <c r="G40" s="35">
        <f t="shared" ref="G40:I40" si="10">G41+G42</f>
        <v>0</v>
      </c>
      <c r="H40" s="35">
        <f t="shared" si="10"/>
        <v>0</v>
      </c>
      <c r="I40" s="35">
        <f t="shared" si="10"/>
        <v>0</v>
      </c>
      <c r="J40" s="30">
        <f t="shared" si="6"/>
        <v>0</v>
      </c>
      <c r="K40" s="30">
        <f t="shared" si="7"/>
        <v>0</v>
      </c>
      <c r="L40" s="4" t="s">
        <v>208</v>
      </c>
    </row>
    <row r="41" spans="1:12" x14ac:dyDescent="0.25">
      <c r="A41" s="5" t="str">
        <f t="shared" si="1"/>
        <v>b</v>
      </c>
      <c r="B41" s="19"/>
      <c r="C41" s="21" t="s">
        <v>209</v>
      </c>
      <c r="D41" s="21"/>
      <c r="E41" s="40">
        <f t="shared" si="8"/>
        <v>0</v>
      </c>
      <c r="F41" s="20"/>
      <c r="G41" s="20"/>
      <c r="H41" s="20"/>
      <c r="I41" s="20"/>
      <c r="J41" s="31">
        <f t="shared" si="6"/>
        <v>0</v>
      </c>
      <c r="K41" s="31">
        <f t="shared" si="7"/>
        <v>0</v>
      </c>
    </row>
    <row r="42" spans="1:12" x14ac:dyDescent="0.25">
      <c r="A42" s="5" t="str">
        <f t="shared" si="1"/>
        <v>b</v>
      </c>
      <c r="B42" s="19"/>
      <c r="C42" s="21" t="s">
        <v>210</v>
      </c>
      <c r="D42" s="21"/>
      <c r="E42" s="40">
        <f t="shared" si="8"/>
        <v>0</v>
      </c>
      <c r="F42" s="20"/>
      <c r="G42" s="20"/>
      <c r="H42" s="20"/>
      <c r="I42" s="20"/>
      <c r="J42" s="31">
        <f t="shared" si="6"/>
        <v>0</v>
      </c>
      <c r="K42" s="31">
        <f t="shared" si="7"/>
        <v>0</v>
      </c>
    </row>
    <row r="43" spans="1:12" ht="18" x14ac:dyDescent="0.25">
      <c r="A43" s="5" t="str">
        <f t="shared" si="1"/>
        <v>b</v>
      </c>
      <c r="B43" s="11" t="s">
        <v>1</v>
      </c>
      <c r="C43" s="15" t="s">
        <v>136</v>
      </c>
      <c r="D43" s="15"/>
      <c r="E43" s="37">
        <f t="shared" si="8"/>
        <v>0</v>
      </c>
      <c r="F43" s="14"/>
      <c r="G43" s="14"/>
      <c r="H43" s="14"/>
      <c r="I43" s="14"/>
      <c r="J43" s="33">
        <f t="shared" si="6"/>
        <v>0</v>
      </c>
      <c r="K43" s="33">
        <f t="shared" si="7"/>
        <v>0</v>
      </c>
      <c r="L43" s="4" t="s">
        <v>208</v>
      </c>
    </row>
    <row r="44" spans="1:12" ht="18" x14ac:dyDescent="0.25">
      <c r="A44" s="5" t="str">
        <f t="shared" si="1"/>
        <v>b</v>
      </c>
      <c r="B44" s="11" t="s">
        <v>1</v>
      </c>
      <c r="C44" s="15" t="s">
        <v>137</v>
      </c>
      <c r="D44" s="15"/>
      <c r="E44" s="37">
        <f t="shared" si="8"/>
        <v>0</v>
      </c>
      <c r="F44" s="14"/>
      <c r="G44" s="14"/>
      <c r="H44" s="14"/>
      <c r="I44" s="14"/>
      <c r="J44" s="33">
        <f t="shared" si="6"/>
        <v>0</v>
      </c>
      <c r="K44" s="33">
        <f t="shared" si="7"/>
        <v>0</v>
      </c>
      <c r="L44" s="4" t="s">
        <v>208</v>
      </c>
    </row>
    <row r="45" spans="1:12" ht="18" x14ac:dyDescent="0.25">
      <c r="A45" s="5" t="str">
        <f t="shared" si="1"/>
        <v>b</v>
      </c>
      <c r="B45" s="11" t="s">
        <v>1</v>
      </c>
      <c r="C45" s="15" t="s">
        <v>138</v>
      </c>
      <c r="D45" s="15"/>
      <c r="E45" s="37">
        <f t="shared" si="8"/>
        <v>0</v>
      </c>
      <c r="F45" s="14"/>
      <c r="G45" s="14"/>
      <c r="H45" s="14"/>
      <c r="I45" s="14"/>
      <c r="J45" s="33">
        <f t="shared" si="6"/>
        <v>0</v>
      </c>
      <c r="K45" s="33">
        <f t="shared" si="7"/>
        <v>0</v>
      </c>
      <c r="L45" s="4" t="s">
        <v>208</v>
      </c>
    </row>
    <row r="46" spans="1:12" ht="36" x14ac:dyDescent="0.25">
      <c r="A46" s="5" t="str">
        <f t="shared" si="1"/>
        <v>b</v>
      </c>
      <c r="B46" s="22" t="s">
        <v>10</v>
      </c>
      <c r="C46" s="23" t="s">
        <v>140</v>
      </c>
      <c r="D46" s="23"/>
      <c r="E46" s="36">
        <f>F46+G46+H46+I46</f>
        <v>0</v>
      </c>
      <c r="F46" s="30">
        <f t="shared" ref="F46:I59" si="11">F60+F74+F88</f>
        <v>0</v>
      </c>
      <c r="G46" s="30">
        <f t="shared" si="11"/>
        <v>0</v>
      </c>
      <c r="H46" s="30">
        <f t="shared" si="11"/>
        <v>0</v>
      </c>
      <c r="I46" s="30">
        <f t="shared" si="11"/>
        <v>0</v>
      </c>
      <c r="J46" s="30">
        <f t="shared" si="6"/>
        <v>0</v>
      </c>
      <c r="K46" s="30">
        <f t="shared" si="7"/>
        <v>0</v>
      </c>
      <c r="L46" s="4" t="s">
        <v>203</v>
      </c>
    </row>
    <row r="47" spans="1:12" ht="18" x14ac:dyDescent="0.25">
      <c r="A47" s="5" t="str">
        <f t="shared" si="1"/>
        <v>b</v>
      </c>
      <c r="B47" s="32" t="s">
        <v>1</v>
      </c>
      <c r="C47" s="25" t="s">
        <v>128</v>
      </c>
      <c r="D47" s="25"/>
      <c r="E47" s="37">
        <f t="shared" ref="E47:E110" si="12">F47+G47+H47+I47</f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  <c r="J47" s="33">
        <f t="shared" si="6"/>
        <v>0</v>
      </c>
      <c r="K47" s="33">
        <f t="shared" si="7"/>
        <v>0</v>
      </c>
      <c r="L47" s="4" t="s">
        <v>203</v>
      </c>
    </row>
    <row r="48" spans="1:12" ht="18" x14ac:dyDescent="0.25">
      <c r="A48" s="5" t="str">
        <f t="shared" si="1"/>
        <v>b</v>
      </c>
      <c r="B48" s="24" t="s">
        <v>1</v>
      </c>
      <c r="C48" s="26" t="s">
        <v>129</v>
      </c>
      <c r="D48" s="26"/>
      <c r="E48" s="36">
        <f t="shared" si="12"/>
        <v>0</v>
      </c>
      <c r="F48" s="30">
        <f t="shared" si="11"/>
        <v>0</v>
      </c>
      <c r="G48" s="30">
        <f t="shared" si="11"/>
        <v>0</v>
      </c>
      <c r="H48" s="30">
        <f t="shared" si="11"/>
        <v>0</v>
      </c>
      <c r="I48" s="30">
        <f t="shared" si="11"/>
        <v>0</v>
      </c>
      <c r="J48" s="30">
        <f t="shared" si="6"/>
        <v>0</v>
      </c>
      <c r="K48" s="30">
        <f t="shared" si="7"/>
        <v>0</v>
      </c>
      <c r="L48" s="4" t="s">
        <v>203</v>
      </c>
    </row>
    <row r="49" spans="1:12" ht="18" x14ac:dyDescent="0.25">
      <c r="A49" s="5" t="str">
        <f t="shared" si="1"/>
        <v>b</v>
      </c>
      <c r="B49" s="24" t="s">
        <v>1</v>
      </c>
      <c r="C49" s="26" t="s">
        <v>130</v>
      </c>
      <c r="D49" s="26"/>
      <c r="E49" s="36">
        <f t="shared" si="12"/>
        <v>0</v>
      </c>
      <c r="F49" s="30">
        <f t="shared" si="11"/>
        <v>0</v>
      </c>
      <c r="G49" s="30">
        <f t="shared" si="11"/>
        <v>0</v>
      </c>
      <c r="H49" s="30">
        <f t="shared" si="11"/>
        <v>0</v>
      </c>
      <c r="I49" s="30">
        <f t="shared" si="11"/>
        <v>0</v>
      </c>
      <c r="J49" s="30">
        <f t="shared" si="6"/>
        <v>0</v>
      </c>
      <c r="K49" s="30">
        <f t="shared" si="7"/>
        <v>0</v>
      </c>
      <c r="L49" s="4" t="s">
        <v>203</v>
      </c>
    </row>
    <row r="50" spans="1:12" ht="18" x14ac:dyDescent="0.25">
      <c r="A50" s="5" t="str">
        <f t="shared" si="1"/>
        <v>b</v>
      </c>
      <c r="B50" s="24" t="s">
        <v>1</v>
      </c>
      <c r="C50" s="26" t="s">
        <v>131</v>
      </c>
      <c r="D50" s="26"/>
      <c r="E50" s="36">
        <f t="shared" si="12"/>
        <v>0</v>
      </c>
      <c r="F50" s="30">
        <f t="shared" si="11"/>
        <v>0</v>
      </c>
      <c r="G50" s="30">
        <f t="shared" si="11"/>
        <v>0</v>
      </c>
      <c r="H50" s="30">
        <f t="shared" si="11"/>
        <v>0</v>
      </c>
      <c r="I50" s="30">
        <f t="shared" si="11"/>
        <v>0</v>
      </c>
      <c r="J50" s="30">
        <f t="shared" si="6"/>
        <v>0</v>
      </c>
      <c r="K50" s="30">
        <f t="shared" si="7"/>
        <v>0</v>
      </c>
      <c r="L50" s="4" t="s">
        <v>203</v>
      </c>
    </row>
    <row r="51" spans="1:12" ht="18" x14ac:dyDescent="0.25">
      <c r="A51" s="5" t="str">
        <f t="shared" si="1"/>
        <v>b</v>
      </c>
      <c r="B51" s="24" t="s">
        <v>1</v>
      </c>
      <c r="C51" s="27" t="s">
        <v>132</v>
      </c>
      <c r="D51" s="27"/>
      <c r="E51" s="36">
        <f t="shared" si="12"/>
        <v>0</v>
      </c>
      <c r="F51" s="30">
        <f t="shared" si="11"/>
        <v>0</v>
      </c>
      <c r="G51" s="30">
        <f t="shared" si="11"/>
        <v>0</v>
      </c>
      <c r="H51" s="30">
        <f t="shared" si="11"/>
        <v>0</v>
      </c>
      <c r="I51" s="30">
        <f t="shared" si="11"/>
        <v>0</v>
      </c>
      <c r="J51" s="30">
        <f t="shared" si="6"/>
        <v>0</v>
      </c>
      <c r="K51" s="30">
        <f t="shared" si="7"/>
        <v>0</v>
      </c>
      <c r="L51" s="4" t="s">
        <v>203</v>
      </c>
    </row>
    <row r="52" spans="1:12" ht="18" x14ac:dyDescent="0.25">
      <c r="A52" s="5" t="str">
        <f t="shared" si="1"/>
        <v>b</v>
      </c>
      <c r="B52" s="24" t="s">
        <v>1</v>
      </c>
      <c r="C52" s="27" t="s">
        <v>133</v>
      </c>
      <c r="D52" s="27"/>
      <c r="E52" s="36">
        <f t="shared" si="12"/>
        <v>0</v>
      </c>
      <c r="F52" s="30">
        <f t="shared" si="11"/>
        <v>0</v>
      </c>
      <c r="G52" s="30">
        <f t="shared" si="11"/>
        <v>0</v>
      </c>
      <c r="H52" s="30">
        <f t="shared" si="11"/>
        <v>0</v>
      </c>
      <c r="I52" s="30">
        <f t="shared" si="11"/>
        <v>0</v>
      </c>
      <c r="J52" s="30">
        <f t="shared" si="6"/>
        <v>0</v>
      </c>
      <c r="K52" s="30">
        <f t="shared" si="7"/>
        <v>0</v>
      </c>
      <c r="L52" s="4" t="s">
        <v>203</v>
      </c>
    </row>
    <row r="53" spans="1:12" ht="18" x14ac:dyDescent="0.25">
      <c r="A53" s="5" t="str">
        <f t="shared" si="1"/>
        <v>b</v>
      </c>
      <c r="B53" s="24" t="s">
        <v>1</v>
      </c>
      <c r="C53" s="27" t="s">
        <v>134</v>
      </c>
      <c r="D53" s="27"/>
      <c r="E53" s="36">
        <f t="shared" si="12"/>
        <v>0</v>
      </c>
      <c r="F53" s="30">
        <f t="shared" si="11"/>
        <v>0</v>
      </c>
      <c r="G53" s="30">
        <f t="shared" si="11"/>
        <v>0</v>
      </c>
      <c r="H53" s="30">
        <f t="shared" si="11"/>
        <v>0</v>
      </c>
      <c r="I53" s="30">
        <f t="shared" si="11"/>
        <v>0</v>
      </c>
      <c r="J53" s="30">
        <f t="shared" si="6"/>
        <v>0</v>
      </c>
      <c r="K53" s="30">
        <f t="shared" si="7"/>
        <v>0</v>
      </c>
      <c r="L53" s="4" t="s">
        <v>203</v>
      </c>
    </row>
    <row r="54" spans="1:12" ht="18" x14ac:dyDescent="0.25">
      <c r="A54" s="5" t="str">
        <f t="shared" si="1"/>
        <v>b</v>
      </c>
      <c r="B54" s="24" t="s">
        <v>1</v>
      </c>
      <c r="C54" s="27" t="s">
        <v>135</v>
      </c>
      <c r="D54" s="27"/>
      <c r="E54" s="36">
        <f t="shared" si="12"/>
        <v>0</v>
      </c>
      <c r="F54" s="30">
        <f t="shared" si="11"/>
        <v>0</v>
      </c>
      <c r="G54" s="30">
        <f t="shared" si="11"/>
        <v>0</v>
      </c>
      <c r="H54" s="30">
        <f t="shared" si="11"/>
        <v>0</v>
      </c>
      <c r="I54" s="30">
        <f t="shared" si="11"/>
        <v>0</v>
      </c>
      <c r="J54" s="30">
        <f t="shared" si="6"/>
        <v>0</v>
      </c>
      <c r="K54" s="30">
        <f t="shared" si="7"/>
        <v>0</v>
      </c>
      <c r="L54" s="4" t="s">
        <v>203</v>
      </c>
    </row>
    <row r="55" spans="1:12" x14ac:dyDescent="0.25">
      <c r="A55" s="5" t="str">
        <f t="shared" si="1"/>
        <v>b</v>
      </c>
      <c r="B55" s="28"/>
      <c r="C55" s="29" t="s">
        <v>209</v>
      </c>
      <c r="D55" s="29"/>
      <c r="E55" s="38">
        <f t="shared" si="12"/>
        <v>0</v>
      </c>
      <c r="F55" s="31">
        <f t="shared" si="11"/>
        <v>0</v>
      </c>
      <c r="G55" s="31">
        <f t="shared" si="11"/>
        <v>0</v>
      </c>
      <c r="H55" s="31">
        <f t="shared" si="11"/>
        <v>0</v>
      </c>
      <c r="I55" s="31">
        <f t="shared" si="11"/>
        <v>0</v>
      </c>
      <c r="J55" s="31">
        <f t="shared" si="6"/>
        <v>0</v>
      </c>
      <c r="K55" s="31">
        <f t="shared" si="7"/>
        <v>0</v>
      </c>
    </row>
    <row r="56" spans="1:12" x14ac:dyDescent="0.25">
      <c r="A56" s="5" t="str">
        <f t="shared" si="1"/>
        <v>b</v>
      </c>
      <c r="B56" s="28"/>
      <c r="C56" s="29" t="s">
        <v>210</v>
      </c>
      <c r="D56" s="29"/>
      <c r="E56" s="38">
        <f t="shared" si="12"/>
        <v>0</v>
      </c>
      <c r="F56" s="31">
        <f t="shared" si="11"/>
        <v>0</v>
      </c>
      <c r="G56" s="31">
        <f t="shared" si="11"/>
        <v>0</v>
      </c>
      <c r="H56" s="31">
        <f t="shared" si="11"/>
        <v>0</v>
      </c>
      <c r="I56" s="31">
        <f t="shared" si="11"/>
        <v>0</v>
      </c>
      <c r="J56" s="31">
        <f t="shared" si="6"/>
        <v>0</v>
      </c>
      <c r="K56" s="31">
        <f t="shared" si="7"/>
        <v>0</v>
      </c>
    </row>
    <row r="57" spans="1:12" ht="18" x14ac:dyDescent="0.25">
      <c r="A57" s="5" t="str">
        <f t="shared" si="1"/>
        <v>b</v>
      </c>
      <c r="B57" s="32" t="s">
        <v>1</v>
      </c>
      <c r="C57" s="25" t="s">
        <v>136</v>
      </c>
      <c r="D57" s="25"/>
      <c r="E57" s="37">
        <f t="shared" si="12"/>
        <v>0</v>
      </c>
      <c r="F57" s="33">
        <f t="shared" si="11"/>
        <v>0</v>
      </c>
      <c r="G57" s="33">
        <f t="shared" si="11"/>
        <v>0</v>
      </c>
      <c r="H57" s="33">
        <f t="shared" si="11"/>
        <v>0</v>
      </c>
      <c r="I57" s="33">
        <f t="shared" si="11"/>
        <v>0</v>
      </c>
      <c r="J57" s="33">
        <f t="shared" si="6"/>
        <v>0</v>
      </c>
      <c r="K57" s="33">
        <f t="shared" si="7"/>
        <v>0</v>
      </c>
      <c r="L57" s="4" t="s">
        <v>203</v>
      </c>
    </row>
    <row r="58" spans="1:12" ht="18" x14ac:dyDescent="0.25">
      <c r="A58" s="5" t="str">
        <f t="shared" si="1"/>
        <v>b</v>
      </c>
      <c r="B58" s="32" t="s">
        <v>1</v>
      </c>
      <c r="C58" s="25" t="s">
        <v>137</v>
      </c>
      <c r="D58" s="25"/>
      <c r="E58" s="37">
        <f t="shared" si="12"/>
        <v>0</v>
      </c>
      <c r="F58" s="33">
        <f t="shared" si="11"/>
        <v>0</v>
      </c>
      <c r="G58" s="33">
        <f t="shared" si="11"/>
        <v>0</v>
      </c>
      <c r="H58" s="33">
        <f t="shared" si="11"/>
        <v>0</v>
      </c>
      <c r="I58" s="33">
        <f t="shared" si="11"/>
        <v>0</v>
      </c>
      <c r="J58" s="33">
        <f t="shared" si="6"/>
        <v>0</v>
      </c>
      <c r="K58" s="33">
        <f t="shared" si="7"/>
        <v>0</v>
      </c>
      <c r="L58" s="4" t="s">
        <v>203</v>
      </c>
    </row>
    <row r="59" spans="1:12" ht="18" x14ac:dyDescent="0.25">
      <c r="A59" s="5" t="str">
        <f t="shared" si="1"/>
        <v>b</v>
      </c>
      <c r="B59" s="32" t="s">
        <v>1</v>
      </c>
      <c r="C59" s="25" t="s">
        <v>138</v>
      </c>
      <c r="D59" s="25"/>
      <c r="E59" s="37">
        <f t="shared" si="12"/>
        <v>0</v>
      </c>
      <c r="F59" s="33">
        <f t="shared" si="11"/>
        <v>0</v>
      </c>
      <c r="G59" s="33">
        <f t="shared" si="11"/>
        <v>0</v>
      </c>
      <c r="H59" s="33">
        <f t="shared" si="11"/>
        <v>0</v>
      </c>
      <c r="I59" s="33">
        <f t="shared" si="11"/>
        <v>0</v>
      </c>
      <c r="J59" s="33">
        <f t="shared" si="6"/>
        <v>0</v>
      </c>
      <c r="K59" s="33">
        <f t="shared" si="7"/>
        <v>0</v>
      </c>
      <c r="L59" s="4" t="s">
        <v>203</v>
      </c>
    </row>
    <row r="60" spans="1:12" ht="36" x14ac:dyDescent="0.25">
      <c r="A60" s="5" t="str">
        <f t="shared" si="1"/>
        <v>b</v>
      </c>
      <c r="B60" s="22" t="s">
        <v>11</v>
      </c>
      <c r="C60" s="23" t="s">
        <v>141</v>
      </c>
      <c r="D60" s="23"/>
      <c r="E60" s="41">
        <f t="shared" si="12"/>
        <v>0</v>
      </c>
      <c r="F60" s="41">
        <f>F61+F71+F72+F73</f>
        <v>0</v>
      </c>
      <c r="G60" s="41">
        <f>G61+G71+G72+G73</f>
        <v>0</v>
      </c>
      <c r="H60" s="41">
        <f>H61+H71+H72+H73</f>
        <v>0</v>
      </c>
      <c r="I60" s="41">
        <f>I61+I71+I72+I73</f>
        <v>0</v>
      </c>
      <c r="J60" s="30">
        <f t="shared" si="6"/>
        <v>0</v>
      </c>
      <c r="K60" s="30">
        <f t="shared" si="7"/>
        <v>0</v>
      </c>
      <c r="L60" s="4" t="s">
        <v>203</v>
      </c>
    </row>
    <row r="61" spans="1:12" ht="18" x14ac:dyDescent="0.25">
      <c r="A61" s="5" t="str">
        <f t="shared" si="1"/>
        <v>b</v>
      </c>
      <c r="B61" s="34" t="s">
        <v>1</v>
      </c>
      <c r="C61" s="15" t="s">
        <v>128</v>
      </c>
      <c r="D61" s="15"/>
      <c r="E61" s="37">
        <f t="shared" si="12"/>
        <v>0</v>
      </c>
      <c r="F61" s="14">
        <f t="shared" ref="F61:I61" si="13">F62+F63+F64+F65+F66+F67+F68</f>
        <v>0</v>
      </c>
      <c r="G61" s="14">
        <f t="shared" si="13"/>
        <v>0</v>
      </c>
      <c r="H61" s="14">
        <f t="shared" si="13"/>
        <v>0</v>
      </c>
      <c r="I61" s="14">
        <f t="shared" si="13"/>
        <v>0</v>
      </c>
      <c r="J61" s="33">
        <f t="shared" si="6"/>
        <v>0</v>
      </c>
      <c r="K61" s="33">
        <f t="shared" si="7"/>
        <v>0</v>
      </c>
      <c r="L61" s="4" t="s">
        <v>203</v>
      </c>
    </row>
    <row r="62" spans="1:12" ht="18" x14ac:dyDescent="0.25">
      <c r="A62" s="5" t="str">
        <f t="shared" si="1"/>
        <v>b</v>
      </c>
      <c r="B62" s="11" t="s">
        <v>1</v>
      </c>
      <c r="C62" s="12" t="s">
        <v>129</v>
      </c>
      <c r="D62" s="12"/>
      <c r="E62" s="39">
        <f t="shared" si="12"/>
        <v>0</v>
      </c>
      <c r="F62" s="35"/>
      <c r="G62" s="35"/>
      <c r="H62" s="35"/>
      <c r="I62" s="35"/>
      <c r="J62" s="30">
        <f t="shared" si="6"/>
        <v>0</v>
      </c>
      <c r="K62" s="30">
        <f t="shared" si="7"/>
        <v>0</v>
      </c>
      <c r="L62" s="4" t="s">
        <v>203</v>
      </c>
    </row>
    <row r="63" spans="1:12" ht="18" x14ac:dyDescent="0.25">
      <c r="A63" s="5" t="str">
        <f t="shared" si="1"/>
        <v>b</v>
      </c>
      <c r="B63" s="11" t="s">
        <v>1</v>
      </c>
      <c r="C63" s="12" t="s">
        <v>130</v>
      </c>
      <c r="D63" s="12"/>
      <c r="E63" s="39">
        <f t="shared" si="12"/>
        <v>0</v>
      </c>
      <c r="F63" s="35"/>
      <c r="G63" s="35"/>
      <c r="H63" s="35"/>
      <c r="I63" s="35"/>
      <c r="J63" s="30">
        <f t="shared" si="6"/>
        <v>0</v>
      </c>
      <c r="K63" s="30">
        <f t="shared" si="7"/>
        <v>0</v>
      </c>
      <c r="L63" s="4" t="s">
        <v>203</v>
      </c>
    </row>
    <row r="64" spans="1:12" ht="18" x14ac:dyDescent="0.25">
      <c r="A64" s="5" t="str">
        <f t="shared" si="1"/>
        <v>b</v>
      </c>
      <c r="B64" s="11" t="s">
        <v>1</v>
      </c>
      <c r="C64" s="12" t="s">
        <v>131</v>
      </c>
      <c r="D64" s="12"/>
      <c r="E64" s="39">
        <f t="shared" si="12"/>
        <v>0</v>
      </c>
      <c r="F64" s="35"/>
      <c r="G64" s="35"/>
      <c r="H64" s="35"/>
      <c r="I64" s="35"/>
      <c r="J64" s="30">
        <f t="shared" si="6"/>
        <v>0</v>
      </c>
      <c r="K64" s="30">
        <f t="shared" si="7"/>
        <v>0</v>
      </c>
      <c r="L64" s="4" t="s">
        <v>203</v>
      </c>
    </row>
    <row r="65" spans="1:12" ht="18" x14ac:dyDescent="0.25">
      <c r="A65" s="5" t="str">
        <f t="shared" si="1"/>
        <v>b</v>
      </c>
      <c r="B65" s="11" t="s">
        <v>1</v>
      </c>
      <c r="C65" s="16" t="s">
        <v>132</v>
      </c>
      <c r="D65" s="16"/>
      <c r="E65" s="39">
        <f t="shared" si="12"/>
        <v>0</v>
      </c>
      <c r="F65" s="35"/>
      <c r="G65" s="35"/>
      <c r="H65" s="35"/>
      <c r="I65" s="35"/>
      <c r="J65" s="30">
        <f t="shared" si="6"/>
        <v>0</v>
      </c>
      <c r="K65" s="30">
        <f t="shared" si="7"/>
        <v>0</v>
      </c>
      <c r="L65" s="4" t="s">
        <v>203</v>
      </c>
    </row>
    <row r="66" spans="1:12" ht="18" x14ac:dyDescent="0.25">
      <c r="A66" s="5" t="str">
        <f t="shared" si="1"/>
        <v>b</v>
      </c>
      <c r="B66" s="11" t="s">
        <v>1</v>
      </c>
      <c r="C66" s="16" t="s">
        <v>133</v>
      </c>
      <c r="D66" s="16"/>
      <c r="E66" s="39">
        <f t="shared" si="12"/>
        <v>0</v>
      </c>
      <c r="F66" s="35"/>
      <c r="G66" s="35"/>
      <c r="H66" s="35"/>
      <c r="I66" s="35"/>
      <c r="J66" s="30">
        <f t="shared" si="6"/>
        <v>0</v>
      </c>
      <c r="K66" s="30">
        <f t="shared" si="7"/>
        <v>0</v>
      </c>
      <c r="L66" s="4" t="s">
        <v>203</v>
      </c>
    </row>
    <row r="67" spans="1:12" ht="18" x14ac:dyDescent="0.25">
      <c r="A67" s="5" t="str">
        <f t="shared" si="1"/>
        <v>b</v>
      </c>
      <c r="B67" s="11" t="s">
        <v>1</v>
      </c>
      <c r="C67" s="16" t="s">
        <v>134</v>
      </c>
      <c r="D67" s="16"/>
      <c r="E67" s="39">
        <f t="shared" si="12"/>
        <v>0</v>
      </c>
      <c r="F67" s="35"/>
      <c r="G67" s="35"/>
      <c r="H67" s="35"/>
      <c r="I67" s="35"/>
      <c r="J67" s="30">
        <f t="shared" si="6"/>
        <v>0</v>
      </c>
      <c r="K67" s="30">
        <f t="shared" si="7"/>
        <v>0</v>
      </c>
      <c r="L67" s="4" t="s">
        <v>203</v>
      </c>
    </row>
    <row r="68" spans="1:12" ht="18" x14ac:dyDescent="0.25">
      <c r="A68" s="5" t="str">
        <f t="shared" si="1"/>
        <v>b</v>
      </c>
      <c r="B68" s="11" t="s">
        <v>1</v>
      </c>
      <c r="C68" s="16" t="s">
        <v>135</v>
      </c>
      <c r="D68" s="16"/>
      <c r="E68" s="39">
        <f t="shared" si="12"/>
        <v>0</v>
      </c>
      <c r="F68" s="35">
        <f>F69+F70</f>
        <v>0</v>
      </c>
      <c r="G68" s="35">
        <f t="shared" ref="G68:I68" si="14">G69+G70</f>
        <v>0</v>
      </c>
      <c r="H68" s="35">
        <f t="shared" si="14"/>
        <v>0</v>
      </c>
      <c r="I68" s="35">
        <f t="shared" si="14"/>
        <v>0</v>
      </c>
      <c r="J68" s="30">
        <f t="shared" si="6"/>
        <v>0</v>
      </c>
      <c r="K68" s="30">
        <f t="shared" si="7"/>
        <v>0</v>
      </c>
      <c r="L68" s="4" t="s">
        <v>203</v>
      </c>
    </row>
    <row r="69" spans="1:12" x14ac:dyDescent="0.25">
      <c r="A69" s="5" t="str">
        <f t="shared" ref="A69:A132" si="15">IF((E69+F69+G69+I69+H69)&gt;0,"a","b")</f>
        <v>b</v>
      </c>
      <c r="B69" s="19"/>
      <c r="C69" s="21" t="s">
        <v>209</v>
      </c>
      <c r="D69" s="21"/>
      <c r="E69" s="40">
        <f t="shared" si="12"/>
        <v>0</v>
      </c>
      <c r="F69" s="20"/>
      <c r="G69" s="20"/>
      <c r="H69" s="20"/>
      <c r="I69" s="20"/>
      <c r="J69" s="31">
        <f t="shared" si="6"/>
        <v>0</v>
      </c>
      <c r="K69" s="31">
        <f t="shared" si="7"/>
        <v>0</v>
      </c>
    </row>
    <row r="70" spans="1:12" x14ac:dyDescent="0.25">
      <c r="A70" s="5" t="str">
        <f t="shared" si="15"/>
        <v>b</v>
      </c>
      <c r="B70" s="19"/>
      <c r="C70" s="21" t="s">
        <v>210</v>
      </c>
      <c r="D70" s="21"/>
      <c r="E70" s="40">
        <f t="shared" si="12"/>
        <v>0</v>
      </c>
      <c r="F70" s="20"/>
      <c r="G70" s="20"/>
      <c r="H70" s="20"/>
      <c r="I70" s="20"/>
      <c r="J70" s="31">
        <f t="shared" si="6"/>
        <v>0</v>
      </c>
      <c r="K70" s="31">
        <f t="shared" si="7"/>
        <v>0</v>
      </c>
    </row>
    <row r="71" spans="1:12" ht="18" x14ac:dyDescent="0.25">
      <c r="A71" s="5" t="str">
        <f t="shared" si="15"/>
        <v>b</v>
      </c>
      <c r="B71" s="11" t="s">
        <v>1</v>
      </c>
      <c r="C71" s="15" t="s">
        <v>136</v>
      </c>
      <c r="D71" s="15"/>
      <c r="E71" s="37">
        <f t="shared" si="12"/>
        <v>0</v>
      </c>
      <c r="F71" s="14"/>
      <c r="G71" s="14"/>
      <c r="H71" s="14"/>
      <c r="I71" s="14"/>
      <c r="J71" s="33">
        <f t="shared" si="6"/>
        <v>0</v>
      </c>
      <c r="K71" s="33">
        <f t="shared" si="7"/>
        <v>0</v>
      </c>
      <c r="L71" s="4" t="s">
        <v>203</v>
      </c>
    </row>
    <row r="72" spans="1:12" ht="18" x14ac:dyDescent="0.25">
      <c r="A72" s="5" t="str">
        <f t="shared" si="15"/>
        <v>b</v>
      </c>
      <c r="B72" s="11" t="s">
        <v>1</v>
      </c>
      <c r="C72" s="15" t="s">
        <v>137</v>
      </c>
      <c r="D72" s="15"/>
      <c r="E72" s="37">
        <f t="shared" si="12"/>
        <v>0</v>
      </c>
      <c r="F72" s="14"/>
      <c r="G72" s="14"/>
      <c r="H72" s="14"/>
      <c r="I72" s="14"/>
      <c r="J72" s="33">
        <f t="shared" si="6"/>
        <v>0</v>
      </c>
      <c r="K72" s="33">
        <f t="shared" si="7"/>
        <v>0</v>
      </c>
      <c r="L72" s="4" t="s">
        <v>203</v>
      </c>
    </row>
    <row r="73" spans="1:12" ht="18" x14ac:dyDescent="0.25">
      <c r="A73" s="5" t="str">
        <f t="shared" si="15"/>
        <v>b</v>
      </c>
      <c r="B73" s="11" t="s">
        <v>1</v>
      </c>
      <c r="C73" s="15" t="s">
        <v>138</v>
      </c>
      <c r="D73" s="15"/>
      <c r="E73" s="37">
        <f t="shared" si="12"/>
        <v>0</v>
      </c>
      <c r="F73" s="14"/>
      <c r="G73" s="14"/>
      <c r="H73" s="14"/>
      <c r="I73" s="14"/>
      <c r="J73" s="33">
        <f t="shared" si="6"/>
        <v>0</v>
      </c>
      <c r="K73" s="33">
        <f t="shared" si="7"/>
        <v>0</v>
      </c>
      <c r="L73" s="4" t="s">
        <v>203</v>
      </c>
    </row>
    <row r="74" spans="1:12" ht="36" x14ac:dyDescent="0.25">
      <c r="A74" s="5" t="str">
        <f t="shared" si="15"/>
        <v>b</v>
      </c>
      <c r="B74" s="22" t="s">
        <v>12</v>
      </c>
      <c r="C74" s="23" t="s">
        <v>142</v>
      </c>
      <c r="D74" s="23"/>
      <c r="E74" s="41">
        <f t="shared" si="12"/>
        <v>0</v>
      </c>
      <c r="F74" s="41">
        <f>F75+F85+F86+F87</f>
        <v>0</v>
      </c>
      <c r="G74" s="41">
        <f>G75+G85+G86+G87</f>
        <v>0</v>
      </c>
      <c r="H74" s="41">
        <f>H75+H85+H86+H87</f>
        <v>0</v>
      </c>
      <c r="I74" s="41">
        <f>I75+I85+I86+I87</f>
        <v>0</v>
      </c>
      <c r="J74" s="30">
        <f t="shared" si="6"/>
        <v>0</v>
      </c>
      <c r="K74" s="30">
        <f t="shared" si="7"/>
        <v>0</v>
      </c>
      <c r="L74" s="4" t="s">
        <v>203</v>
      </c>
    </row>
    <row r="75" spans="1:12" ht="18" x14ac:dyDescent="0.25">
      <c r="A75" s="5" t="str">
        <f t="shared" si="15"/>
        <v>b</v>
      </c>
      <c r="B75" s="34" t="s">
        <v>1</v>
      </c>
      <c r="C75" s="15" t="s">
        <v>128</v>
      </c>
      <c r="D75" s="15"/>
      <c r="E75" s="37">
        <f t="shared" si="12"/>
        <v>0</v>
      </c>
      <c r="F75" s="14">
        <f t="shared" ref="F75:I75" si="16">F76+F77+F78+F79+F80+F81+F82</f>
        <v>0</v>
      </c>
      <c r="G75" s="14">
        <f t="shared" si="16"/>
        <v>0</v>
      </c>
      <c r="H75" s="14">
        <f t="shared" si="16"/>
        <v>0</v>
      </c>
      <c r="I75" s="14">
        <f t="shared" si="16"/>
        <v>0</v>
      </c>
      <c r="J75" s="33">
        <f t="shared" si="6"/>
        <v>0</v>
      </c>
      <c r="K75" s="33">
        <f t="shared" si="7"/>
        <v>0</v>
      </c>
      <c r="L75" s="4" t="s">
        <v>203</v>
      </c>
    </row>
    <row r="76" spans="1:12" ht="18" x14ac:dyDescent="0.25">
      <c r="A76" s="5" t="str">
        <f t="shared" si="15"/>
        <v>b</v>
      </c>
      <c r="B76" s="11" t="s">
        <v>1</v>
      </c>
      <c r="C76" s="12" t="s">
        <v>129</v>
      </c>
      <c r="D76" s="12"/>
      <c r="E76" s="39">
        <f t="shared" si="12"/>
        <v>0</v>
      </c>
      <c r="F76" s="35"/>
      <c r="G76" s="35"/>
      <c r="H76" s="35"/>
      <c r="I76" s="35"/>
      <c r="J76" s="30">
        <f t="shared" si="6"/>
        <v>0</v>
      </c>
      <c r="K76" s="30">
        <f t="shared" si="7"/>
        <v>0</v>
      </c>
      <c r="L76" s="4" t="s">
        <v>203</v>
      </c>
    </row>
    <row r="77" spans="1:12" ht="18" x14ac:dyDescent="0.25">
      <c r="A77" s="5" t="str">
        <f t="shared" si="15"/>
        <v>b</v>
      </c>
      <c r="B77" s="11" t="s">
        <v>1</v>
      </c>
      <c r="C77" s="12" t="s">
        <v>130</v>
      </c>
      <c r="D77" s="12"/>
      <c r="E77" s="39">
        <f t="shared" si="12"/>
        <v>0</v>
      </c>
      <c r="F77" s="35"/>
      <c r="G77" s="35"/>
      <c r="H77" s="35"/>
      <c r="I77" s="35"/>
      <c r="J77" s="30">
        <f t="shared" si="6"/>
        <v>0</v>
      </c>
      <c r="K77" s="30">
        <f t="shared" si="7"/>
        <v>0</v>
      </c>
      <c r="L77" s="4" t="s">
        <v>203</v>
      </c>
    </row>
    <row r="78" spans="1:12" ht="18" x14ac:dyDescent="0.25">
      <c r="A78" s="5" t="str">
        <f t="shared" si="15"/>
        <v>b</v>
      </c>
      <c r="B78" s="11" t="s">
        <v>1</v>
      </c>
      <c r="C78" s="12" t="s">
        <v>131</v>
      </c>
      <c r="D78" s="12"/>
      <c r="E78" s="39">
        <f t="shared" si="12"/>
        <v>0</v>
      </c>
      <c r="F78" s="35"/>
      <c r="G78" s="35"/>
      <c r="H78" s="35"/>
      <c r="I78" s="35"/>
      <c r="J78" s="30">
        <f t="shared" si="6"/>
        <v>0</v>
      </c>
      <c r="K78" s="30">
        <f t="shared" si="7"/>
        <v>0</v>
      </c>
      <c r="L78" s="4" t="s">
        <v>203</v>
      </c>
    </row>
    <row r="79" spans="1:12" ht="18" x14ac:dyDescent="0.25">
      <c r="A79" s="5" t="str">
        <f t="shared" si="15"/>
        <v>b</v>
      </c>
      <c r="B79" s="11" t="s">
        <v>1</v>
      </c>
      <c r="C79" s="16" t="s">
        <v>132</v>
      </c>
      <c r="D79" s="16"/>
      <c r="E79" s="39">
        <f t="shared" si="12"/>
        <v>0</v>
      </c>
      <c r="F79" s="35"/>
      <c r="G79" s="35"/>
      <c r="H79" s="35"/>
      <c r="I79" s="35"/>
      <c r="J79" s="30">
        <f t="shared" si="6"/>
        <v>0</v>
      </c>
      <c r="K79" s="30">
        <f t="shared" si="7"/>
        <v>0</v>
      </c>
      <c r="L79" s="4" t="s">
        <v>203</v>
      </c>
    </row>
    <row r="80" spans="1:12" ht="18" x14ac:dyDescent="0.25">
      <c r="A80" s="5" t="str">
        <f t="shared" si="15"/>
        <v>b</v>
      </c>
      <c r="B80" s="11" t="s">
        <v>1</v>
      </c>
      <c r="C80" s="16" t="s">
        <v>133</v>
      </c>
      <c r="D80" s="16"/>
      <c r="E80" s="39">
        <f t="shared" si="12"/>
        <v>0</v>
      </c>
      <c r="F80" s="35"/>
      <c r="G80" s="35"/>
      <c r="H80" s="35"/>
      <c r="I80" s="35"/>
      <c r="J80" s="30">
        <f t="shared" si="6"/>
        <v>0</v>
      </c>
      <c r="K80" s="30">
        <f t="shared" si="7"/>
        <v>0</v>
      </c>
      <c r="L80" s="4" t="s">
        <v>203</v>
      </c>
    </row>
    <row r="81" spans="1:12" ht="18" x14ac:dyDescent="0.25">
      <c r="A81" s="5" t="str">
        <f t="shared" si="15"/>
        <v>b</v>
      </c>
      <c r="B81" s="11" t="s">
        <v>1</v>
      </c>
      <c r="C81" s="16" t="s">
        <v>134</v>
      </c>
      <c r="D81" s="16"/>
      <c r="E81" s="39">
        <f t="shared" si="12"/>
        <v>0</v>
      </c>
      <c r="F81" s="35"/>
      <c r="G81" s="35"/>
      <c r="H81" s="35"/>
      <c r="I81" s="35"/>
      <c r="J81" s="30">
        <f t="shared" si="6"/>
        <v>0</v>
      </c>
      <c r="K81" s="30">
        <f t="shared" si="7"/>
        <v>0</v>
      </c>
      <c r="L81" s="4" t="s">
        <v>203</v>
      </c>
    </row>
    <row r="82" spans="1:12" ht="18" x14ac:dyDescent="0.25">
      <c r="A82" s="5" t="str">
        <f t="shared" si="15"/>
        <v>b</v>
      </c>
      <c r="B82" s="11" t="s">
        <v>1</v>
      </c>
      <c r="C82" s="16" t="s">
        <v>135</v>
      </c>
      <c r="D82" s="16"/>
      <c r="E82" s="39">
        <f t="shared" si="12"/>
        <v>0</v>
      </c>
      <c r="F82" s="35">
        <f>F83+F84</f>
        <v>0</v>
      </c>
      <c r="G82" s="35">
        <f t="shared" ref="G82:I82" si="17">G83+G84</f>
        <v>0</v>
      </c>
      <c r="H82" s="35">
        <f t="shared" si="17"/>
        <v>0</v>
      </c>
      <c r="I82" s="35">
        <f t="shared" si="17"/>
        <v>0</v>
      </c>
      <c r="J82" s="30">
        <f t="shared" si="6"/>
        <v>0</v>
      </c>
      <c r="K82" s="30">
        <f t="shared" si="7"/>
        <v>0</v>
      </c>
      <c r="L82" s="4" t="s">
        <v>203</v>
      </c>
    </row>
    <row r="83" spans="1:12" x14ac:dyDescent="0.25">
      <c r="A83" s="5" t="str">
        <f t="shared" si="15"/>
        <v>b</v>
      </c>
      <c r="B83" s="19"/>
      <c r="C83" s="21" t="s">
        <v>209</v>
      </c>
      <c r="D83" s="21"/>
      <c r="E83" s="40">
        <f t="shared" si="12"/>
        <v>0</v>
      </c>
      <c r="F83" s="20"/>
      <c r="G83" s="20"/>
      <c r="H83" s="20"/>
      <c r="I83" s="20"/>
      <c r="J83" s="31">
        <f t="shared" ref="J83:J146" si="18">F83+G83</f>
        <v>0</v>
      </c>
      <c r="K83" s="31">
        <f t="shared" ref="K83:K146" si="19">F83+G83+H83</f>
        <v>0</v>
      </c>
    </row>
    <row r="84" spans="1:12" x14ac:dyDescent="0.25">
      <c r="A84" s="5" t="str">
        <f t="shared" si="15"/>
        <v>b</v>
      </c>
      <c r="B84" s="19"/>
      <c r="C84" s="21" t="s">
        <v>210</v>
      </c>
      <c r="D84" s="21"/>
      <c r="E84" s="40">
        <f t="shared" si="12"/>
        <v>0</v>
      </c>
      <c r="F84" s="20"/>
      <c r="G84" s="20"/>
      <c r="H84" s="20"/>
      <c r="I84" s="20"/>
      <c r="J84" s="31">
        <f t="shared" si="18"/>
        <v>0</v>
      </c>
      <c r="K84" s="31">
        <f t="shared" si="19"/>
        <v>0</v>
      </c>
    </row>
    <row r="85" spans="1:12" ht="18" x14ac:dyDescent="0.25">
      <c r="A85" s="5" t="str">
        <f t="shared" si="15"/>
        <v>b</v>
      </c>
      <c r="B85" s="11" t="s">
        <v>1</v>
      </c>
      <c r="C85" s="15" t="s">
        <v>136</v>
      </c>
      <c r="D85" s="15"/>
      <c r="E85" s="37">
        <f t="shared" si="12"/>
        <v>0</v>
      </c>
      <c r="F85" s="14"/>
      <c r="G85" s="14"/>
      <c r="H85" s="14"/>
      <c r="I85" s="14"/>
      <c r="J85" s="33">
        <f t="shared" si="18"/>
        <v>0</v>
      </c>
      <c r="K85" s="33">
        <f t="shared" si="19"/>
        <v>0</v>
      </c>
      <c r="L85" s="4" t="s">
        <v>203</v>
      </c>
    </row>
    <row r="86" spans="1:12" ht="18" x14ac:dyDescent="0.25">
      <c r="A86" s="5" t="str">
        <f t="shared" si="15"/>
        <v>b</v>
      </c>
      <c r="B86" s="11" t="s">
        <v>1</v>
      </c>
      <c r="C86" s="15" t="s">
        <v>137</v>
      </c>
      <c r="D86" s="15"/>
      <c r="E86" s="37">
        <f t="shared" si="12"/>
        <v>0</v>
      </c>
      <c r="F86" s="14"/>
      <c r="G86" s="14"/>
      <c r="H86" s="14"/>
      <c r="I86" s="14"/>
      <c r="J86" s="33">
        <f t="shared" si="18"/>
        <v>0</v>
      </c>
      <c r="K86" s="33">
        <f t="shared" si="19"/>
        <v>0</v>
      </c>
      <c r="L86" s="4" t="s">
        <v>203</v>
      </c>
    </row>
    <row r="87" spans="1:12" ht="18" x14ac:dyDescent="0.25">
      <c r="A87" s="5" t="str">
        <f t="shared" si="15"/>
        <v>b</v>
      </c>
      <c r="B87" s="11" t="s">
        <v>1</v>
      </c>
      <c r="C87" s="15" t="s">
        <v>138</v>
      </c>
      <c r="D87" s="15"/>
      <c r="E87" s="37">
        <f t="shared" si="12"/>
        <v>0</v>
      </c>
      <c r="F87" s="14"/>
      <c r="G87" s="14"/>
      <c r="H87" s="14"/>
      <c r="I87" s="14"/>
      <c r="J87" s="33">
        <f t="shared" si="18"/>
        <v>0</v>
      </c>
      <c r="K87" s="33">
        <f t="shared" si="19"/>
        <v>0</v>
      </c>
      <c r="L87" s="4" t="s">
        <v>203</v>
      </c>
    </row>
    <row r="88" spans="1:12" ht="36" x14ac:dyDescent="0.25">
      <c r="A88" s="5" t="str">
        <f t="shared" si="15"/>
        <v>b</v>
      </c>
      <c r="B88" s="22" t="s">
        <v>13</v>
      </c>
      <c r="C88" s="23" t="s">
        <v>143</v>
      </c>
      <c r="D88" s="23"/>
      <c r="E88" s="41">
        <f t="shared" si="12"/>
        <v>0</v>
      </c>
      <c r="F88" s="41">
        <f>F89+F99+F100+F101</f>
        <v>0</v>
      </c>
      <c r="G88" s="41">
        <f>G89+G99+G100+G101</f>
        <v>0</v>
      </c>
      <c r="H88" s="41">
        <f>H89+H99+H100+H101</f>
        <v>0</v>
      </c>
      <c r="I88" s="41">
        <f>I89+I99+I100+I101</f>
        <v>0</v>
      </c>
      <c r="J88" s="30">
        <f t="shared" si="18"/>
        <v>0</v>
      </c>
      <c r="K88" s="30">
        <f t="shared" si="19"/>
        <v>0</v>
      </c>
      <c r="L88" s="4" t="s">
        <v>203</v>
      </c>
    </row>
    <row r="89" spans="1:12" ht="18" x14ac:dyDescent="0.25">
      <c r="A89" s="5" t="str">
        <f t="shared" si="15"/>
        <v>b</v>
      </c>
      <c r="B89" s="34" t="s">
        <v>1</v>
      </c>
      <c r="C89" s="15" t="s">
        <v>128</v>
      </c>
      <c r="D89" s="15"/>
      <c r="E89" s="37">
        <f t="shared" si="12"/>
        <v>0</v>
      </c>
      <c r="F89" s="14">
        <f t="shared" ref="F89:I89" si="20">F90+F91+F92+F93+F94+F95+F96</f>
        <v>0</v>
      </c>
      <c r="G89" s="14">
        <f t="shared" si="20"/>
        <v>0</v>
      </c>
      <c r="H89" s="14">
        <f t="shared" si="20"/>
        <v>0</v>
      </c>
      <c r="I89" s="14">
        <f t="shared" si="20"/>
        <v>0</v>
      </c>
      <c r="J89" s="33">
        <f t="shared" si="18"/>
        <v>0</v>
      </c>
      <c r="K89" s="33">
        <f t="shared" si="19"/>
        <v>0</v>
      </c>
      <c r="L89" s="4" t="s">
        <v>203</v>
      </c>
    </row>
    <row r="90" spans="1:12" ht="18" x14ac:dyDescent="0.25">
      <c r="A90" s="5" t="str">
        <f t="shared" si="15"/>
        <v>b</v>
      </c>
      <c r="B90" s="11" t="s">
        <v>1</v>
      </c>
      <c r="C90" s="12" t="s">
        <v>129</v>
      </c>
      <c r="D90" s="12"/>
      <c r="E90" s="39">
        <f t="shared" si="12"/>
        <v>0</v>
      </c>
      <c r="F90" s="35"/>
      <c r="G90" s="35"/>
      <c r="H90" s="35"/>
      <c r="I90" s="35"/>
      <c r="J90" s="30">
        <f t="shared" si="18"/>
        <v>0</v>
      </c>
      <c r="K90" s="30">
        <f t="shared" si="19"/>
        <v>0</v>
      </c>
      <c r="L90" s="4" t="s">
        <v>203</v>
      </c>
    </row>
    <row r="91" spans="1:12" ht="18" x14ac:dyDescent="0.25">
      <c r="A91" s="5" t="str">
        <f t="shared" si="15"/>
        <v>b</v>
      </c>
      <c r="B91" s="11" t="s">
        <v>1</v>
      </c>
      <c r="C91" s="12" t="s">
        <v>130</v>
      </c>
      <c r="D91" s="12"/>
      <c r="E91" s="39">
        <f t="shared" si="12"/>
        <v>0</v>
      </c>
      <c r="F91" s="35"/>
      <c r="G91" s="35"/>
      <c r="H91" s="35"/>
      <c r="I91" s="35"/>
      <c r="J91" s="30">
        <f t="shared" si="18"/>
        <v>0</v>
      </c>
      <c r="K91" s="30">
        <f t="shared" si="19"/>
        <v>0</v>
      </c>
      <c r="L91" s="4" t="s">
        <v>203</v>
      </c>
    </row>
    <row r="92" spans="1:12" ht="18" x14ac:dyDescent="0.25">
      <c r="A92" s="5" t="str">
        <f t="shared" si="15"/>
        <v>b</v>
      </c>
      <c r="B92" s="11" t="s">
        <v>1</v>
      </c>
      <c r="C92" s="12" t="s">
        <v>131</v>
      </c>
      <c r="D92" s="12"/>
      <c r="E92" s="39">
        <f t="shared" si="12"/>
        <v>0</v>
      </c>
      <c r="F92" s="35"/>
      <c r="G92" s="35"/>
      <c r="H92" s="35"/>
      <c r="I92" s="35"/>
      <c r="J92" s="30">
        <f t="shared" si="18"/>
        <v>0</v>
      </c>
      <c r="K92" s="30">
        <f t="shared" si="19"/>
        <v>0</v>
      </c>
      <c r="L92" s="4" t="s">
        <v>203</v>
      </c>
    </row>
    <row r="93" spans="1:12" ht="18" x14ac:dyDescent="0.25">
      <c r="A93" s="5" t="str">
        <f t="shared" si="15"/>
        <v>b</v>
      </c>
      <c r="B93" s="11" t="s">
        <v>1</v>
      </c>
      <c r="C93" s="16" t="s">
        <v>132</v>
      </c>
      <c r="D93" s="16"/>
      <c r="E93" s="39">
        <f t="shared" si="12"/>
        <v>0</v>
      </c>
      <c r="F93" s="35"/>
      <c r="G93" s="35"/>
      <c r="H93" s="35"/>
      <c r="I93" s="35"/>
      <c r="J93" s="30">
        <f t="shared" si="18"/>
        <v>0</v>
      </c>
      <c r="K93" s="30">
        <f t="shared" si="19"/>
        <v>0</v>
      </c>
      <c r="L93" s="4" t="s">
        <v>203</v>
      </c>
    </row>
    <row r="94" spans="1:12" ht="18" x14ac:dyDescent="0.25">
      <c r="A94" s="5" t="str">
        <f t="shared" si="15"/>
        <v>b</v>
      </c>
      <c r="B94" s="11" t="s">
        <v>1</v>
      </c>
      <c r="C94" s="16" t="s">
        <v>133</v>
      </c>
      <c r="D94" s="16"/>
      <c r="E94" s="39">
        <f t="shared" si="12"/>
        <v>0</v>
      </c>
      <c r="F94" s="35"/>
      <c r="G94" s="35"/>
      <c r="H94" s="35"/>
      <c r="I94" s="35"/>
      <c r="J94" s="30">
        <f t="shared" si="18"/>
        <v>0</v>
      </c>
      <c r="K94" s="30">
        <f t="shared" si="19"/>
        <v>0</v>
      </c>
      <c r="L94" s="4" t="s">
        <v>203</v>
      </c>
    </row>
    <row r="95" spans="1:12" ht="18" x14ac:dyDescent="0.25">
      <c r="A95" s="5" t="str">
        <f t="shared" si="15"/>
        <v>b</v>
      </c>
      <c r="B95" s="11" t="s">
        <v>1</v>
      </c>
      <c r="C95" s="16" t="s">
        <v>134</v>
      </c>
      <c r="D95" s="16"/>
      <c r="E95" s="39">
        <f t="shared" si="12"/>
        <v>0</v>
      </c>
      <c r="F95" s="35"/>
      <c r="G95" s="35"/>
      <c r="H95" s="35"/>
      <c r="I95" s="35"/>
      <c r="J95" s="30">
        <f t="shared" si="18"/>
        <v>0</v>
      </c>
      <c r="K95" s="30">
        <f t="shared" si="19"/>
        <v>0</v>
      </c>
      <c r="L95" s="4" t="s">
        <v>203</v>
      </c>
    </row>
    <row r="96" spans="1:12" ht="18" x14ac:dyDescent="0.25">
      <c r="A96" s="5" t="str">
        <f t="shared" si="15"/>
        <v>b</v>
      </c>
      <c r="B96" s="11" t="s">
        <v>1</v>
      </c>
      <c r="C96" s="16" t="s">
        <v>135</v>
      </c>
      <c r="D96" s="16"/>
      <c r="E96" s="39">
        <f t="shared" si="12"/>
        <v>0</v>
      </c>
      <c r="F96" s="35">
        <f>F97+F98</f>
        <v>0</v>
      </c>
      <c r="G96" s="35">
        <f t="shared" ref="G96:I96" si="21">G97+G98</f>
        <v>0</v>
      </c>
      <c r="H96" s="35">
        <f t="shared" si="21"/>
        <v>0</v>
      </c>
      <c r="I96" s="35">
        <f t="shared" si="21"/>
        <v>0</v>
      </c>
      <c r="J96" s="30">
        <f t="shared" si="18"/>
        <v>0</v>
      </c>
      <c r="K96" s="30">
        <f t="shared" si="19"/>
        <v>0</v>
      </c>
      <c r="L96" s="4" t="s">
        <v>203</v>
      </c>
    </row>
    <row r="97" spans="1:12" x14ac:dyDescent="0.25">
      <c r="A97" s="5" t="str">
        <f t="shared" si="15"/>
        <v>b</v>
      </c>
      <c r="B97" s="19"/>
      <c r="C97" s="21" t="s">
        <v>209</v>
      </c>
      <c r="D97" s="21"/>
      <c r="E97" s="40">
        <f t="shared" si="12"/>
        <v>0</v>
      </c>
      <c r="F97" s="20"/>
      <c r="G97" s="20"/>
      <c r="H97" s="20"/>
      <c r="I97" s="20"/>
      <c r="J97" s="31">
        <f t="shared" si="18"/>
        <v>0</v>
      </c>
      <c r="K97" s="31">
        <f t="shared" si="19"/>
        <v>0</v>
      </c>
    </row>
    <row r="98" spans="1:12" x14ac:dyDescent="0.25">
      <c r="A98" s="5" t="str">
        <f t="shared" si="15"/>
        <v>b</v>
      </c>
      <c r="B98" s="19"/>
      <c r="C98" s="21" t="s">
        <v>210</v>
      </c>
      <c r="D98" s="21"/>
      <c r="E98" s="40">
        <f t="shared" si="12"/>
        <v>0</v>
      </c>
      <c r="F98" s="20"/>
      <c r="G98" s="20"/>
      <c r="H98" s="20"/>
      <c r="I98" s="20"/>
      <c r="J98" s="31">
        <f t="shared" si="18"/>
        <v>0</v>
      </c>
      <c r="K98" s="31">
        <f t="shared" si="19"/>
        <v>0</v>
      </c>
    </row>
    <row r="99" spans="1:12" ht="18" x14ac:dyDescent="0.25">
      <c r="A99" s="5" t="str">
        <f t="shared" si="15"/>
        <v>b</v>
      </c>
      <c r="B99" s="11" t="s">
        <v>1</v>
      </c>
      <c r="C99" s="15" t="s">
        <v>136</v>
      </c>
      <c r="D99" s="15"/>
      <c r="E99" s="37">
        <f t="shared" si="12"/>
        <v>0</v>
      </c>
      <c r="F99" s="14"/>
      <c r="G99" s="14"/>
      <c r="H99" s="14"/>
      <c r="I99" s="14"/>
      <c r="J99" s="33">
        <f t="shared" si="18"/>
        <v>0</v>
      </c>
      <c r="K99" s="33">
        <f t="shared" si="19"/>
        <v>0</v>
      </c>
      <c r="L99" s="4" t="s">
        <v>203</v>
      </c>
    </row>
    <row r="100" spans="1:12" ht="18" x14ac:dyDescent="0.25">
      <c r="A100" s="5" t="str">
        <f t="shared" si="15"/>
        <v>b</v>
      </c>
      <c r="B100" s="11" t="s">
        <v>1</v>
      </c>
      <c r="C100" s="15" t="s">
        <v>137</v>
      </c>
      <c r="D100" s="15"/>
      <c r="E100" s="37">
        <f t="shared" si="12"/>
        <v>0</v>
      </c>
      <c r="F100" s="14"/>
      <c r="G100" s="14"/>
      <c r="H100" s="14"/>
      <c r="I100" s="14"/>
      <c r="J100" s="33">
        <f t="shared" si="18"/>
        <v>0</v>
      </c>
      <c r="K100" s="33">
        <f t="shared" si="19"/>
        <v>0</v>
      </c>
      <c r="L100" s="4" t="s">
        <v>203</v>
      </c>
    </row>
    <row r="101" spans="1:12" ht="18" x14ac:dyDescent="0.25">
      <c r="A101" s="5" t="str">
        <f t="shared" si="15"/>
        <v>b</v>
      </c>
      <c r="B101" s="11" t="s">
        <v>1</v>
      </c>
      <c r="C101" s="15" t="s">
        <v>138</v>
      </c>
      <c r="D101" s="15"/>
      <c r="E101" s="37">
        <f t="shared" si="12"/>
        <v>0</v>
      </c>
      <c r="F101" s="14"/>
      <c r="G101" s="14"/>
      <c r="H101" s="14"/>
      <c r="I101" s="14"/>
      <c r="J101" s="33">
        <f t="shared" si="18"/>
        <v>0</v>
      </c>
      <c r="K101" s="33">
        <f t="shared" si="19"/>
        <v>0</v>
      </c>
      <c r="L101" s="4" t="s">
        <v>203</v>
      </c>
    </row>
    <row r="102" spans="1:12" ht="54" x14ac:dyDescent="0.25">
      <c r="A102" s="5" t="str">
        <f t="shared" si="15"/>
        <v>b</v>
      </c>
      <c r="B102" s="22" t="s">
        <v>14</v>
      </c>
      <c r="C102" s="23" t="s">
        <v>144</v>
      </c>
      <c r="D102" s="23"/>
      <c r="E102" s="41">
        <f t="shared" si="12"/>
        <v>0</v>
      </c>
      <c r="F102" s="41">
        <f>F103+F113+F114+F115</f>
        <v>0</v>
      </c>
      <c r="G102" s="41">
        <f>G103+G113+G114+G115</f>
        <v>0</v>
      </c>
      <c r="H102" s="41">
        <f>H103+H113+H114+H115</f>
        <v>0</v>
      </c>
      <c r="I102" s="41">
        <f>I103+I113+I114+I115</f>
        <v>0</v>
      </c>
      <c r="J102" s="30">
        <f t="shared" si="18"/>
        <v>0</v>
      </c>
      <c r="K102" s="30">
        <f t="shared" si="19"/>
        <v>0</v>
      </c>
      <c r="L102" s="4" t="s">
        <v>204</v>
      </c>
    </row>
    <row r="103" spans="1:12" ht="18" x14ac:dyDescent="0.25">
      <c r="A103" s="5" t="str">
        <f t="shared" si="15"/>
        <v>b</v>
      </c>
      <c r="B103" s="34" t="s">
        <v>1</v>
      </c>
      <c r="C103" s="15" t="s">
        <v>128</v>
      </c>
      <c r="D103" s="15"/>
      <c r="E103" s="37">
        <f t="shared" si="12"/>
        <v>0</v>
      </c>
      <c r="F103" s="14">
        <f t="shared" ref="F103:I103" si="22">F104+F105+F106+F107+F108+F109+F110</f>
        <v>0</v>
      </c>
      <c r="G103" s="14">
        <f t="shared" si="22"/>
        <v>0</v>
      </c>
      <c r="H103" s="14">
        <f t="shared" si="22"/>
        <v>0</v>
      </c>
      <c r="I103" s="14">
        <f t="shared" si="22"/>
        <v>0</v>
      </c>
      <c r="J103" s="33">
        <f t="shared" si="18"/>
        <v>0</v>
      </c>
      <c r="K103" s="33">
        <f t="shared" si="19"/>
        <v>0</v>
      </c>
      <c r="L103" s="4" t="s">
        <v>204</v>
      </c>
    </row>
    <row r="104" spans="1:12" ht="18" x14ac:dyDescent="0.25">
      <c r="A104" s="5" t="str">
        <f t="shared" si="15"/>
        <v>b</v>
      </c>
      <c r="B104" s="11" t="s">
        <v>1</v>
      </c>
      <c r="C104" s="12" t="s">
        <v>129</v>
      </c>
      <c r="D104" s="12"/>
      <c r="E104" s="39">
        <f t="shared" si="12"/>
        <v>0</v>
      </c>
      <c r="F104" s="35"/>
      <c r="G104" s="35"/>
      <c r="H104" s="35"/>
      <c r="I104" s="35"/>
      <c r="J104" s="30">
        <f t="shared" si="18"/>
        <v>0</v>
      </c>
      <c r="K104" s="30">
        <f t="shared" si="19"/>
        <v>0</v>
      </c>
      <c r="L104" s="4" t="s">
        <v>204</v>
      </c>
    </row>
    <row r="105" spans="1:12" ht="18" x14ac:dyDescent="0.25">
      <c r="A105" s="5" t="str">
        <f t="shared" si="15"/>
        <v>b</v>
      </c>
      <c r="B105" s="11" t="s">
        <v>1</v>
      </c>
      <c r="C105" s="12" t="s">
        <v>130</v>
      </c>
      <c r="D105" s="12"/>
      <c r="E105" s="39">
        <f t="shared" si="12"/>
        <v>0</v>
      </c>
      <c r="F105" s="35"/>
      <c r="G105" s="35"/>
      <c r="H105" s="35"/>
      <c r="I105" s="35"/>
      <c r="J105" s="30">
        <f t="shared" si="18"/>
        <v>0</v>
      </c>
      <c r="K105" s="30">
        <f t="shared" si="19"/>
        <v>0</v>
      </c>
      <c r="L105" s="4" t="s">
        <v>204</v>
      </c>
    </row>
    <row r="106" spans="1:12" ht="18" x14ac:dyDescent="0.25">
      <c r="A106" s="5" t="str">
        <f t="shared" si="15"/>
        <v>b</v>
      </c>
      <c r="B106" s="11" t="s">
        <v>1</v>
      </c>
      <c r="C106" s="12" t="s">
        <v>131</v>
      </c>
      <c r="D106" s="12"/>
      <c r="E106" s="39">
        <f t="shared" si="12"/>
        <v>0</v>
      </c>
      <c r="F106" s="35"/>
      <c r="G106" s="35"/>
      <c r="H106" s="35"/>
      <c r="I106" s="35"/>
      <c r="J106" s="30">
        <f t="shared" si="18"/>
        <v>0</v>
      </c>
      <c r="K106" s="30">
        <f t="shared" si="19"/>
        <v>0</v>
      </c>
      <c r="L106" s="4" t="s">
        <v>204</v>
      </c>
    </row>
    <row r="107" spans="1:12" ht="18" x14ac:dyDescent="0.25">
      <c r="A107" s="5" t="str">
        <f t="shared" si="15"/>
        <v>b</v>
      </c>
      <c r="B107" s="11" t="s">
        <v>1</v>
      </c>
      <c r="C107" s="16" t="s">
        <v>132</v>
      </c>
      <c r="D107" s="16"/>
      <c r="E107" s="39">
        <f t="shared" si="12"/>
        <v>0</v>
      </c>
      <c r="F107" s="35"/>
      <c r="G107" s="35"/>
      <c r="H107" s="35"/>
      <c r="I107" s="35"/>
      <c r="J107" s="30">
        <f t="shared" si="18"/>
        <v>0</v>
      </c>
      <c r="K107" s="30">
        <f t="shared" si="19"/>
        <v>0</v>
      </c>
      <c r="L107" s="4" t="s">
        <v>204</v>
      </c>
    </row>
    <row r="108" spans="1:12" ht="18" x14ac:dyDescent="0.25">
      <c r="A108" s="5" t="str">
        <f t="shared" si="15"/>
        <v>b</v>
      </c>
      <c r="B108" s="11" t="s">
        <v>1</v>
      </c>
      <c r="C108" s="16" t="s">
        <v>133</v>
      </c>
      <c r="D108" s="16"/>
      <c r="E108" s="39">
        <f t="shared" si="12"/>
        <v>0</v>
      </c>
      <c r="F108" s="35"/>
      <c r="G108" s="35"/>
      <c r="H108" s="35"/>
      <c r="I108" s="35"/>
      <c r="J108" s="30">
        <f t="shared" si="18"/>
        <v>0</v>
      </c>
      <c r="K108" s="30">
        <f t="shared" si="19"/>
        <v>0</v>
      </c>
      <c r="L108" s="4" t="s">
        <v>204</v>
      </c>
    </row>
    <row r="109" spans="1:12" ht="18" x14ac:dyDescent="0.25">
      <c r="A109" s="5" t="str">
        <f t="shared" si="15"/>
        <v>b</v>
      </c>
      <c r="B109" s="11" t="s">
        <v>1</v>
      </c>
      <c r="C109" s="16" t="s">
        <v>134</v>
      </c>
      <c r="D109" s="16"/>
      <c r="E109" s="39">
        <f t="shared" si="12"/>
        <v>0</v>
      </c>
      <c r="F109" s="35"/>
      <c r="G109" s="35"/>
      <c r="H109" s="35"/>
      <c r="I109" s="35"/>
      <c r="J109" s="30">
        <f t="shared" si="18"/>
        <v>0</v>
      </c>
      <c r="K109" s="30">
        <f t="shared" si="19"/>
        <v>0</v>
      </c>
      <c r="L109" s="4" t="s">
        <v>204</v>
      </c>
    </row>
    <row r="110" spans="1:12" ht="18" x14ac:dyDescent="0.25">
      <c r="A110" s="5" t="str">
        <f t="shared" si="15"/>
        <v>b</v>
      </c>
      <c r="B110" s="11" t="s">
        <v>1</v>
      </c>
      <c r="C110" s="16" t="s">
        <v>135</v>
      </c>
      <c r="D110" s="16"/>
      <c r="E110" s="39">
        <f t="shared" si="12"/>
        <v>0</v>
      </c>
      <c r="F110" s="35">
        <f>F111+F112</f>
        <v>0</v>
      </c>
      <c r="G110" s="35">
        <f t="shared" ref="G110:I110" si="23">G111+G112</f>
        <v>0</v>
      </c>
      <c r="H110" s="35">
        <f t="shared" si="23"/>
        <v>0</v>
      </c>
      <c r="I110" s="35">
        <f t="shared" si="23"/>
        <v>0</v>
      </c>
      <c r="J110" s="30">
        <f t="shared" si="18"/>
        <v>0</v>
      </c>
      <c r="K110" s="30">
        <f t="shared" si="19"/>
        <v>0</v>
      </c>
      <c r="L110" s="4" t="s">
        <v>204</v>
      </c>
    </row>
    <row r="111" spans="1:12" x14ac:dyDescent="0.25">
      <c r="A111" s="5" t="str">
        <f t="shared" si="15"/>
        <v>b</v>
      </c>
      <c r="B111" s="19"/>
      <c r="C111" s="21" t="s">
        <v>209</v>
      </c>
      <c r="D111" s="21"/>
      <c r="E111" s="40">
        <f t="shared" ref="E111:E115" si="24">F111+G111+H111+I111</f>
        <v>0</v>
      </c>
      <c r="F111" s="20"/>
      <c r="G111" s="20"/>
      <c r="H111" s="20"/>
      <c r="I111" s="20"/>
      <c r="J111" s="31">
        <f t="shared" si="18"/>
        <v>0</v>
      </c>
      <c r="K111" s="31">
        <f t="shared" si="19"/>
        <v>0</v>
      </c>
    </row>
    <row r="112" spans="1:12" x14ac:dyDescent="0.25">
      <c r="A112" s="5" t="str">
        <f t="shared" si="15"/>
        <v>b</v>
      </c>
      <c r="B112" s="19"/>
      <c r="C112" s="21" t="s">
        <v>210</v>
      </c>
      <c r="D112" s="21"/>
      <c r="E112" s="40">
        <f t="shared" si="24"/>
        <v>0</v>
      </c>
      <c r="F112" s="20"/>
      <c r="G112" s="20"/>
      <c r="H112" s="20"/>
      <c r="I112" s="20"/>
      <c r="J112" s="31">
        <f t="shared" si="18"/>
        <v>0</v>
      </c>
      <c r="K112" s="31">
        <f t="shared" si="19"/>
        <v>0</v>
      </c>
    </row>
    <row r="113" spans="1:12" ht="18" x14ac:dyDescent="0.25">
      <c r="A113" s="5" t="str">
        <f t="shared" si="15"/>
        <v>b</v>
      </c>
      <c r="B113" s="11" t="s">
        <v>1</v>
      </c>
      <c r="C113" s="15" t="s">
        <v>136</v>
      </c>
      <c r="D113" s="15"/>
      <c r="E113" s="37">
        <f t="shared" si="24"/>
        <v>0</v>
      </c>
      <c r="F113" s="14"/>
      <c r="G113" s="14"/>
      <c r="H113" s="14"/>
      <c r="I113" s="14"/>
      <c r="J113" s="33">
        <f t="shared" si="18"/>
        <v>0</v>
      </c>
      <c r="K113" s="33">
        <f t="shared" si="19"/>
        <v>0</v>
      </c>
      <c r="L113" s="4" t="s">
        <v>204</v>
      </c>
    </row>
    <row r="114" spans="1:12" ht="18" x14ac:dyDescent="0.25">
      <c r="A114" s="5" t="str">
        <f t="shared" si="15"/>
        <v>b</v>
      </c>
      <c r="B114" s="11" t="s">
        <v>1</v>
      </c>
      <c r="C114" s="15" t="s">
        <v>137</v>
      </c>
      <c r="D114" s="15"/>
      <c r="E114" s="37">
        <f t="shared" si="24"/>
        <v>0</v>
      </c>
      <c r="F114" s="14"/>
      <c r="G114" s="14"/>
      <c r="H114" s="14"/>
      <c r="I114" s="14"/>
      <c r="J114" s="33">
        <f t="shared" si="18"/>
        <v>0</v>
      </c>
      <c r="K114" s="33">
        <f t="shared" si="19"/>
        <v>0</v>
      </c>
      <c r="L114" s="4" t="s">
        <v>204</v>
      </c>
    </row>
    <row r="115" spans="1:12" ht="18" x14ac:dyDescent="0.25">
      <c r="A115" s="5" t="str">
        <f t="shared" si="15"/>
        <v>b</v>
      </c>
      <c r="B115" s="11" t="s">
        <v>1</v>
      </c>
      <c r="C115" s="15" t="s">
        <v>138</v>
      </c>
      <c r="D115" s="15"/>
      <c r="E115" s="37">
        <f t="shared" si="24"/>
        <v>0</v>
      </c>
      <c r="F115" s="14"/>
      <c r="G115" s="14"/>
      <c r="H115" s="14"/>
      <c r="I115" s="14"/>
      <c r="J115" s="33">
        <f t="shared" si="18"/>
        <v>0</v>
      </c>
      <c r="K115" s="33">
        <f t="shared" si="19"/>
        <v>0</v>
      </c>
      <c r="L115" s="4" t="s">
        <v>204</v>
      </c>
    </row>
    <row r="116" spans="1:12" ht="36" x14ac:dyDescent="0.25">
      <c r="A116" s="5" t="str">
        <f t="shared" si="15"/>
        <v>b</v>
      </c>
      <c r="B116" s="22" t="s">
        <v>15</v>
      </c>
      <c r="C116" s="23" t="s">
        <v>112</v>
      </c>
      <c r="D116" s="23"/>
      <c r="E116" s="36">
        <f t="shared" ref="E116:I116" si="25">E117+E127+E128+E129</f>
        <v>0</v>
      </c>
      <c r="F116" s="30">
        <f t="shared" si="25"/>
        <v>0</v>
      </c>
      <c r="G116" s="30">
        <f t="shared" si="25"/>
        <v>0</v>
      </c>
      <c r="H116" s="30">
        <f t="shared" si="25"/>
        <v>0</v>
      </c>
      <c r="I116" s="30">
        <f t="shared" si="25"/>
        <v>0</v>
      </c>
      <c r="J116" s="30">
        <f t="shared" si="18"/>
        <v>0</v>
      </c>
      <c r="K116" s="30">
        <f t="shared" si="19"/>
        <v>0</v>
      </c>
      <c r="L116" s="4" t="s">
        <v>205</v>
      </c>
    </row>
    <row r="117" spans="1:12" ht="18" x14ac:dyDescent="0.25">
      <c r="A117" s="5" t="str">
        <f t="shared" si="15"/>
        <v>b</v>
      </c>
      <c r="B117" s="32" t="s">
        <v>1</v>
      </c>
      <c r="C117" s="25" t="s">
        <v>128</v>
      </c>
      <c r="D117" s="25"/>
      <c r="E117" s="37">
        <f t="shared" ref="E117:I117" si="26">E118+E119+E120+E121+E122+E123+E124</f>
        <v>0</v>
      </c>
      <c r="F117" s="33">
        <f t="shared" si="26"/>
        <v>0</v>
      </c>
      <c r="G117" s="33">
        <f t="shared" si="26"/>
        <v>0</v>
      </c>
      <c r="H117" s="33">
        <f t="shared" si="26"/>
        <v>0</v>
      </c>
      <c r="I117" s="33">
        <f t="shared" si="26"/>
        <v>0</v>
      </c>
      <c r="J117" s="33">
        <f t="shared" si="18"/>
        <v>0</v>
      </c>
      <c r="K117" s="33">
        <f t="shared" si="19"/>
        <v>0</v>
      </c>
      <c r="L117" s="4" t="s">
        <v>205</v>
      </c>
    </row>
    <row r="118" spans="1:12" ht="18" x14ac:dyDescent="0.25">
      <c r="A118" s="5" t="str">
        <f t="shared" si="15"/>
        <v>b</v>
      </c>
      <c r="B118" s="24" t="s">
        <v>1</v>
      </c>
      <c r="C118" s="26" t="s">
        <v>129</v>
      </c>
      <c r="D118" s="26"/>
      <c r="E118" s="36">
        <f t="shared" ref="E118:I129" si="27">E132+E146+E160+E174+E188+E202+E216+E230+E244+E258+E272</f>
        <v>0</v>
      </c>
      <c r="F118" s="30">
        <f t="shared" si="27"/>
        <v>0</v>
      </c>
      <c r="G118" s="30">
        <f t="shared" si="27"/>
        <v>0</v>
      </c>
      <c r="H118" s="30">
        <f t="shared" si="27"/>
        <v>0</v>
      </c>
      <c r="I118" s="30">
        <f t="shared" si="27"/>
        <v>0</v>
      </c>
      <c r="J118" s="30">
        <f t="shared" si="18"/>
        <v>0</v>
      </c>
      <c r="K118" s="30">
        <f t="shared" si="19"/>
        <v>0</v>
      </c>
      <c r="L118" s="4" t="s">
        <v>205</v>
      </c>
    </row>
    <row r="119" spans="1:12" ht="18" x14ac:dyDescent="0.25">
      <c r="A119" s="5" t="str">
        <f t="shared" si="15"/>
        <v>b</v>
      </c>
      <c r="B119" s="24" t="s">
        <v>1</v>
      </c>
      <c r="C119" s="26" t="s">
        <v>130</v>
      </c>
      <c r="D119" s="26"/>
      <c r="E119" s="36">
        <f t="shared" si="27"/>
        <v>0</v>
      </c>
      <c r="F119" s="30">
        <f t="shared" si="27"/>
        <v>0</v>
      </c>
      <c r="G119" s="30">
        <f t="shared" si="27"/>
        <v>0</v>
      </c>
      <c r="H119" s="30">
        <f t="shared" si="27"/>
        <v>0</v>
      </c>
      <c r="I119" s="30">
        <f t="shared" si="27"/>
        <v>0</v>
      </c>
      <c r="J119" s="30">
        <f t="shared" si="18"/>
        <v>0</v>
      </c>
      <c r="K119" s="30">
        <f t="shared" si="19"/>
        <v>0</v>
      </c>
      <c r="L119" s="4" t="s">
        <v>205</v>
      </c>
    </row>
    <row r="120" spans="1:12" ht="18" x14ac:dyDescent="0.25">
      <c r="A120" s="5" t="str">
        <f t="shared" si="15"/>
        <v>b</v>
      </c>
      <c r="B120" s="24" t="s">
        <v>1</v>
      </c>
      <c r="C120" s="26" t="s">
        <v>131</v>
      </c>
      <c r="D120" s="26"/>
      <c r="E120" s="36">
        <f t="shared" si="27"/>
        <v>0</v>
      </c>
      <c r="F120" s="30">
        <f t="shared" si="27"/>
        <v>0</v>
      </c>
      <c r="G120" s="30">
        <f t="shared" si="27"/>
        <v>0</v>
      </c>
      <c r="H120" s="30">
        <f t="shared" si="27"/>
        <v>0</v>
      </c>
      <c r="I120" s="30">
        <f t="shared" si="27"/>
        <v>0</v>
      </c>
      <c r="J120" s="30">
        <f t="shared" si="18"/>
        <v>0</v>
      </c>
      <c r="K120" s="30">
        <f t="shared" si="19"/>
        <v>0</v>
      </c>
      <c r="L120" s="4" t="s">
        <v>205</v>
      </c>
    </row>
    <row r="121" spans="1:12" ht="18" x14ac:dyDescent="0.25">
      <c r="A121" s="5" t="str">
        <f t="shared" si="15"/>
        <v>b</v>
      </c>
      <c r="B121" s="24" t="s">
        <v>1</v>
      </c>
      <c r="C121" s="27" t="s">
        <v>132</v>
      </c>
      <c r="D121" s="27"/>
      <c r="E121" s="36">
        <f t="shared" si="27"/>
        <v>0</v>
      </c>
      <c r="F121" s="30">
        <f t="shared" si="27"/>
        <v>0</v>
      </c>
      <c r="G121" s="30">
        <f t="shared" si="27"/>
        <v>0</v>
      </c>
      <c r="H121" s="30">
        <f t="shared" si="27"/>
        <v>0</v>
      </c>
      <c r="I121" s="30">
        <f t="shared" si="27"/>
        <v>0</v>
      </c>
      <c r="J121" s="30">
        <f t="shared" si="18"/>
        <v>0</v>
      </c>
      <c r="K121" s="30">
        <f t="shared" si="19"/>
        <v>0</v>
      </c>
      <c r="L121" s="4" t="s">
        <v>205</v>
      </c>
    </row>
    <row r="122" spans="1:12" ht="18" x14ac:dyDescent="0.25">
      <c r="A122" s="5" t="str">
        <f t="shared" si="15"/>
        <v>b</v>
      </c>
      <c r="B122" s="24" t="s">
        <v>1</v>
      </c>
      <c r="C122" s="27" t="s">
        <v>133</v>
      </c>
      <c r="D122" s="27"/>
      <c r="E122" s="36">
        <f t="shared" si="27"/>
        <v>0</v>
      </c>
      <c r="F122" s="30">
        <f t="shared" si="27"/>
        <v>0</v>
      </c>
      <c r="G122" s="30">
        <f t="shared" si="27"/>
        <v>0</v>
      </c>
      <c r="H122" s="30">
        <f t="shared" si="27"/>
        <v>0</v>
      </c>
      <c r="I122" s="30">
        <f t="shared" si="27"/>
        <v>0</v>
      </c>
      <c r="J122" s="30">
        <f t="shared" si="18"/>
        <v>0</v>
      </c>
      <c r="K122" s="30">
        <f t="shared" si="19"/>
        <v>0</v>
      </c>
      <c r="L122" s="4" t="s">
        <v>205</v>
      </c>
    </row>
    <row r="123" spans="1:12" ht="18" x14ac:dyDescent="0.25">
      <c r="A123" s="5" t="str">
        <f t="shared" si="15"/>
        <v>b</v>
      </c>
      <c r="B123" s="24" t="s">
        <v>1</v>
      </c>
      <c r="C123" s="27" t="s">
        <v>134</v>
      </c>
      <c r="D123" s="27"/>
      <c r="E123" s="36">
        <f t="shared" si="27"/>
        <v>0</v>
      </c>
      <c r="F123" s="30">
        <f t="shared" si="27"/>
        <v>0</v>
      </c>
      <c r="G123" s="30">
        <f t="shared" si="27"/>
        <v>0</v>
      </c>
      <c r="H123" s="30">
        <f t="shared" si="27"/>
        <v>0</v>
      </c>
      <c r="I123" s="30">
        <f t="shared" si="27"/>
        <v>0</v>
      </c>
      <c r="J123" s="30">
        <f t="shared" si="18"/>
        <v>0</v>
      </c>
      <c r="K123" s="30">
        <f t="shared" si="19"/>
        <v>0</v>
      </c>
      <c r="L123" s="4" t="s">
        <v>205</v>
      </c>
    </row>
    <row r="124" spans="1:12" ht="18" x14ac:dyDescent="0.25">
      <c r="A124" s="5" t="str">
        <f t="shared" si="15"/>
        <v>b</v>
      </c>
      <c r="B124" s="24" t="s">
        <v>1</v>
      </c>
      <c r="C124" s="27" t="s">
        <v>135</v>
      </c>
      <c r="D124" s="27"/>
      <c r="E124" s="36">
        <f t="shared" si="27"/>
        <v>0</v>
      </c>
      <c r="F124" s="30">
        <f t="shared" si="27"/>
        <v>0</v>
      </c>
      <c r="G124" s="30">
        <f t="shared" si="27"/>
        <v>0</v>
      </c>
      <c r="H124" s="30">
        <f t="shared" si="27"/>
        <v>0</v>
      </c>
      <c r="I124" s="30">
        <f t="shared" si="27"/>
        <v>0</v>
      </c>
      <c r="J124" s="30">
        <f t="shared" si="18"/>
        <v>0</v>
      </c>
      <c r="K124" s="30">
        <f t="shared" si="19"/>
        <v>0</v>
      </c>
      <c r="L124" s="4" t="s">
        <v>205</v>
      </c>
    </row>
    <row r="125" spans="1:12" x14ac:dyDescent="0.25">
      <c r="A125" s="5" t="str">
        <f t="shared" si="15"/>
        <v>b</v>
      </c>
      <c r="B125" s="28"/>
      <c r="C125" s="29" t="s">
        <v>209</v>
      </c>
      <c r="D125" s="29"/>
      <c r="E125" s="38">
        <f t="shared" si="27"/>
        <v>0</v>
      </c>
      <c r="F125" s="31">
        <f t="shared" si="27"/>
        <v>0</v>
      </c>
      <c r="G125" s="31">
        <f t="shared" si="27"/>
        <v>0</v>
      </c>
      <c r="H125" s="31">
        <f t="shared" si="27"/>
        <v>0</v>
      </c>
      <c r="I125" s="31">
        <f t="shared" si="27"/>
        <v>0</v>
      </c>
      <c r="J125" s="31">
        <f t="shared" si="18"/>
        <v>0</v>
      </c>
      <c r="K125" s="31">
        <f t="shared" si="19"/>
        <v>0</v>
      </c>
    </row>
    <row r="126" spans="1:12" x14ac:dyDescent="0.25">
      <c r="A126" s="5" t="str">
        <f t="shared" si="15"/>
        <v>b</v>
      </c>
      <c r="B126" s="28"/>
      <c r="C126" s="29" t="s">
        <v>210</v>
      </c>
      <c r="D126" s="29"/>
      <c r="E126" s="38">
        <f t="shared" si="27"/>
        <v>0</v>
      </c>
      <c r="F126" s="31">
        <f t="shared" si="27"/>
        <v>0</v>
      </c>
      <c r="G126" s="31">
        <f t="shared" si="27"/>
        <v>0</v>
      </c>
      <c r="H126" s="31">
        <f t="shared" si="27"/>
        <v>0</v>
      </c>
      <c r="I126" s="31">
        <f t="shared" si="27"/>
        <v>0</v>
      </c>
      <c r="J126" s="31">
        <f t="shared" si="18"/>
        <v>0</v>
      </c>
      <c r="K126" s="31">
        <f t="shared" si="19"/>
        <v>0</v>
      </c>
    </row>
    <row r="127" spans="1:12" ht="18" x14ac:dyDescent="0.25">
      <c r="A127" s="5" t="str">
        <f t="shared" si="15"/>
        <v>b</v>
      </c>
      <c r="B127" s="32" t="s">
        <v>1</v>
      </c>
      <c r="C127" s="25" t="s">
        <v>136</v>
      </c>
      <c r="D127" s="25"/>
      <c r="E127" s="37">
        <f t="shared" si="27"/>
        <v>0</v>
      </c>
      <c r="F127" s="33">
        <f t="shared" si="27"/>
        <v>0</v>
      </c>
      <c r="G127" s="33">
        <f t="shared" si="27"/>
        <v>0</v>
      </c>
      <c r="H127" s="33">
        <f t="shared" si="27"/>
        <v>0</v>
      </c>
      <c r="I127" s="33">
        <f t="shared" si="27"/>
        <v>0</v>
      </c>
      <c r="J127" s="33">
        <f t="shared" si="18"/>
        <v>0</v>
      </c>
      <c r="K127" s="33">
        <f t="shared" si="19"/>
        <v>0</v>
      </c>
      <c r="L127" s="4" t="s">
        <v>205</v>
      </c>
    </row>
    <row r="128" spans="1:12" ht="18" x14ac:dyDescent="0.25">
      <c r="A128" s="5" t="str">
        <f t="shared" si="15"/>
        <v>b</v>
      </c>
      <c r="B128" s="32" t="s">
        <v>1</v>
      </c>
      <c r="C128" s="25" t="s">
        <v>137</v>
      </c>
      <c r="D128" s="25"/>
      <c r="E128" s="37">
        <f t="shared" si="27"/>
        <v>0</v>
      </c>
      <c r="F128" s="33">
        <f t="shared" si="27"/>
        <v>0</v>
      </c>
      <c r="G128" s="33">
        <f t="shared" si="27"/>
        <v>0</v>
      </c>
      <c r="H128" s="33">
        <f t="shared" si="27"/>
        <v>0</v>
      </c>
      <c r="I128" s="33">
        <f t="shared" si="27"/>
        <v>0</v>
      </c>
      <c r="J128" s="33">
        <f t="shared" si="18"/>
        <v>0</v>
      </c>
      <c r="K128" s="33">
        <f t="shared" si="19"/>
        <v>0</v>
      </c>
      <c r="L128" s="4" t="s">
        <v>205</v>
      </c>
    </row>
    <row r="129" spans="1:12" ht="18" x14ac:dyDescent="0.25">
      <c r="A129" s="5" t="str">
        <f t="shared" si="15"/>
        <v>b</v>
      </c>
      <c r="B129" s="32" t="s">
        <v>1</v>
      </c>
      <c r="C129" s="25" t="s">
        <v>138</v>
      </c>
      <c r="D129" s="25"/>
      <c r="E129" s="37">
        <f t="shared" si="27"/>
        <v>0</v>
      </c>
      <c r="F129" s="33">
        <f t="shared" si="27"/>
        <v>0</v>
      </c>
      <c r="G129" s="33">
        <f t="shared" si="27"/>
        <v>0</v>
      </c>
      <c r="H129" s="33">
        <f t="shared" si="27"/>
        <v>0</v>
      </c>
      <c r="I129" s="33">
        <f t="shared" si="27"/>
        <v>0</v>
      </c>
      <c r="J129" s="33">
        <f t="shared" si="18"/>
        <v>0</v>
      </c>
      <c r="K129" s="33">
        <f t="shared" si="19"/>
        <v>0</v>
      </c>
      <c r="L129" s="4" t="s">
        <v>205</v>
      </c>
    </row>
    <row r="130" spans="1:12" ht="36" x14ac:dyDescent="0.25">
      <c r="A130" s="5" t="str">
        <f t="shared" si="15"/>
        <v>b</v>
      </c>
      <c r="B130" s="22" t="s">
        <v>16</v>
      </c>
      <c r="C130" s="23" t="s">
        <v>145</v>
      </c>
      <c r="D130" s="23"/>
      <c r="E130" s="41">
        <f t="shared" ref="E130:E193" si="28">F130+G130+H130+I130</f>
        <v>0</v>
      </c>
      <c r="F130" s="41">
        <f t="shared" ref="F130:I130" si="29">F131+F141+F142+F143</f>
        <v>0</v>
      </c>
      <c r="G130" s="41">
        <f t="shared" si="29"/>
        <v>0</v>
      </c>
      <c r="H130" s="41">
        <f t="shared" si="29"/>
        <v>0</v>
      </c>
      <c r="I130" s="41">
        <f t="shared" si="29"/>
        <v>0</v>
      </c>
      <c r="J130" s="30">
        <f t="shared" si="18"/>
        <v>0</v>
      </c>
      <c r="K130" s="30">
        <f t="shared" si="19"/>
        <v>0</v>
      </c>
      <c r="L130" s="4" t="s">
        <v>205</v>
      </c>
    </row>
    <row r="131" spans="1:12" ht="18" x14ac:dyDescent="0.25">
      <c r="A131" s="5" t="str">
        <f t="shared" si="15"/>
        <v>b</v>
      </c>
      <c r="B131" s="34" t="s">
        <v>1</v>
      </c>
      <c r="C131" s="15" t="s">
        <v>128</v>
      </c>
      <c r="D131" s="15"/>
      <c r="E131" s="37">
        <f t="shared" si="28"/>
        <v>0</v>
      </c>
      <c r="F131" s="14">
        <f t="shared" ref="F131:I131" si="30">F132+F133+F134+F135+F136+F137+F138</f>
        <v>0</v>
      </c>
      <c r="G131" s="14">
        <f t="shared" si="30"/>
        <v>0</v>
      </c>
      <c r="H131" s="14">
        <f t="shared" si="30"/>
        <v>0</v>
      </c>
      <c r="I131" s="14">
        <f t="shared" si="30"/>
        <v>0</v>
      </c>
      <c r="J131" s="33">
        <f t="shared" si="18"/>
        <v>0</v>
      </c>
      <c r="K131" s="33">
        <f t="shared" si="19"/>
        <v>0</v>
      </c>
      <c r="L131" s="4" t="s">
        <v>205</v>
      </c>
    </row>
    <row r="132" spans="1:12" ht="18" x14ac:dyDescent="0.25">
      <c r="A132" s="5" t="str">
        <f t="shared" si="15"/>
        <v>b</v>
      </c>
      <c r="B132" s="11" t="s">
        <v>1</v>
      </c>
      <c r="C132" s="12" t="s">
        <v>129</v>
      </c>
      <c r="D132" s="12"/>
      <c r="E132" s="39">
        <f t="shared" si="28"/>
        <v>0</v>
      </c>
      <c r="F132" s="35"/>
      <c r="G132" s="35"/>
      <c r="H132" s="35"/>
      <c r="I132" s="35"/>
      <c r="J132" s="30">
        <f t="shared" si="18"/>
        <v>0</v>
      </c>
      <c r="K132" s="30">
        <f t="shared" si="19"/>
        <v>0</v>
      </c>
      <c r="L132" s="4" t="s">
        <v>205</v>
      </c>
    </row>
    <row r="133" spans="1:12" ht="18" x14ac:dyDescent="0.25">
      <c r="A133" s="5" t="str">
        <f t="shared" ref="A133:A196" si="31">IF((E133+F133+G133+I133+H133)&gt;0,"a","b")</f>
        <v>b</v>
      </c>
      <c r="B133" s="11" t="s">
        <v>1</v>
      </c>
      <c r="C133" s="12" t="s">
        <v>130</v>
      </c>
      <c r="D133" s="12"/>
      <c r="E133" s="39">
        <f t="shared" si="28"/>
        <v>0</v>
      </c>
      <c r="F133" s="35"/>
      <c r="G133" s="35"/>
      <c r="H133" s="35"/>
      <c r="I133" s="35"/>
      <c r="J133" s="30">
        <f t="shared" si="18"/>
        <v>0</v>
      </c>
      <c r="K133" s="30">
        <f t="shared" si="19"/>
        <v>0</v>
      </c>
      <c r="L133" s="4" t="s">
        <v>205</v>
      </c>
    </row>
    <row r="134" spans="1:12" ht="18" x14ac:dyDescent="0.25">
      <c r="A134" s="5" t="str">
        <f t="shared" si="31"/>
        <v>b</v>
      </c>
      <c r="B134" s="11" t="s">
        <v>1</v>
      </c>
      <c r="C134" s="12" t="s">
        <v>131</v>
      </c>
      <c r="D134" s="12"/>
      <c r="E134" s="39">
        <f t="shared" si="28"/>
        <v>0</v>
      </c>
      <c r="F134" s="35"/>
      <c r="G134" s="35"/>
      <c r="H134" s="35"/>
      <c r="I134" s="35"/>
      <c r="J134" s="30">
        <f t="shared" si="18"/>
        <v>0</v>
      </c>
      <c r="K134" s="30">
        <f t="shared" si="19"/>
        <v>0</v>
      </c>
      <c r="L134" s="4" t="s">
        <v>205</v>
      </c>
    </row>
    <row r="135" spans="1:12" ht="18" x14ac:dyDescent="0.25">
      <c r="A135" s="5" t="str">
        <f t="shared" si="31"/>
        <v>b</v>
      </c>
      <c r="B135" s="11" t="s">
        <v>1</v>
      </c>
      <c r="C135" s="16" t="s">
        <v>132</v>
      </c>
      <c r="D135" s="16"/>
      <c r="E135" s="39">
        <f t="shared" si="28"/>
        <v>0</v>
      </c>
      <c r="F135" s="35"/>
      <c r="G135" s="35"/>
      <c r="H135" s="35"/>
      <c r="I135" s="35"/>
      <c r="J135" s="30">
        <f t="shared" si="18"/>
        <v>0</v>
      </c>
      <c r="K135" s="30">
        <f t="shared" si="19"/>
        <v>0</v>
      </c>
      <c r="L135" s="4" t="s">
        <v>205</v>
      </c>
    </row>
    <row r="136" spans="1:12" ht="18" x14ac:dyDescent="0.25">
      <c r="A136" s="5" t="str">
        <f t="shared" si="31"/>
        <v>b</v>
      </c>
      <c r="B136" s="11" t="s">
        <v>1</v>
      </c>
      <c r="C136" s="16" t="s">
        <v>133</v>
      </c>
      <c r="D136" s="16"/>
      <c r="E136" s="39">
        <f t="shared" si="28"/>
        <v>0</v>
      </c>
      <c r="F136" s="35"/>
      <c r="G136" s="35"/>
      <c r="H136" s="35"/>
      <c r="I136" s="35"/>
      <c r="J136" s="30">
        <f t="shared" si="18"/>
        <v>0</v>
      </c>
      <c r="K136" s="30">
        <f t="shared" si="19"/>
        <v>0</v>
      </c>
      <c r="L136" s="4" t="s">
        <v>205</v>
      </c>
    </row>
    <row r="137" spans="1:12" ht="18" x14ac:dyDescent="0.25">
      <c r="A137" s="5" t="str">
        <f t="shared" si="31"/>
        <v>b</v>
      </c>
      <c r="B137" s="11" t="s">
        <v>1</v>
      </c>
      <c r="C137" s="16" t="s">
        <v>134</v>
      </c>
      <c r="D137" s="16"/>
      <c r="E137" s="39">
        <f t="shared" si="28"/>
        <v>0</v>
      </c>
      <c r="F137" s="35"/>
      <c r="G137" s="35"/>
      <c r="H137" s="35"/>
      <c r="I137" s="35"/>
      <c r="J137" s="30">
        <f t="shared" si="18"/>
        <v>0</v>
      </c>
      <c r="K137" s="30">
        <f t="shared" si="19"/>
        <v>0</v>
      </c>
      <c r="L137" s="4" t="s">
        <v>205</v>
      </c>
    </row>
    <row r="138" spans="1:12" ht="18" x14ac:dyDescent="0.25">
      <c r="A138" s="5" t="str">
        <f t="shared" si="31"/>
        <v>b</v>
      </c>
      <c r="B138" s="11" t="s">
        <v>1</v>
      </c>
      <c r="C138" s="16" t="s">
        <v>135</v>
      </c>
      <c r="D138" s="16"/>
      <c r="E138" s="39">
        <f t="shared" si="28"/>
        <v>0</v>
      </c>
      <c r="F138" s="35">
        <f t="shared" ref="F138:I138" si="32">F139+F140</f>
        <v>0</v>
      </c>
      <c r="G138" s="35">
        <f t="shared" si="32"/>
        <v>0</v>
      </c>
      <c r="H138" s="35">
        <f t="shared" si="32"/>
        <v>0</v>
      </c>
      <c r="I138" s="35">
        <f t="shared" si="32"/>
        <v>0</v>
      </c>
      <c r="J138" s="30">
        <f t="shared" si="18"/>
        <v>0</v>
      </c>
      <c r="K138" s="30">
        <f t="shared" si="19"/>
        <v>0</v>
      </c>
      <c r="L138" s="4" t="s">
        <v>205</v>
      </c>
    </row>
    <row r="139" spans="1:12" x14ac:dyDescent="0.25">
      <c r="A139" s="5" t="str">
        <f t="shared" si="31"/>
        <v>b</v>
      </c>
      <c r="B139" s="19"/>
      <c r="C139" s="21" t="s">
        <v>209</v>
      </c>
      <c r="D139" s="21"/>
      <c r="E139" s="40">
        <f t="shared" si="28"/>
        <v>0</v>
      </c>
      <c r="F139" s="20"/>
      <c r="G139" s="20"/>
      <c r="H139" s="20"/>
      <c r="I139" s="20"/>
      <c r="J139" s="31">
        <f t="shared" si="18"/>
        <v>0</v>
      </c>
      <c r="K139" s="31">
        <f t="shared" si="19"/>
        <v>0</v>
      </c>
    </row>
    <row r="140" spans="1:12" x14ac:dyDescent="0.25">
      <c r="A140" s="5" t="str">
        <f t="shared" si="31"/>
        <v>b</v>
      </c>
      <c r="B140" s="19"/>
      <c r="C140" s="21" t="s">
        <v>210</v>
      </c>
      <c r="D140" s="21"/>
      <c r="E140" s="40">
        <f t="shared" si="28"/>
        <v>0</v>
      </c>
      <c r="F140" s="20"/>
      <c r="G140" s="20"/>
      <c r="H140" s="20"/>
      <c r="I140" s="20"/>
      <c r="J140" s="31">
        <f t="shared" si="18"/>
        <v>0</v>
      </c>
      <c r="K140" s="31">
        <f t="shared" si="19"/>
        <v>0</v>
      </c>
    </row>
    <row r="141" spans="1:12" ht="18" x14ac:dyDescent="0.25">
      <c r="A141" s="5" t="str">
        <f t="shared" si="31"/>
        <v>b</v>
      </c>
      <c r="B141" s="11" t="s">
        <v>1</v>
      </c>
      <c r="C141" s="15" t="s">
        <v>136</v>
      </c>
      <c r="D141" s="15"/>
      <c r="E141" s="37">
        <f t="shared" si="28"/>
        <v>0</v>
      </c>
      <c r="F141" s="14"/>
      <c r="G141" s="14"/>
      <c r="H141" s="14"/>
      <c r="I141" s="14"/>
      <c r="J141" s="33">
        <f t="shared" si="18"/>
        <v>0</v>
      </c>
      <c r="K141" s="33">
        <f t="shared" si="19"/>
        <v>0</v>
      </c>
      <c r="L141" s="4" t="s">
        <v>205</v>
      </c>
    </row>
    <row r="142" spans="1:12" ht="18" x14ac:dyDescent="0.25">
      <c r="A142" s="5" t="str">
        <f t="shared" si="31"/>
        <v>b</v>
      </c>
      <c r="B142" s="11" t="s">
        <v>1</v>
      </c>
      <c r="C142" s="15" t="s">
        <v>137</v>
      </c>
      <c r="D142" s="15"/>
      <c r="E142" s="37">
        <f t="shared" si="28"/>
        <v>0</v>
      </c>
      <c r="F142" s="14"/>
      <c r="G142" s="14"/>
      <c r="H142" s="14"/>
      <c r="I142" s="14"/>
      <c r="J142" s="33">
        <f t="shared" si="18"/>
        <v>0</v>
      </c>
      <c r="K142" s="33">
        <f t="shared" si="19"/>
        <v>0</v>
      </c>
      <c r="L142" s="4" t="s">
        <v>205</v>
      </c>
    </row>
    <row r="143" spans="1:12" ht="18" x14ac:dyDescent="0.25">
      <c r="A143" s="5" t="str">
        <f t="shared" si="31"/>
        <v>b</v>
      </c>
      <c r="B143" s="11" t="s">
        <v>1</v>
      </c>
      <c r="C143" s="15" t="s">
        <v>138</v>
      </c>
      <c r="D143" s="15"/>
      <c r="E143" s="37">
        <f t="shared" si="28"/>
        <v>0</v>
      </c>
      <c r="F143" s="14"/>
      <c r="G143" s="14"/>
      <c r="H143" s="14"/>
      <c r="I143" s="14"/>
      <c r="J143" s="33">
        <f t="shared" si="18"/>
        <v>0</v>
      </c>
      <c r="K143" s="33">
        <f t="shared" si="19"/>
        <v>0</v>
      </c>
      <c r="L143" s="4" t="s">
        <v>205</v>
      </c>
    </row>
    <row r="144" spans="1:12" ht="36" x14ac:dyDescent="0.25">
      <c r="A144" s="5" t="str">
        <f t="shared" si="31"/>
        <v>b</v>
      </c>
      <c r="B144" s="22" t="s">
        <v>17</v>
      </c>
      <c r="C144" s="23" t="s">
        <v>179</v>
      </c>
      <c r="D144" s="23"/>
      <c r="E144" s="41">
        <f t="shared" si="28"/>
        <v>0</v>
      </c>
      <c r="F144" s="41">
        <f t="shared" ref="F144:I144" si="33">F145+F155+F156+F157</f>
        <v>0</v>
      </c>
      <c r="G144" s="41">
        <f t="shared" si="33"/>
        <v>0</v>
      </c>
      <c r="H144" s="41">
        <f t="shared" si="33"/>
        <v>0</v>
      </c>
      <c r="I144" s="41">
        <f t="shared" si="33"/>
        <v>0</v>
      </c>
      <c r="J144" s="30">
        <f t="shared" si="18"/>
        <v>0</v>
      </c>
      <c r="K144" s="30">
        <f t="shared" si="19"/>
        <v>0</v>
      </c>
      <c r="L144" s="4" t="s">
        <v>205</v>
      </c>
    </row>
    <row r="145" spans="1:12" ht="18" x14ac:dyDescent="0.25">
      <c r="A145" s="5" t="str">
        <f t="shared" si="31"/>
        <v>b</v>
      </c>
      <c r="B145" s="34" t="s">
        <v>1</v>
      </c>
      <c r="C145" s="15" t="s">
        <v>128</v>
      </c>
      <c r="D145" s="15"/>
      <c r="E145" s="37">
        <f t="shared" si="28"/>
        <v>0</v>
      </c>
      <c r="F145" s="14">
        <f t="shared" ref="F145:I145" si="34">F146+F147+F148+F149+F150+F151+F152</f>
        <v>0</v>
      </c>
      <c r="G145" s="14">
        <f t="shared" si="34"/>
        <v>0</v>
      </c>
      <c r="H145" s="14">
        <f t="shared" si="34"/>
        <v>0</v>
      </c>
      <c r="I145" s="14">
        <f t="shared" si="34"/>
        <v>0</v>
      </c>
      <c r="J145" s="33">
        <f t="shared" si="18"/>
        <v>0</v>
      </c>
      <c r="K145" s="33">
        <f t="shared" si="19"/>
        <v>0</v>
      </c>
      <c r="L145" s="4" t="s">
        <v>205</v>
      </c>
    </row>
    <row r="146" spans="1:12" ht="18" x14ac:dyDescent="0.25">
      <c r="A146" s="5" t="str">
        <f t="shared" si="31"/>
        <v>b</v>
      </c>
      <c r="B146" s="11" t="s">
        <v>1</v>
      </c>
      <c r="C146" s="12" t="s">
        <v>129</v>
      </c>
      <c r="D146" s="12"/>
      <c r="E146" s="39">
        <f t="shared" si="28"/>
        <v>0</v>
      </c>
      <c r="F146" s="35"/>
      <c r="G146" s="35"/>
      <c r="H146" s="35"/>
      <c r="I146" s="35"/>
      <c r="J146" s="30">
        <f t="shared" si="18"/>
        <v>0</v>
      </c>
      <c r="K146" s="30">
        <f t="shared" si="19"/>
        <v>0</v>
      </c>
      <c r="L146" s="4" t="s">
        <v>205</v>
      </c>
    </row>
    <row r="147" spans="1:12" ht="18" x14ac:dyDescent="0.25">
      <c r="A147" s="5" t="str">
        <f t="shared" si="31"/>
        <v>b</v>
      </c>
      <c r="B147" s="11" t="s">
        <v>1</v>
      </c>
      <c r="C147" s="12" t="s">
        <v>130</v>
      </c>
      <c r="D147" s="12"/>
      <c r="E147" s="39">
        <f t="shared" si="28"/>
        <v>0</v>
      </c>
      <c r="F147" s="35"/>
      <c r="G147" s="35"/>
      <c r="H147" s="35"/>
      <c r="I147" s="35"/>
      <c r="J147" s="30">
        <f t="shared" ref="J147:J210" si="35">F147+G147</f>
        <v>0</v>
      </c>
      <c r="K147" s="30">
        <f t="shared" ref="K147:K210" si="36">F147+G147+H147</f>
        <v>0</v>
      </c>
      <c r="L147" s="4" t="s">
        <v>205</v>
      </c>
    </row>
    <row r="148" spans="1:12" ht="18" x14ac:dyDescent="0.25">
      <c r="A148" s="5" t="str">
        <f t="shared" si="31"/>
        <v>b</v>
      </c>
      <c r="B148" s="11" t="s">
        <v>1</v>
      </c>
      <c r="C148" s="12" t="s">
        <v>131</v>
      </c>
      <c r="D148" s="12"/>
      <c r="E148" s="39">
        <f t="shared" si="28"/>
        <v>0</v>
      </c>
      <c r="F148" s="35"/>
      <c r="G148" s="35"/>
      <c r="H148" s="35"/>
      <c r="I148" s="35"/>
      <c r="J148" s="30">
        <f t="shared" si="35"/>
        <v>0</v>
      </c>
      <c r="K148" s="30">
        <f t="shared" si="36"/>
        <v>0</v>
      </c>
      <c r="L148" s="4" t="s">
        <v>205</v>
      </c>
    </row>
    <row r="149" spans="1:12" ht="18" x14ac:dyDescent="0.25">
      <c r="A149" s="5" t="str">
        <f t="shared" si="31"/>
        <v>b</v>
      </c>
      <c r="B149" s="11" t="s">
        <v>1</v>
      </c>
      <c r="C149" s="16" t="s">
        <v>132</v>
      </c>
      <c r="D149" s="16"/>
      <c r="E149" s="39">
        <f t="shared" si="28"/>
        <v>0</v>
      </c>
      <c r="F149" s="35"/>
      <c r="G149" s="35"/>
      <c r="H149" s="35"/>
      <c r="I149" s="35"/>
      <c r="J149" s="30">
        <f t="shared" si="35"/>
        <v>0</v>
      </c>
      <c r="K149" s="30">
        <f t="shared" si="36"/>
        <v>0</v>
      </c>
      <c r="L149" s="4" t="s">
        <v>205</v>
      </c>
    </row>
    <row r="150" spans="1:12" ht="18" x14ac:dyDescent="0.25">
      <c r="A150" s="5" t="str">
        <f t="shared" si="31"/>
        <v>b</v>
      </c>
      <c r="B150" s="11" t="s">
        <v>1</v>
      </c>
      <c r="C150" s="16" t="s">
        <v>133</v>
      </c>
      <c r="D150" s="16"/>
      <c r="E150" s="39">
        <f t="shared" si="28"/>
        <v>0</v>
      </c>
      <c r="F150" s="35"/>
      <c r="G150" s="35"/>
      <c r="H150" s="35"/>
      <c r="I150" s="35"/>
      <c r="J150" s="30">
        <f t="shared" si="35"/>
        <v>0</v>
      </c>
      <c r="K150" s="30">
        <f t="shared" si="36"/>
        <v>0</v>
      </c>
      <c r="L150" s="4" t="s">
        <v>205</v>
      </c>
    </row>
    <row r="151" spans="1:12" ht="18" x14ac:dyDescent="0.25">
      <c r="A151" s="5" t="str">
        <f t="shared" si="31"/>
        <v>b</v>
      </c>
      <c r="B151" s="11" t="s">
        <v>1</v>
      </c>
      <c r="C151" s="16" t="s">
        <v>134</v>
      </c>
      <c r="D151" s="16"/>
      <c r="E151" s="39">
        <f t="shared" si="28"/>
        <v>0</v>
      </c>
      <c r="F151" s="35"/>
      <c r="G151" s="35"/>
      <c r="H151" s="35"/>
      <c r="I151" s="35"/>
      <c r="J151" s="30">
        <f t="shared" si="35"/>
        <v>0</v>
      </c>
      <c r="K151" s="30">
        <f t="shared" si="36"/>
        <v>0</v>
      </c>
      <c r="L151" s="4" t="s">
        <v>205</v>
      </c>
    </row>
    <row r="152" spans="1:12" ht="18" x14ac:dyDescent="0.25">
      <c r="A152" s="5" t="str">
        <f t="shared" si="31"/>
        <v>b</v>
      </c>
      <c r="B152" s="11" t="s">
        <v>1</v>
      </c>
      <c r="C152" s="16" t="s">
        <v>135</v>
      </c>
      <c r="D152" s="16"/>
      <c r="E152" s="39">
        <f t="shared" si="28"/>
        <v>0</v>
      </c>
      <c r="F152" s="35">
        <f t="shared" ref="F152:I152" si="37">F153+F154</f>
        <v>0</v>
      </c>
      <c r="G152" s="35">
        <f t="shared" si="37"/>
        <v>0</v>
      </c>
      <c r="H152" s="35">
        <f t="shared" si="37"/>
        <v>0</v>
      </c>
      <c r="I152" s="35">
        <f t="shared" si="37"/>
        <v>0</v>
      </c>
      <c r="J152" s="30">
        <f t="shared" si="35"/>
        <v>0</v>
      </c>
      <c r="K152" s="30">
        <f t="shared" si="36"/>
        <v>0</v>
      </c>
      <c r="L152" s="4" t="s">
        <v>205</v>
      </c>
    </row>
    <row r="153" spans="1:12" x14ac:dyDescent="0.25">
      <c r="A153" s="5" t="str">
        <f t="shared" si="31"/>
        <v>b</v>
      </c>
      <c r="B153" s="19"/>
      <c r="C153" s="21" t="s">
        <v>209</v>
      </c>
      <c r="D153" s="21"/>
      <c r="E153" s="40">
        <f t="shared" si="28"/>
        <v>0</v>
      </c>
      <c r="F153" s="20"/>
      <c r="G153" s="20"/>
      <c r="H153" s="20"/>
      <c r="I153" s="20"/>
      <c r="J153" s="31">
        <f t="shared" si="35"/>
        <v>0</v>
      </c>
      <c r="K153" s="31">
        <f t="shared" si="36"/>
        <v>0</v>
      </c>
    </row>
    <row r="154" spans="1:12" x14ac:dyDescent="0.25">
      <c r="A154" s="5" t="str">
        <f t="shared" si="31"/>
        <v>b</v>
      </c>
      <c r="B154" s="19"/>
      <c r="C154" s="21" t="s">
        <v>210</v>
      </c>
      <c r="D154" s="21"/>
      <c r="E154" s="40">
        <f t="shared" si="28"/>
        <v>0</v>
      </c>
      <c r="F154" s="20"/>
      <c r="G154" s="20"/>
      <c r="H154" s="20"/>
      <c r="I154" s="20"/>
      <c r="J154" s="31">
        <f t="shared" si="35"/>
        <v>0</v>
      </c>
      <c r="K154" s="31">
        <f t="shared" si="36"/>
        <v>0</v>
      </c>
    </row>
    <row r="155" spans="1:12" ht="18" x14ac:dyDescent="0.25">
      <c r="A155" s="5" t="str">
        <f t="shared" si="31"/>
        <v>b</v>
      </c>
      <c r="B155" s="11" t="s">
        <v>1</v>
      </c>
      <c r="C155" s="15" t="s">
        <v>136</v>
      </c>
      <c r="D155" s="15"/>
      <c r="E155" s="37">
        <f t="shared" si="28"/>
        <v>0</v>
      </c>
      <c r="F155" s="14"/>
      <c r="G155" s="14"/>
      <c r="H155" s="14"/>
      <c r="I155" s="14"/>
      <c r="J155" s="33">
        <f t="shared" si="35"/>
        <v>0</v>
      </c>
      <c r="K155" s="33">
        <f t="shared" si="36"/>
        <v>0</v>
      </c>
      <c r="L155" s="4" t="s">
        <v>205</v>
      </c>
    </row>
    <row r="156" spans="1:12" ht="18" x14ac:dyDescent="0.25">
      <c r="A156" s="5" t="str">
        <f t="shared" si="31"/>
        <v>b</v>
      </c>
      <c r="B156" s="11" t="s">
        <v>1</v>
      </c>
      <c r="C156" s="15" t="s">
        <v>137</v>
      </c>
      <c r="D156" s="15"/>
      <c r="E156" s="37">
        <f t="shared" si="28"/>
        <v>0</v>
      </c>
      <c r="F156" s="14"/>
      <c r="G156" s="14"/>
      <c r="H156" s="14"/>
      <c r="I156" s="14"/>
      <c r="J156" s="33">
        <f t="shared" si="35"/>
        <v>0</v>
      </c>
      <c r="K156" s="33">
        <f t="shared" si="36"/>
        <v>0</v>
      </c>
      <c r="L156" s="4" t="s">
        <v>205</v>
      </c>
    </row>
    <row r="157" spans="1:12" ht="18" x14ac:dyDescent="0.25">
      <c r="A157" s="5" t="str">
        <f t="shared" si="31"/>
        <v>b</v>
      </c>
      <c r="B157" s="11" t="s">
        <v>1</v>
      </c>
      <c r="C157" s="15" t="s">
        <v>138</v>
      </c>
      <c r="D157" s="15"/>
      <c r="E157" s="37">
        <f t="shared" si="28"/>
        <v>0</v>
      </c>
      <c r="F157" s="14"/>
      <c r="G157" s="14"/>
      <c r="H157" s="14"/>
      <c r="I157" s="14"/>
      <c r="J157" s="33">
        <f t="shared" si="35"/>
        <v>0</v>
      </c>
      <c r="K157" s="33">
        <f t="shared" si="36"/>
        <v>0</v>
      </c>
      <c r="L157" s="4" t="s">
        <v>205</v>
      </c>
    </row>
    <row r="158" spans="1:12" ht="36" x14ac:dyDescent="0.25">
      <c r="A158" s="5" t="str">
        <f t="shared" si="31"/>
        <v>b</v>
      </c>
      <c r="B158" s="22" t="s">
        <v>18</v>
      </c>
      <c r="C158" s="23" t="s">
        <v>178</v>
      </c>
      <c r="D158" s="23"/>
      <c r="E158" s="41">
        <f t="shared" si="28"/>
        <v>0</v>
      </c>
      <c r="F158" s="41">
        <f t="shared" ref="F158:I158" si="38">F159+F169+F170+F171</f>
        <v>0</v>
      </c>
      <c r="G158" s="41">
        <f t="shared" si="38"/>
        <v>0</v>
      </c>
      <c r="H158" s="41">
        <f t="shared" si="38"/>
        <v>0</v>
      </c>
      <c r="I158" s="41">
        <f t="shared" si="38"/>
        <v>0</v>
      </c>
      <c r="J158" s="30">
        <f t="shared" si="35"/>
        <v>0</v>
      </c>
      <c r="K158" s="30">
        <f t="shared" si="36"/>
        <v>0</v>
      </c>
      <c r="L158" s="4" t="s">
        <v>205</v>
      </c>
    </row>
    <row r="159" spans="1:12" ht="18" x14ac:dyDescent="0.25">
      <c r="A159" s="5" t="str">
        <f t="shared" si="31"/>
        <v>b</v>
      </c>
      <c r="B159" s="34" t="s">
        <v>1</v>
      </c>
      <c r="C159" s="15" t="s">
        <v>128</v>
      </c>
      <c r="D159" s="15"/>
      <c r="E159" s="37">
        <f t="shared" si="28"/>
        <v>0</v>
      </c>
      <c r="F159" s="14">
        <f t="shared" ref="F159:I159" si="39">F160+F161+F162+F163+F164+F165+F166</f>
        <v>0</v>
      </c>
      <c r="G159" s="14">
        <f t="shared" si="39"/>
        <v>0</v>
      </c>
      <c r="H159" s="14">
        <f t="shared" si="39"/>
        <v>0</v>
      </c>
      <c r="I159" s="14">
        <f t="shared" si="39"/>
        <v>0</v>
      </c>
      <c r="J159" s="33">
        <f t="shared" si="35"/>
        <v>0</v>
      </c>
      <c r="K159" s="33">
        <f t="shared" si="36"/>
        <v>0</v>
      </c>
      <c r="L159" s="4" t="s">
        <v>205</v>
      </c>
    </row>
    <row r="160" spans="1:12" ht="18" x14ac:dyDescent="0.25">
      <c r="A160" s="5" t="str">
        <f t="shared" si="31"/>
        <v>b</v>
      </c>
      <c r="B160" s="11" t="s">
        <v>1</v>
      </c>
      <c r="C160" s="12" t="s">
        <v>129</v>
      </c>
      <c r="D160" s="12"/>
      <c r="E160" s="39">
        <f t="shared" si="28"/>
        <v>0</v>
      </c>
      <c r="F160" s="35"/>
      <c r="G160" s="35"/>
      <c r="H160" s="35"/>
      <c r="I160" s="35"/>
      <c r="J160" s="30">
        <f t="shared" si="35"/>
        <v>0</v>
      </c>
      <c r="K160" s="30">
        <f t="shared" si="36"/>
        <v>0</v>
      </c>
      <c r="L160" s="4" t="s">
        <v>205</v>
      </c>
    </row>
    <row r="161" spans="1:12" ht="18" x14ac:dyDescent="0.25">
      <c r="A161" s="5" t="str">
        <f t="shared" si="31"/>
        <v>b</v>
      </c>
      <c r="B161" s="11" t="s">
        <v>1</v>
      </c>
      <c r="C161" s="12" t="s">
        <v>130</v>
      </c>
      <c r="D161" s="12"/>
      <c r="E161" s="39">
        <f t="shared" si="28"/>
        <v>0</v>
      </c>
      <c r="F161" s="35"/>
      <c r="G161" s="35"/>
      <c r="H161" s="35"/>
      <c r="I161" s="35"/>
      <c r="J161" s="30">
        <f t="shared" si="35"/>
        <v>0</v>
      </c>
      <c r="K161" s="30">
        <f t="shared" si="36"/>
        <v>0</v>
      </c>
      <c r="L161" s="4" t="s">
        <v>205</v>
      </c>
    </row>
    <row r="162" spans="1:12" ht="18" x14ac:dyDescent="0.25">
      <c r="A162" s="5" t="str">
        <f t="shared" si="31"/>
        <v>b</v>
      </c>
      <c r="B162" s="11" t="s">
        <v>1</v>
      </c>
      <c r="C162" s="12" t="s">
        <v>131</v>
      </c>
      <c r="D162" s="12"/>
      <c r="E162" s="39">
        <f t="shared" si="28"/>
        <v>0</v>
      </c>
      <c r="F162" s="35"/>
      <c r="G162" s="35"/>
      <c r="H162" s="35"/>
      <c r="I162" s="35"/>
      <c r="J162" s="30">
        <f t="shared" si="35"/>
        <v>0</v>
      </c>
      <c r="K162" s="30">
        <f t="shared" si="36"/>
        <v>0</v>
      </c>
      <c r="L162" s="4" t="s">
        <v>205</v>
      </c>
    </row>
    <row r="163" spans="1:12" ht="18" x14ac:dyDescent="0.25">
      <c r="A163" s="5" t="str">
        <f t="shared" si="31"/>
        <v>b</v>
      </c>
      <c r="B163" s="11" t="s">
        <v>1</v>
      </c>
      <c r="C163" s="16" t="s">
        <v>132</v>
      </c>
      <c r="D163" s="16"/>
      <c r="E163" s="39">
        <f t="shared" si="28"/>
        <v>0</v>
      </c>
      <c r="F163" s="35"/>
      <c r="G163" s="35"/>
      <c r="H163" s="35"/>
      <c r="I163" s="35"/>
      <c r="J163" s="30">
        <f t="shared" si="35"/>
        <v>0</v>
      </c>
      <c r="K163" s="30">
        <f t="shared" si="36"/>
        <v>0</v>
      </c>
      <c r="L163" s="4" t="s">
        <v>205</v>
      </c>
    </row>
    <row r="164" spans="1:12" ht="18" x14ac:dyDescent="0.25">
      <c r="A164" s="5" t="str">
        <f t="shared" si="31"/>
        <v>b</v>
      </c>
      <c r="B164" s="11" t="s">
        <v>1</v>
      </c>
      <c r="C164" s="16" t="s">
        <v>133</v>
      </c>
      <c r="D164" s="16"/>
      <c r="E164" s="39">
        <f t="shared" si="28"/>
        <v>0</v>
      </c>
      <c r="F164" s="35"/>
      <c r="G164" s="35"/>
      <c r="H164" s="35"/>
      <c r="I164" s="35"/>
      <c r="J164" s="30">
        <f t="shared" si="35"/>
        <v>0</v>
      </c>
      <c r="K164" s="30">
        <f t="shared" si="36"/>
        <v>0</v>
      </c>
      <c r="L164" s="4" t="s">
        <v>205</v>
      </c>
    </row>
    <row r="165" spans="1:12" ht="18" x14ac:dyDescent="0.25">
      <c r="A165" s="5" t="str">
        <f t="shared" si="31"/>
        <v>b</v>
      </c>
      <c r="B165" s="11" t="s">
        <v>1</v>
      </c>
      <c r="C165" s="16" t="s">
        <v>134</v>
      </c>
      <c r="D165" s="16"/>
      <c r="E165" s="39">
        <f t="shared" si="28"/>
        <v>0</v>
      </c>
      <c r="F165" s="35"/>
      <c r="G165" s="35"/>
      <c r="H165" s="35"/>
      <c r="I165" s="35"/>
      <c r="J165" s="30">
        <f t="shared" si="35"/>
        <v>0</v>
      </c>
      <c r="K165" s="30">
        <f t="shared" si="36"/>
        <v>0</v>
      </c>
      <c r="L165" s="4" t="s">
        <v>205</v>
      </c>
    </row>
    <row r="166" spans="1:12" ht="18" x14ac:dyDescent="0.25">
      <c r="A166" s="5" t="str">
        <f t="shared" si="31"/>
        <v>b</v>
      </c>
      <c r="B166" s="11" t="s">
        <v>1</v>
      </c>
      <c r="C166" s="16" t="s">
        <v>135</v>
      </c>
      <c r="D166" s="16"/>
      <c r="E166" s="39">
        <f t="shared" si="28"/>
        <v>0</v>
      </c>
      <c r="F166" s="35">
        <f t="shared" ref="F166:I166" si="40">F167+F168</f>
        <v>0</v>
      </c>
      <c r="G166" s="35">
        <f t="shared" si="40"/>
        <v>0</v>
      </c>
      <c r="H166" s="35">
        <f t="shared" si="40"/>
        <v>0</v>
      </c>
      <c r="I166" s="35">
        <f t="shared" si="40"/>
        <v>0</v>
      </c>
      <c r="J166" s="30">
        <f t="shared" si="35"/>
        <v>0</v>
      </c>
      <c r="K166" s="30">
        <f t="shared" si="36"/>
        <v>0</v>
      </c>
      <c r="L166" s="4" t="s">
        <v>205</v>
      </c>
    </row>
    <row r="167" spans="1:12" x14ac:dyDescent="0.25">
      <c r="A167" s="5" t="str">
        <f t="shared" si="31"/>
        <v>b</v>
      </c>
      <c r="B167" s="19"/>
      <c r="C167" s="21" t="s">
        <v>209</v>
      </c>
      <c r="D167" s="21"/>
      <c r="E167" s="40">
        <f t="shared" si="28"/>
        <v>0</v>
      </c>
      <c r="F167" s="20"/>
      <c r="G167" s="20"/>
      <c r="H167" s="20"/>
      <c r="I167" s="20"/>
      <c r="J167" s="31">
        <f t="shared" si="35"/>
        <v>0</v>
      </c>
      <c r="K167" s="31">
        <f t="shared" si="36"/>
        <v>0</v>
      </c>
    </row>
    <row r="168" spans="1:12" x14ac:dyDescent="0.25">
      <c r="A168" s="5" t="str">
        <f t="shared" si="31"/>
        <v>b</v>
      </c>
      <c r="B168" s="19"/>
      <c r="C168" s="21" t="s">
        <v>210</v>
      </c>
      <c r="D168" s="21"/>
      <c r="E168" s="40">
        <f t="shared" si="28"/>
        <v>0</v>
      </c>
      <c r="F168" s="20"/>
      <c r="G168" s="20"/>
      <c r="H168" s="20"/>
      <c r="I168" s="20"/>
      <c r="J168" s="31">
        <f t="shared" si="35"/>
        <v>0</v>
      </c>
      <c r="K168" s="31">
        <f t="shared" si="36"/>
        <v>0</v>
      </c>
    </row>
    <row r="169" spans="1:12" ht="18" x14ac:dyDescent="0.25">
      <c r="A169" s="5" t="str">
        <f t="shared" si="31"/>
        <v>b</v>
      </c>
      <c r="B169" s="11" t="s">
        <v>1</v>
      </c>
      <c r="C169" s="15" t="s">
        <v>136</v>
      </c>
      <c r="D169" s="15"/>
      <c r="E169" s="37">
        <f t="shared" si="28"/>
        <v>0</v>
      </c>
      <c r="F169" s="14"/>
      <c r="G169" s="14"/>
      <c r="H169" s="14"/>
      <c r="I169" s="14"/>
      <c r="J169" s="33">
        <f t="shared" si="35"/>
        <v>0</v>
      </c>
      <c r="K169" s="33">
        <f t="shared" si="36"/>
        <v>0</v>
      </c>
      <c r="L169" s="4" t="s">
        <v>205</v>
      </c>
    </row>
    <row r="170" spans="1:12" ht="18" x14ac:dyDescent="0.25">
      <c r="A170" s="5" t="str">
        <f t="shared" si="31"/>
        <v>b</v>
      </c>
      <c r="B170" s="11" t="s">
        <v>1</v>
      </c>
      <c r="C170" s="15" t="s">
        <v>137</v>
      </c>
      <c r="D170" s="15"/>
      <c r="E170" s="37">
        <f t="shared" si="28"/>
        <v>0</v>
      </c>
      <c r="F170" s="14"/>
      <c r="G170" s="14"/>
      <c r="H170" s="14"/>
      <c r="I170" s="14"/>
      <c r="J170" s="33">
        <f t="shared" si="35"/>
        <v>0</v>
      </c>
      <c r="K170" s="33">
        <f t="shared" si="36"/>
        <v>0</v>
      </c>
      <c r="L170" s="4" t="s">
        <v>205</v>
      </c>
    </row>
    <row r="171" spans="1:12" ht="18" x14ac:dyDescent="0.25">
      <c r="A171" s="5" t="str">
        <f t="shared" si="31"/>
        <v>b</v>
      </c>
      <c r="B171" s="11" t="s">
        <v>1</v>
      </c>
      <c r="C171" s="15" t="s">
        <v>138</v>
      </c>
      <c r="D171" s="15"/>
      <c r="E171" s="37">
        <f t="shared" si="28"/>
        <v>0</v>
      </c>
      <c r="F171" s="14"/>
      <c r="G171" s="14"/>
      <c r="H171" s="14"/>
      <c r="I171" s="14"/>
      <c r="J171" s="33">
        <f t="shared" si="35"/>
        <v>0</v>
      </c>
      <c r="K171" s="33">
        <f t="shared" si="36"/>
        <v>0</v>
      </c>
      <c r="L171" s="4" t="s">
        <v>205</v>
      </c>
    </row>
    <row r="172" spans="1:12" ht="36" x14ac:dyDescent="0.25">
      <c r="A172" s="5" t="str">
        <f t="shared" si="31"/>
        <v>b</v>
      </c>
      <c r="B172" s="22" t="s">
        <v>19</v>
      </c>
      <c r="C172" s="23" t="s">
        <v>177</v>
      </c>
      <c r="D172" s="23"/>
      <c r="E172" s="41">
        <f t="shared" si="28"/>
        <v>0</v>
      </c>
      <c r="F172" s="41">
        <f t="shared" ref="F172:I172" si="41">F173+F183+F184+F185</f>
        <v>0</v>
      </c>
      <c r="G172" s="41">
        <f t="shared" si="41"/>
        <v>0</v>
      </c>
      <c r="H172" s="41">
        <f t="shared" si="41"/>
        <v>0</v>
      </c>
      <c r="I172" s="41">
        <f t="shared" si="41"/>
        <v>0</v>
      </c>
      <c r="J172" s="30">
        <f t="shared" si="35"/>
        <v>0</v>
      </c>
      <c r="K172" s="30">
        <f t="shared" si="36"/>
        <v>0</v>
      </c>
      <c r="L172" s="4" t="s">
        <v>205</v>
      </c>
    </row>
    <row r="173" spans="1:12" ht="18" x14ac:dyDescent="0.25">
      <c r="A173" s="5" t="str">
        <f t="shared" si="31"/>
        <v>b</v>
      </c>
      <c r="B173" s="34" t="s">
        <v>1</v>
      </c>
      <c r="C173" s="15" t="s">
        <v>128</v>
      </c>
      <c r="D173" s="15"/>
      <c r="E173" s="37">
        <f t="shared" si="28"/>
        <v>0</v>
      </c>
      <c r="F173" s="14">
        <f t="shared" ref="F173:I173" si="42">F174+F175+F176+F177+F178+F179+F180</f>
        <v>0</v>
      </c>
      <c r="G173" s="14">
        <f t="shared" si="42"/>
        <v>0</v>
      </c>
      <c r="H173" s="14">
        <f t="shared" si="42"/>
        <v>0</v>
      </c>
      <c r="I173" s="14">
        <f t="shared" si="42"/>
        <v>0</v>
      </c>
      <c r="J173" s="33">
        <f t="shared" si="35"/>
        <v>0</v>
      </c>
      <c r="K173" s="33">
        <f t="shared" si="36"/>
        <v>0</v>
      </c>
      <c r="L173" s="4" t="s">
        <v>205</v>
      </c>
    </row>
    <row r="174" spans="1:12" ht="18" x14ac:dyDescent="0.25">
      <c r="A174" s="5" t="str">
        <f t="shared" si="31"/>
        <v>b</v>
      </c>
      <c r="B174" s="11" t="s">
        <v>1</v>
      </c>
      <c r="C174" s="12" t="s">
        <v>129</v>
      </c>
      <c r="D174" s="12"/>
      <c r="E174" s="39">
        <f t="shared" si="28"/>
        <v>0</v>
      </c>
      <c r="F174" s="35"/>
      <c r="G174" s="35"/>
      <c r="H174" s="35"/>
      <c r="I174" s="35"/>
      <c r="J174" s="30">
        <f t="shared" si="35"/>
        <v>0</v>
      </c>
      <c r="K174" s="30">
        <f t="shared" si="36"/>
        <v>0</v>
      </c>
      <c r="L174" s="4" t="s">
        <v>205</v>
      </c>
    </row>
    <row r="175" spans="1:12" ht="18" x14ac:dyDescent="0.25">
      <c r="A175" s="5" t="str">
        <f t="shared" si="31"/>
        <v>b</v>
      </c>
      <c r="B175" s="11" t="s">
        <v>1</v>
      </c>
      <c r="C175" s="12" t="s">
        <v>130</v>
      </c>
      <c r="D175" s="12"/>
      <c r="E175" s="39">
        <f t="shared" si="28"/>
        <v>0</v>
      </c>
      <c r="F175" s="35"/>
      <c r="G175" s="35"/>
      <c r="H175" s="35"/>
      <c r="I175" s="35"/>
      <c r="J175" s="30">
        <f t="shared" si="35"/>
        <v>0</v>
      </c>
      <c r="K175" s="30">
        <f t="shared" si="36"/>
        <v>0</v>
      </c>
      <c r="L175" s="4" t="s">
        <v>205</v>
      </c>
    </row>
    <row r="176" spans="1:12" ht="18" x14ac:dyDescent="0.25">
      <c r="A176" s="5" t="str">
        <f t="shared" si="31"/>
        <v>b</v>
      </c>
      <c r="B176" s="11" t="s">
        <v>1</v>
      </c>
      <c r="C176" s="12" t="s">
        <v>131</v>
      </c>
      <c r="D176" s="12"/>
      <c r="E176" s="39">
        <f t="shared" si="28"/>
        <v>0</v>
      </c>
      <c r="F176" s="35"/>
      <c r="G176" s="35"/>
      <c r="H176" s="35"/>
      <c r="I176" s="35"/>
      <c r="J176" s="30">
        <f t="shared" si="35"/>
        <v>0</v>
      </c>
      <c r="K176" s="30">
        <f t="shared" si="36"/>
        <v>0</v>
      </c>
      <c r="L176" s="4" t="s">
        <v>205</v>
      </c>
    </row>
    <row r="177" spans="1:12" ht="18" x14ac:dyDescent="0.25">
      <c r="A177" s="5" t="str">
        <f t="shared" si="31"/>
        <v>b</v>
      </c>
      <c r="B177" s="11" t="s">
        <v>1</v>
      </c>
      <c r="C177" s="16" t="s">
        <v>132</v>
      </c>
      <c r="D177" s="16"/>
      <c r="E177" s="39">
        <f t="shared" si="28"/>
        <v>0</v>
      </c>
      <c r="F177" s="35"/>
      <c r="G177" s="35"/>
      <c r="H177" s="35"/>
      <c r="I177" s="35"/>
      <c r="J177" s="30">
        <f t="shared" si="35"/>
        <v>0</v>
      </c>
      <c r="K177" s="30">
        <f t="shared" si="36"/>
        <v>0</v>
      </c>
      <c r="L177" s="4" t="s">
        <v>205</v>
      </c>
    </row>
    <row r="178" spans="1:12" ht="18" x14ac:dyDescent="0.25">
      <c r="A178" s="5" t="str">
        <f t="shared" si="31"/>
        <v>b</v>
      </c>
      <c r="B178" s="11" t="s">
        <v>1</v>
      </c>
      <c r="C178" s="16" t="s">
        <v>133</v>
      </c>
      <c r="D178" s="16"/>
      <c r="E178" s="39">
        <f t="shared" si="28"/>
        <v>0</v>
      </c>
      <c r="F178" s="35"/>
      <c r="G178" s="35"/>
      <c r="H178" s="35"/>
      <c r="I178" s="35"/>
      <c r="J178" s="30">
        <f t="shared" si="35"/>
        <v>0</v>
      </c>
      <c r="K178" s="30">
        <f t="shared" si="36"/>
        <v>0</v>
      </c>
      <c r="L178" s="4" t="s">
        <v>205</v>
      </c>
    </row>
    <row r="179" spans="1:12" ht="18" x14ac:dyDescent="0.25">
      <c r="A179" s="5" t="str">
        <f t="shared" si="31"/>
        <v>b</v>
      </c>
      <c r="B179" s="11" t="s">
        <v>1</v>
      </c>
      <c r="C179" s="16" t="s">
        <v>134</v>
      </c>
      <c r="D179" s="16"/>
      <c r="E179" s="39">
        <f t="shared" si="28"/>
        <v>0</v>
      </c>
      <c r="F179" s="35"/>
      <c r="G179" s="35"/>
      <c r="H179" s="35"/>
      <c r="I179" s="35"/>
      <c r="J179" s="30">
        <f t="shared" si="35"/>
        <v>0</v>
      </c>
      <c r="K179" s="30">
        <f t="shared" si="36"/>
        <v>0</v>
      </c>
      <c r="L179" s="4" t="s">
        <v>205</v>
      </c>
    </row>
    <row r="180" spans="1:12" ht="18" x14ac:dyDescent="0.25">
      <c r="A180" s="5" t="str">
        <f t="shared" si="31"/>
        <v>b</v>
      </c>
      <c r="B180" s="11" t="s">
        <v>1</v>
      </c>
      <c r="C180" s="16" t="s">
        <v>135</v>
      </c>
      <c r="D180" s="16"/>
      <c r="E180" s="39">
        <f t="shared" si="28"/>
        <v>0</v>
      </c>
      <c r="F180" s="35">
        <f t="shared" ref="F180:I180" si="43">F181+F182</f>
        <v>0</v>
      </c>
      <c r="G180" s="35">
        <f t="shared" si="43"/>
        <v>0</v>
      </c>
      <c r="H180" s="35">
        <f t="shared" si="43"/>
        <v>0</v>
      </c>
      <c r="I180" s="35">
        <f t="shared" si="43"/>
        <v>0</v>
      </c>
      <c r="J180" s="30">
        <f t="shared" si="35"/>
        <v>0</v>
      </c>
      <c r="K180" s="30">
        <f t="shared" si="36"/>
        <v>0</v>
      </c>
      <c r="L180" s="4" t="s">
        <v>205</v>
      </c>
    </row>
    <row r="181" spans="1:12" x14ac:dyDescent="0.25">
      <c r="A181" s="5" t="str">
        <f t="shared" si="31"/>
        <v>b</v>
      </c>
      <c r="B181" s="19"/>
      <c r="C181" s="21" t="s">
        <v>209</v>
      </c>
      <c r="D181" s="21"/>
      <c r="E181" s="40">
        <f t="shared" si="28"/>
        <v>0</v>
      </c>
      <c r="F181" s="20"/>
      <c r="G181" s="20"/>
      <c r="H181" s="20"/>
      <c r="I181" s="20"/>
      <c r="J181" s="31">
        <f t="shared" si="35"/>
        <v>0</v>
      </c>
      <c r="K181" s="31">
        <f t="shared" si="36"/>
        <v>0</v>
      </c>
    </row>
    <row r="182" spans="1:12" x14ac:dyDescent="0.25">
      <c r="A182" s="5" t="str">
        <f t="shared" si="31"/>
        <v>b</v>
      </c>
      <c r="B182" s="19"/>
      <c r="C182" s="21" t="s">
        <v>210</v>
      </c>
      <c r="D182" s="21"/>
      <c r="E182" s="40">
        <f t="shared" si="28"/>
        <v>0</v>
      </c>
      <c r="F182" s="20"/>
      <c r="G182" s="20"/>
      <c r="H182" s="20"/>
      <c r="I182" s="20"/>
      <c r="J182" s="31">
        <f t="shared" si="35"/>
        <v>0</v>
      </c>
      <c r="K182" s="31">
        <f t="shared" si="36"/>
        <v>0</v>
      </c>
    </row>
    <row r="183" spans="1:12" ht="18" x14ac:dyDescent="0.25">
      <c r="A183" s="5" t="str">
        <f t="shared" si="31"/>
        <v>b</v>
      </c>
      <c r="B183" s="11" t="s">
        <v>1</v>
      </c>
      <c r="C183" s="15" t="s">
        <v>136</v>
      </c>
      <c r="D183" s="15"/>
      <c r="E183" s="37">
        <f t="shared" si="28"/>
        <v>0</v>
      </c>
      <c r="F183" s="14"/>
      <c r="G183" s="14"/>
      <c r="H183" s="14"/>
      <c r="I183" s="14"/>
      <c r="J183" s="33">
        <f t="shared" si="35"/>
        <v>0</v>
      </c>
      <c r="K183" s="33">
        <f t="shared" si="36"/>
        <v>0</v>
      </c>
      <c r="L183" s="4" t="s">
        <v>205</v>
      </c>
    </row>
    <row r="184" spans="1:12" ht="18" x14ac:dyDescent="0.25">
      <c r="A184" s="5" t="str">
        <f t="shared" si="31"/>
        <v>b</v>
      </c>
      <c r="B184" s="11" t="s">
        <v>1</v>
      </c>
      <c r="C184" s="15" t="s">
        <v>137</v>
      </c>
      <c r="D184" s="15"/>
      <c r="E184" s="37">
        <f t="shared" si="28"/>
        <v>0</v>
      </c>
      <c r="F184" s="14"/>
      <c r="G184" s="14"/>
      <c r="H184" s="14"/>
      <c r="I184" s="14"/>
      <c r="J184" s="33">
        <f t="shared" si="35"/>
        <v>0</v>
      </c>
      <c r="K184" s="33">
        <f t="shared" si="36"/>
        <v>0</v>
      </c>
      <c r="L184" s="4" t="s">
        <v>205</v>
      </c>
    </row>
    <row r="185" spans="1:12" ht="18" x14ac:dyDescent="0.25">
      <c r="A185" s="5" t="str">
        <f t="shared" si="31"/>
        <v>b</v>
      </c>
      <c r="B185" s="11" t="s">
        <v>1</v>
      </c>
      <c r="C185" s="15" t="s">
        <v>138</v>
      </c>
      <c r="D185" s="15"/>
      <c r="E185" s="37">
        <f t="shared" si="28"/>
        <v>0</v>
      </c>
      <c r="F185" s="14"/>
      <c r="G185" s="14"/>
      <c r="H185" s="14"/>
      <c r="I185" s="14"/>
      <c r="J185" s="33">
        <f t="shared" si="35"/>
        <v>0</v>
      </c>
      <c r="K185" s="33">
        <f t="shared" si="36"/>
        <v>0</v>
      </c>
      <c r="L185" s="4" t="s">
        <v>205</v>
      </c>
    </row>
    <row r="186" spans="1:12" ht="36" x14ac:dyDescent="0.25">
      <c r="A186" s="5" t="str">
        <f t="shared" si="31"/>
        <v>b</v>
      </c>
      <c r="B186" s="22" t="s">
        <v>20</v>
      </c>
      <c r="C186" s="23" t="s">
        <v>176</v>
      </c>
      <c r="D186" s="23"/>
      <c r="E186" s="41">
        <f t="shared" si="28"/>
        <v>0</v>
      </c>
      <c r="F186" s="41">
        <f t="shared" ref="F186:I186" si="44">F187+F197+F198+F199</f>
        <v>0</v>
      </c>
      <c r="G186" s="41">
        <f t="shared" si="44"/>
        <v>0</v>
      </c>
      <c r="H186" s="41">
        <f t="shared" si="44"/>
        <v>0</v>
      </c>
      <c r="I186" s="41">
        <f t="shared" si="44"/>
        <v>0</v>
      </c>
      <c r="J186" s="30">
        <f t="shared" si="35"/>
        <v>0</v>
      </c>
      <c r="K186" s="30">
        <f t="shared" si="36"/>
        <v>0</v>
      </c>
      <c r="L186" s="4" t="s">
        <v>205</v>
      </c>
    </row>
    <row r="187" spans="1:12" ht="18" x14ac:dyDescent="0.25">
      <c r="A187" s="5" t="str">
        <f t="shared" si="31"/>
        <v>b</v>
      </c>
      <c r="B187" s="34" t="s">
        <v>1</v>
      </c>
      <c r="C187" s="15" t="s">
        <v>128</v>
      </c>
      <c r="D187" s="15"/>
      <c r="E187" s="37">
        <f t="shared" si="28"/>
        <v>0</v>
      </c>
      <c r="F187" s="14">
        <f t="shared" ref="F187:I187" si="45">F188+F189+F190+F191+F192+F193+F194</f>
        <v>0</v>
      </c>
      <c r="G187" s="14">
        <f t="shared" si="45"/>
        <v>0</v>
      </c>
      <c r="H187" s="14">
        <f t="shared" si="45"/>
        <v>0</v>
      </c>
      <c r="I187" s="14">
        <f t="shared" si="45"/>
        <v>0</v>
      </c>
      <c r="J187" s="33">
        <f t="shared" si="35"/>
        <v>0</v>
      </c>
      <c r="K187" s="33">
        <f t="shared" si="36"/>
        <v>0</v>
      </c>
      <c r="L187" s="4" t="s">
        <v>205</v>
      </c>
    </row>
    <row r="188" spans="1:12" ht="18" x14ac:dyDescent="0.25">
      <c r="A188" s="5" t="str">
        <f t="shared" si="31"/>
        <v>b</v>
      </c>
      <c r="B188" s="11" t="s">
        <v>1</v>
      </c>
      <c r="C188" s="12" t="s">
        <v>129</v>
      </c>
      <c r="D188" s="12"/>
      <c r="E188" s="39">
        <f t="shared" si="28"/>
        <v>0</v>
      </c>
      <c r="F188" s="35"/>
      <c r="G188" s="35"/>
      <c r="H188" s="35"/>
      <c r="I188" s="35"/>
      <c r="J188" s="30">
        <f t="shared" si="35"/>
        <v>0</v>
      </c>
      <c r="K188" s="30">
        <f t="shared" si="36"/>
        <v>0</v>
      </c>
      <c r="L188" s="4" t="s">
        <v>205</v>
      </c>
    </row>
    <row r="189" spans="1:12" ht="18" x14ac:dyDescent="0.25">
      <c r="A189" s="5" t="str">
        <f t="shared" si="31"/>
        <v>b</v>
      </c>
      <c r="B189" s="11" t="s">
        <v>1</v>
      </c>
      <c r="C189" s="12" t="s">
        <v>130</v>
      </c>
      <c r="D189" s="12"/>
      <c r="E189" s="39">
        <f t="shared" si="28"/>
        <v>0</v>
      </c>
      <c r="F189" s="35"/>
      <c r="G189" s="35"/>
      <c r="H189" s="35"/>
      <c r="I189" s="35"/>
      <c r="J189" s="30">
        <f t="shared" si="35"/>
        <v>0</v>
      </c>
      <c r="K189" s="30">
        <f t="shared" si="36"/>
        <v>0</v>
      </c>
      <c r="L189" s="4" t="s">
        <v>205</v>
      </c>
    </row>
    <row r="190" spans="1:12" ht="18" x14ac:dyDescent="0.25">
      <c r="A190" s="5" t="str">
        <f t="shared" si="31"/>
        <v>b</v>
      </c>
      <c r="B190" s="11" t="s">
        <v>1</v>
      </c>
      <c r="C190" s="12" t="s">
        <v>131</v>
      </c>
      <c r="D190" s="12"/>
      <c r="E190" s="39">
        <f t="shared" si="28"/>
        <v>0</v>
      </c>
      <c r="F190" s="35"/>
      <c r="G190" s="35"/>
      <c r="H190" s="35"/>
      <c r="I190" s="35"/>
      <c r="J190" s="30">
        <f t="shared" si="35"/>
        <v>0</v>
      </c>
      <c r="K190" s="30">
        <f t="shared" si="36"/>
        <v>0</v>
      </c>
      <c r="L190" s="4" t="s">
        <v>205</v>
      </c>
    </row>
    <row r="191" spans="1:12" ht="18" x14ac:dyDescent="0.25">
      <c r="A191" s="5" t="str">
        <f t="shared" si="31"/>
        <v>b</v>
      </c>
      <c r="B191" s="11" t="s">
        <v>1</v>
      </c>
      <c r="C191" s="16" t="s">
        <v>132</v>
      </c>
      <c r="D191" s="16"/>
      <c r="E191" s="39">
        <f t="shared" si="28"/>
        <v>0</v>
      </c>
      <c r="F191" s="35"/>
      <c r="G191" s="35"/>
      <c r="H191" s="35"/>
      <c r="I191" s="35"/>
      <c r="J191" s="30">
        <f t="shared" si="35"/>
        <v>0</v>
      </c>
      <c r="K191" s="30">
        <f t="shared" si="36"/>
        <v>0</v>
      </c>
      <c r="L191" s="4" t="s">
        <v>205</v>
      </c>
    </row>
    <row r="192" spans="1:12" ht="18" x14ac:dyDescent="0.25">
      <c r="A192" s="5" t="str">
        <f t="shared" si="31"/>
        <v>b</v>
      </c>
      <c r="B192" s="11" t="s">
        <v>1</v>
      </c>
      <c r="C192" s="16" t="s">
        <v>133</v>
      </c>
      <c r="D192" s="16"/>
      <c r="E192" s="39">
        <f t="shared" si="28"/>
        <v>0</v>
      </c>
      <c r="F192" s="35"/>
      <c r="G192" s="35"/>
      <c r="H192" s="35"/>
      <c r="I192" s="35"/>
      <c r="J192" s="30">
        <f t="shared" si="35"/>
        <v>0</v>
      </c>
      <c r="K192" s="30">
        <f t="shared" si="36"/>
        <v>0</v>
      </c>
      <c r="L192" s="4" t="s">
        <v>205</v>
      </c>
    </row>
    <row r="193" spans="1:12" ht="18" x14ac:dyDescent="0.25">
      <c r="A193" s="5" t="str">
        <f t="shared" si="31"/>
        <v>b</v>
      </c>
      <c r="B193" s="11" t="s">
        <v>1</v>
      </c>
      <c r="C193" s="16" t="s">
        <v>134</v>
      </c>
      <c r="D193" s="16"/>
      <c r="E193" s="39">
        <f t="shared" si="28"/>
        <v>0</v>
      </c>
      <c r="F193" s="35"/>
      <c r="G193" s="35"/>
      <c r="H193" s="35"/>
      <c r="I193" s="35"/>
      <c r="J193" s="30">
        <f t="shared" si="35"/>
        <v>0</v>
      </c>
      <c r="K193" s="30">
        <f t="shared" si="36"/>
        <v>0</v>
      </c>
      <c r="L193" s="4" t="s">
        <v>205</v>
      </c>
    </row>
    <row r="194" spans="1:12" ht="18" x14ac:dyDescent="0.25">
      <c r="A194" s="5" t="str">
        <f t="shared" si="31"/>
        <v>b</v>
      </c>
      <c r="B194" s="11" t="s">
        <v>1</v>
      </c>
      <c r="C194" s="16" t="s">
        <v>135</v>
      </c>
      <c r="D194" s="16"/>
      <c r="E194" s="39">
        <f t="shared" ref="E194:E257" si="46">F194+G194+H194+I194</f>
        <v>0</v>
      </c>
      <c r="F194" s="35">
        <f t="shared" ref="F194:I194" si="47">F195+F196</f>
        <v>0</v>
      </c>
      <c r="G194" s="35">
        <f t="shared" si="47"/>
        <v>0</v>
      </c>
      <c r="H194" s="35">
        <f t="shared" si="47"/>
        <v>0</v>
      </c>
      <c r="I194" s="35">
        <f t="shared" si="47"/>
        <v>0</v>
      </c>
      <c r="J194" s="30">
        <f t="shared" si="35"/>
        <v>0</v>
      </c>
      <c r="K194" s="30">
        <f t="shared" si="36"/>
        <v>0</v>
      </c>
      <c r="L194" s="4" t="s">
        <v>205</v>
      </c>
    </row>
    <row r="195" spans="1:12" x14ac:dyDescent="0.25">
      <c r="A195" s="5" t="str">
        <f t="shared" si="31"/>
        <v>b</v>
      </c>
      <c r="B195" s="19"/>
      <c r="C195" s="21" t="s">
        <v>209</v>
      </c>
      <c r="D195" s="21"/>
      <c r="E195" s="40">
        <f t="shared" si="46"/>
        <v>0</v>
      </c>
      <c r="F195" s="20"/>
      <c r="G195" s="20"/>
      <c r="H195" s="20"/>
      <c r="I195" s="20"/>
      <c r="J195" s="31">
        <f t="shared" si="35"/>
        <v>0</v>
      </c>
      <c r="K195" s="31">
        <f t="shared" si="36"/>
        <v>0</v>
      </c>
    </row>
    <row r="196" spans="1:12" x14ac:dyDescent="0.25">
      <c r="A196" s="5" t="str">
        <f t="shared" si="31"/>
        <v>b</v>
      </c>
      <c r="B196" s="19"/>
      <c r="C196" s="21" t="s">
        <v>210</v>
      </c>
      <c r="D196" s="21"/>
      <c r="E196" s="40">
        <f t="shared" si="46"/>
        <v>0</v>
      </c>
      <c r="F196" s="20"/>
      <c r="G196" s="20"/>
      <c r="H196" s="20"/>
      <c r="I196" s="20"/>
      <c r="J196" s="31">
        <f t="shared" si="35"/>
        <v>0</v>
      </c>
      <c r="K196" s="31">
        <f t="shared" si="36"/>
        <v>0</v>
      </c>
    </row>
    <row r="197" spans="1:12" ht="18" x14ac:dyDescent="0.25">
      <c r="A197" s="5" t="str">
        <f t="shared" ref="A197:A260" si="48">IF((E197+F197+G197+I197+H197)&gt;0,"a","b")</f>
        <v>b</v>
      </c>
      <c r="B197" s="11" t="s">
        <v>1</v>
      </c>
      <c r="C197" s="15" t="s">
        <v>136</v>
      </c>
      <c r="D197" s="15"/>
      <c r="E197" s="37">
        <f t="shared" si="46"/>
        <v>0</v>
      </c>
      <c r="F197" s="14"/>
      <c r="G197" s="14"/>
      <c r="H197" s="14"/>
      <c r="I197" s="14"/>
      <c r="J197" s="33">
        <f t="shared" si="35"/>
        <v>0</v>
      </c>
      <c r="K197" s="33">
        <f t="shared" si="36"/>
        <v>0</v>
      </c>
      <c r="L197" s="4" t="s">
        <v>205</v>
      </c>
    </row>
    <row r="198" spans="1:12" ht="18" x14ac:dyDescent="0.25">
      <c r="A198" s="5" t="str">
        <f t="shared" si="48"/>
        <v>b</v>
      </c>
      <c r="B198" s="11" t="s">
        <v>1</v>
      </c>
      <c r="C198" s="15" t="s">
        <v>137</v>
      </c>
      <c r="D198" s="15"/>
      <c r="E198" s="37">
        <f t="shared" si="46"/>
        <v>0</v>
      </c>
      <c r="F198" s="14"/>
      <c r="G198" s="14"/>
      <c r="H198" s="14"/>
      <c r="I198" s="14"/>
      <c r="J198" s="33">
        <f t="shared" si="35"/>
        <v>0</v>
      </c>
      <c r="K198" s="33">
        <f t="shared" si="36"/>
        <v>0</v>
      </c>
      <c r="L198" s="4" t="s">
        <v>205</v>
      </c>
    </row>
    <row r="199" spans="1:12" ht="18" x14ac:dyDescent="0.25">
      <c r="A199" s="5" t="str">
        <f t="shared" si="48"/>
        <v>b</v>
      </c>
      <c r="B199" s="11" t="s">
        <v>1</v>
      </c>
      <c r="C199" s="15" t="s">
        <v>138</v>
      </c>
      <c r="D199" s="15"/>
      <c r="E199" s="37">
        <f t="shared" si="46"/>
        <v>0</v>
      </c>
      <c r="F199" s="14"/>
      <c r="G199" s="14"/>
      <c r="H199" s="14"/>
      <c r="I199" s="14"/>
      <c r="J199" s="33">
        <f t="shared" si="35"/>
        <v>0</v>
      </c>
      <c r="K199" s="33">
        <f t="shared" si="36"/>
        <v>0</v>
      </c>
      <c r="L199" s="4" t="s">
        <v>205</v>
      </c>
    </row>
    <row r="200" spans="1:12" ht="36" x14ac:dyDescent="0.25">
      <c r="A200" s="5" t="str">
        <f t="shared" si="48"/>
        <v>b</v>
      </c>
      <c r="B200" s="22" t="s">
        <v>21</v>
      </c>
      <c r="C200" s="23" t="s">
        <v>175</v>
      </c>
      <c r="D200" s="23"/>
      <c r="E200" s="41">
        <f t="shared" si="46"/>
        <v>0</v>
      </c>
      <c r="F200" s="41">
        <f t="shared" ref="F200:I200" si="49">F201+F211+F212+F213</f>
        <v>0</v>
      </c>
      <c r="G200" s="41">
        <f t="shared" si="49"/>
        <v>0</v>
      </c>
      <c r="H200" s="41">
        <f t="shared" si="49"/>
        <v>0</v>
      </c>
      <c r="I200" s="41">
        <f t="shared" si="49"/>
        <v>0</v>
      </c>
      <c r="J200" s="30">
        <f t="shared" si="35"/>
        <v>0</v>
      </c>
      <c r="K200" s="30">
        <f t="shared" si="36"/>
        <v>0</v>
      </c>
      <c r="L200" s="4" t="s">
        <v>205</v>
      </c>
    </row>
    <row r="201" spans="1:12" ht="18" x14ac:dyDescent="0.25">
      <c r="A201" s="5" t="str">
        <f t="shared" si="48"/>
        <v>b</v>
      </c>
      <c r="B201" s="34" t="s">
        <v>1</v>
      </c>
      <c r="C201" s="15" t="s">
        <v>128</v>
      </c>
      <c r="D201" s="15"/>
      <c r="E201" s="37">
        <f t="shared" si="46"/>
        <v>0</v>
      </c>
      <c r="F201" s="14">
        <f t="shared" ref="F201:I201" si="50">F202+F203+F204+F205+F206+F207+F208</f>
        <v>0</v>
      </c>
      <c r="G201" s="14">
        <f t="shared" si="50"/>
        <v>0</v>
      </c>
      <c r="H201" s="14">
        <f t="shared" si="50"/>
        <v>0</v>
      </c>
      <c r="I201" s="14">
        <f t="shared" si="50"/>
        <v>0</v>
      </c>
      <c r="J201" s="33">
        <f t="shared" si="35"/>
        <v>0</v>
      </c>
      <c r="K201" s="33">
        <f t="shared" si="36"/>
        <v>0</v>
      </c>
      <c r="L201" s="4" t="s">
        <v>205</v>
      </c>
    </row>
    <row r="202" spans="1:12" ht="18" x14ac:dyDescent="0.25">
      <c r="A202" s="5" t="str">
        <f t="shared" si="48"/>
        <v>b</v>
      </c>
      <c r="B202" s="11" t="s">
        <v>1</v>
      </c>
      <c r="C202" s="12" t="s">
        <v>129</v>
      </c>
      <c r="D202" s="12"/>
      <c r="E202" s="39">
        <f t="shared" si="46"/>
        <v>0</v>
      </c>
      <c r="F202" s="35"/>
      <c r="G202" s="35"/>
      <c r="H202" s="35"/>
      <c r="I202" s="35"/>
      <c r="J202" s="30">
        <f t="shared" si="35"/>
        <v>0</v>
      </c>
      <c r="K202" s="30">
        <f t="shared" si="36"/>
        <v>0</v>
      </c>
      <c r="L202" s="4" t="s">
        <v>205</v>
      </c>
    </row>
    <row r="203" spans="1:12" ht="18" x14ac:dyDescent="0.25">
      <c r="A203" s="5" t="str">
        <f t="shared" si="48"/>
        <v>b</v>
      </c>
      <c r="B203" s="11" t="s">
        <v>1</v>
      </c>
      <c r="C203" s="12" t="s">
        <v>130</v>
      </c>
      <c r="D203" s="12"/>
      <c r="E203" s="39">
        <f t="shared" si="46"/>
        <v>0</v>
      </c>
      <c r="F203" s="35"/>
      <c r="G203" s="35"/>
      <c r="H203" s="35"/>
      <c r="I203" s="35"/>
      <c r="J203" s="30">
        <f t="shared" si="35"/>
        <v>0</v>
      </c>
      <c r="K203" s="30">
        <f t="shared" si="36"/>
        <v>0</v>
      </c>
      <c r="L203" s="4" t="s">
        <v>205</v>
      </c>
    </row>
    <row r="204" spans="1:12" ht="18" x14ac:dyDescent="0.25">
      <c r="A204" s="5" t="str">
        <f t="shared" si="48"/>
        <v>b</v>
      </c>
      <c r="B204" s="11" t="s">
        <v>1</v>
      </c>
      <c r="C204" s="12" t="s">
        <v>131</v>
      </c>
      <c r="D204" s="12"/>
      <c r="E204" s="39">
        <f t="shared" si="46"/>
        <v>0</v>
      </c>
      <c r="F204" s="35"/>
      <c r="G204" s="35"/>
      <c r="H204" s="35"/>
      <c r="I204" s="35"/>
      <c r="J204" s="30">
        <f t="shared" si="35"/>
        <v>0</v>
      </c>
      <c r="K204" s="30">
        <f t="shared" si="36"/>
        <v>0</v>
      </c>
      <c r="L204" s="4" t="s">
        <v>205</v>
      </c>
    </row>
    <row r="205" spans="1:12" ht="18" x14ac:dyDescent="0.25">
      <c r="A205" s="5" t="str">
        <f t="shared" si="48"/>
        <v>b</v>
      </c>
      <c r="B205" s="11" t="s">
        <v>1</v>
      </c>
      <c r="C205" s="16" t="s">
        <v>132</v>
      </c>
      <c r="D205" s="16"/>
      <c r="E205" s="39">
        <f t="shared" si="46"/>
        <v>0</v>
      </c>
      <c r="F205" s="35"/>
      <c r="G205" s="35"/>
      <c r="H205" s="35"/>
      <c r="I205" s="35"/>
      <c r="J205" s="30">
        <f t="shared" si="35"/>
        <v>0</v>
      </c>
      <c r="K205" s="30">
        <f t="shared" si="36"/>
        <v>0</v>
      </c>
      <c r="L205" s="4" t="s">
        <v>205</v>
      </c>
    </row>
    <row r="206" spans="1:12" ht="18" x14ac:dyDescent="0.25">
      <c r="A206" s="5" t="str">
        <f t="shared" si="48"/>
        <v>b</v>
      </c>
      <c r="B206" s="11" t="s">
        <v>1</v>
      </c>
      <c r="C206" s="16" t="s">
        <v>133</v>
      </c>
      <c r="D206" s="16"/>
      <c r="E206" s="39">
        <f t="shared" si="46"/>
        <v>0</v>
      </c>
      <c r="F206" s="35"/>
      <c r="G206" s="35"/>
      <c r="H206" s="35"/>
      <c r="I206" s="35"/>
      <c r="J206" s="30">
        <f t="shared" si="35"/>
        <v>0</v>
      </c>
      <c r="K206" s="30">
        <f t="shared" si="36"/>
        <v>0</v>
      </c>
      <c r="L206" s="4" t="s">
        <v>205</v>
      </c>
    </row>
    <row r="207" spans="1:12" ht="18" x14ac:dyDescent="0.25">
      <c r="A207" s="5" t="str">
        <f t="shared" si="48"/>
        <v>b</v>
      </c>
      <c r="B207" s="11" t="s">
        <v>1</v>
      </c>
      <c r="C207" s="16" t="s">
        <v>134</v>
      </c>
      <c r="D207" s="16"/>
      <c r="E207" s="39">
        <f t="shared" si="46"/>
        <v>0</v>
      </c>
      <c r="F207" s="35"/>
      <c r="G207" s="35"/>
      <c r="H207" s="35"/>
      <c r="I207" s="35"/>
      <c r="J207" s="30">
        <f t="shared" si="35"/>
        <v>0</v>
      </c>
      <c r="K207" s="30">
        <f t="shared" si="36"/>
        <v>0</v>
      </c>
      <c r="L207" s="4" t="s">
        <v>205</v>
      </c>
    </row>
    <row r="208" spans="1:12" ht="18" x14ac:dyDescent="0.25">
      <c r="A208" s="5" t="str">
        <f t="shared" si="48"/>
        <v>b</v>
      </c>
      <c r="B208" s="11" t="s">
        <v>1</v>
      </c>
      <c r="C208" s="16" t="s">
        <v>135</v>
      </c>
      <c r="D208" s="16"/>
      <c r="E208" s="39">
        <f t="shared" si="46"/>
        <v>0</v>
      </c>
      <c r="F208" s="35">
        <f t="shared" ref="F208:I208" si="51">F209+F210</f>
        <v>0</v>
      </c>
      <c r="G208" s="35">
        <f t="shared" si="51"/>
        <v>0</v>
      </c>
      <c r="H208" s="35">
        <f t="shared" si="51"/>
        <v>0</v>
      </c>
      <c r="I208" s="35">
        <f t="shared" si="51"/>
        <v>0</v>
      </c>
      <c r="J208" s="30">
        <f t="shared" si="35"/>
        <v>0</v>
      </c>
      <c r="K208" s="30">
        <f t="shared" si="36"/>
        <v>0</v>
      </c>
      <c r="L208" s="4" t="s">
        <v>205</v>
      </c>
    </row>
    <row r="209" spans="1:12" x14ac:dyDescent="0.25">
      <c r="A209" s="5" t="str">
        <f t="shared" si="48"/>
        <v>b</v>
      </c>
      <c r="B209" s="19"/>
      <c r="C209" s="21" t="s">
        <v>209</v>
      </c>
      <c r="D209" s="21"/>
      <c r="E209" s="40">
        <f t="shared" si="46"/>
        <v>0</v>
      </c>
      <c r="F209" s="20"/>
      <c r="G209" s="20"/>
      <c r="H209" s="20"/>
      <c r="I209" s="20"/>
      <c r="J209" s="31">
        <f t="shared" si="35"/>
        <v>0</v>
      </c>
      <c r="K209" s="31">
        <f t="shared" si="36"/>
        <v>0</v>
      </c>
    </row>
    <row r="210" spans="1:12" x14ac:dyDescent="0.25">
      <c r="A210" s="5" t="str">
        <f t="shared" si="48"/>
        <v>b</v>
      </c>
      <c r="B210" s="19"/>
      <c r="C210" s="21" t="s">
        <v>210</v>
      </c>
      <c r="D210" s="21"/>
      <c r="E210" s="40">
        <f t="shared" si="46"/>
        <v>0</v>
      </c>
      <c r="F210" s="20"/>
      <c r="G210" s="20"/>
      <c r="H210" s="20"/>
      <c r="I210" s="20"/>
      <c r="J210" s="31">
        <f t="shared" si="35"/>
        <v>0</v>
      </c>
      <c r="K210" s="31">
        <f t="shared" si="36"/>
        <v>0</v>
      </c>
    </row>
    <row r="211" spans="1:12" ht="18" x14ac:dyDescent="0.25">
      <c r="A211" s="5" t="str">
        <f t="shared" si="48"/>
        <v>b</v>
      </c>
      <c r="B211" s="11" t="s">
        <v>1</v>
      </c>
      <c r="C211" s="15" t="s">
        <v>136</v>
      </c>
      <c r="D211" s="15"/>
      <c r="E211" s="37">
        <f t="shared" si="46"/>
        <v>0</v>
      </c>
      <c r="F211" s="14"/>
      <c r="G211" s="14"/>
      <c r="H211" s="14"/>
      <c r="I211" s="14"/>
      <c r="J211" s="33">
        <f t="shared" ref="J211:J274" si="52">F211+G211</f>
        <v>0</v>
      </c>
      <c r="K211" s="33">
        <f t="shared" ref="K211:K274" si="53">F211+G211+H211</f>
        <v>0</v>
      </c>
      <c r="L211" s="4" t="s">
        <v>205</v>
      </c>
    </row>
    <row r="212" spans="1:12" ht="18" x14ac:dyDescent="0.25">
      <c r="A212" s="5" t="str">
        <f t="shared" si="48"/>
        <v>b</v>
      </c>
      <c r="B212" s="11" t="s">
        <v>1</v>
      </c>
      <c r="C212" s="15" t="s">
        <v>137</v>
      </c>
      <c r="D212" s="15"/>
      <c r="E212" s="37">
        <f t="shared" si="46"/>
        <v>0</v>
      </c>
      <c r="F212" s="14"/>
      <c r="G212" s="14"/>
      <c r="H212" s="14"/>
      <c r="I212" s="14"/>
      <c r="J212" s="33">
        <f t="shared" si="52"/>
        <v>0</v>
      </c>
      <c r="K212" s="33">
        <f t="shared" si="53"/>
        <v>0</v>
      </c>
      <c r="L212" s="4" t="s">
        <v>205</v>
      </c>
    </row>
    <row r="213" spans="1:12" ht="18" x14ac:dyDescent="0.25">
      <c r="A213" s="5" t="str">
        <f t="shared" si="48"/>
        <v>b</v>
      </c>
      <c r="B213" s="11" t="s">
        <v>1</v>
      </c>
      <c r="C213" s="15" t="s">
        <v>138</v>
      </c>
      <c r="D213" s="15"/>
      <c r="E213" s="37">
        <f t="shared" si="46"/>
        <v>0</v>
      </c>
      <c r="F213" s="14"/>
      <c r="G213" s="14"/>
      <c r="H213" s="14"/>
      <c r="I213" s="14"/>
      <c r="J213" s="33">
        <f t="shared" si="52"/>
        <v>0</v>
      </c>
      <c r="K213" s="33">
        <f t="shared" si="53"/>
        <v>0</v>
      </c>
      <c r="L213" s="4" t="s">
        <v>205</v>
      </c>
    </row>
    <row r="214" spans="1:12" ht="36" x14ac:dyDescent="0.25">
      <c r="A214" s="5" t="str">
        <f t="shared" si="48"/>
        <v>b</v>
      </c>
      <c r="B214" s="22" t="s">
        <v>22</v>
      </c>
      <c r="C214" s="23" t="s">
        <v>174</v>
      </c>
      <c r="D214" s="23"/>
      <c r="E214" s="41">
        <f t="shared" si="46"/>
        <v>0</v>
      </c>
      <c r="F214" s="41">
        <f t="shared" ref="F214:I214" si="54">F215+F225+F226+F227</f>
        <v>0</v>
      </c>
      <c r="G214" s="41">
        <f t="shared" si="54"/>
        <v>0</v>
      </c>
      <c r="H214" s="41">
        <f t="shared" si="54"/>
        <v>0</v>
      </c>
      <c r="I214" s="41">
        <f t="shared" si="54"/>
        <v>0</v>
      </c>
      <c r="J214" s="30">
        <f t="shared" si="52"/>
        <v>0</v>
      </c>
      <c r="K214" s="30">
        <f t="shared" si="53"/>
        <v>0</v>
      </c>
      <c r="L214" s="4" t="s">
        <v>205</v>
      </c>
    </row>
    <row r="215" spans="1:12" ht="18" x14ac:dyDescent="0.25">
      <c r="A215" s="5" t="str">
        <f t="shared" si="48"/>
        <v>b</v>
      </c>
      <c r="B215" s="34" t="s">
        <v>1</v>
      </c>
      <c r="C215" s="15" t="s">
        <v>128</v>
      </c>
      <c r="D215" s="15"/>
      <c r="E215" s="37">
        <f t="shared" si="46"/>
        <v>0</v>
      </c>
      <c r="F215" s="14">
        <f t="shared" ref="F215:I215" si="55">F216+F217+F218+F219+F220+F221+F222</f>
        <v>0</v>
      </c>
      <c r="G215" s="14">
        <f t="shared" si="55"/>
        <v>0</v>
      </c>
      <c r="H215" s="14">
        <f t="shared" si="55"/>
        <v>0</v>
      </c>
      <c r="I215" s="14">
        <f t="shared" si="55"/>
        <v>0</v>
      </c>
      <c r="J215" s="33">
        <f t="shared" si="52"/>
        <v>0</v>
      </c>
      <c r="K215" s="33">
        <f t="shared" si="53"/>
        <v>0</v>
      </c>
      <c r="L215" s="4" t="s">
        <v>205</v>
      </c>
    </row>
    <row r="216" spans="1:12" ht="18" x14ac:dyDescent="0.25">
      <c r="A216" s="5" t="str">
        <f t="shared" si="48"/>
        <v>b</v>
      </c>
      <c r="B216" s="11" t="s">
        <v>1</v>
      </c>
      <c r="C216" s="12" t="s">
        <v>129</v>
      </c>
      <c r="D216" s="12"/>
      <c r="E216" s="39">
        <f t="shared" si="46"/>
        <v>0</v>
      </c>
      <c r="F216" s="35"/>
      <c r="G216" s="35"/>
      <c r="H216" s="35"/>
      <c r="I216" s="35"/>
      <c r="J216" s="30">
        <f t="shared" si="52"/>
        <v>0</v>
      </c>
      <c r="K216" s="30">
        <f t="shared" si="53"/>
        <v>0</v>
      </c>
      <c r="L216" s="4" t="s">
        <v>205</v>
      </c>
    </row>
    <row r="217" spans="1:12" ht="18" x14ac:dyDescent="0.25">
      <c r="A217" s="5" t="str">
        <f t="shared" si="48"/>
        <v>b</v>
      </c>
      <c r="B217" s="11" t="s">
        <v>1</v>
      </c>
      <c r="C217" s="12" t="s">
        <v>130</v>
      </c>
      <c r="D217" s="12"/>
      <c r="E217" s="39">
        <f t="shared" si="46"/>
        <v>0</v>
      </c>
      <c r="F217" s="35"/>
      <c r="G217" s="35"/>
      <c r="H217" s="35"/>
      <c r="I217" s="35"/>
      <c r="J217" s="30">
        <f t="shared" si="52"/>
        <v>0</v>
      </c>
      <c r="K217" s="30">
        <f t="shared" si="53"/>
        <v>0</v>
      </c>
      <c r="L217" s="4" t="s">
        <v>205</v>
      </c>
    </row>
    <row r="218" spans="1:12" ht="18" x14ac:dyDescent="0.25">
      <c r="A218" s="5" t="str">
        <f t="shared" si="48"/>
        <v>b</v>
      </c>
      <c r="B218" s="11" t="s">
        <v>1</v>
      </c>
      <c r="C218" s="12" t="s">
        <v>131</v>
      </c>
      <c r="D218" s="12"/>
      <c r="E218" s="39">
        <f t="shared" si="46"/>
        <v>0</v>
      </c>
      <c r="F218" s="35"/>
      <c r="G218" s="35"/>
      <c r="H218" s="35"/>
      <c r="I218" s="35"/>
      <c r="J218" s="30">
        <f t="shared" si="52"/>
        <v>0</v>
      </c>
      <c r="K218" s="30">
        <f t="shared" si="53"/>
        <v>0</v>
      </c>
      <c r="L218" s="4" t="s">
        <v>205</v>
      </c>
    </row>
    <row r="219" spans="1:12" ht="18" x14ac:dyDescent="0.25">
      <c r="A219" s="5" t="str">
        <f t="shared" si="48"/>
        <v>b</v>
      </c>
      <c r="B219" s="11" t="s">
        <v>1</v>
      </c>
      <c r="C219" s="16" t="s">
        <v>132</v>
      </c>
      <c r="D219" s="16"/>
      <c r="E219" s="39">
        <f t="shared" si="46"/>
        <v>0</v>
      </c>
      <c r="F219" s="35"/>
      <c r="G219" s="35"/>
      <c r="H219" s="35"/>
      <c r="I219" s="35"/>
      <c r="J219" s="30">
        <f t="shared" si="52"/>
        <v>0</v>
      </c>
      <c r="K219" s="30">
        <f t="shared" si="53"/>
        <v>0</v>
      </c>
      <c r="L219" s="4" t="s">
        <v>205</v>
      </c>
    </row>
    <row r="220" spans="1:12" ht="18" x14ac:dyDescent="0.25">
      <c r="A220" s="5" t="str">
        <f t="shared" si="48"/>
        <v>b</v>
      </c>
      <c r="B220" s="11" t="s">
        <v>1</v>
      </c>
      <c r="C220" s="16" t="s">
        <v>133</v>
      </c>
      <c r="D220" s="16"/>
      <c r="E220" s="39">
        <f t="shared" si="46"/>
        <v>0</v>
      </c>
      <c r="F220" s="35"/>
      <c r="G220" s="35"/>
      <c r="H220" s="35"/>
      <c r="I220" s="35"/>
      <c r="J220" s="30">
        <f t="shared" si="52"/>
        <v>0</v>
      </c>
      <c r="K220" s="30">
        <f t="shared" si="53"/>
        <v>0</v>
      </c>
      <c r="L220" s="4" t="s">
        <v>205</v>
      </c>
    </row>
    <row r="221" spans="1:12" ht="18" x14ac:dyDescent="0.25">
      <c r="A221" s="5" t="str">
        <f t="shared" si="48"/>
        <v>b</v>
      </c>
      <c r="B221" s="11" t="s">
        <v>1</v>
      </c>
      <c r="C221" s="16" t="s">
        <v>134</v>
      </c>
      <c r="D221" s="16"/>
      <c r="E221" s="39">
        <f t="shared" si="46"/>
        <v>0</v>
      </c>
      <c r="F221" s="35"/>
      <c r="G221" s="35"/>
      <c r="H221" s="35"/>
      <c r="I221" s="35"/>
      <c r="J221" s="30">
        <f t="shared" si="52"/>
        <v>0</v>
      </c>
      <c r="K221" s="30">
        <f t="shared" si="53"/>
        <v>0</v>
      </c>
      <c r="L221" s="4" t="s">
        <v>205</v>
      </c>
    </row>
    <row r="222" spans="1:12" ht="18" x14ac:dyDescent="0.25">
      <c r="A222" s="5" t="str">
        <f t="shared" si="48"/>
        <v>b</v>
      </c>
      <c r="B222" s="11" t="s">
        <v>1</v>
      </c>
      <c r="C222" s="16" t="s">
        <v>135</v>
      </c>
      <c r="D222" s="16"/>
      <c r="E222" s="39">
        <f t="shared" si="46"/>
        <v>0</v>
      </c>
      <c r="F222" s="35">
        <f t="shared" ref="F222:I222" si="56">F223+F224</f>
        <v>0</v>
      </c>
      <c r="G222" s="35">
        <f t="shared" si="56"/>
        <v>0</v>
      </c>
      <c r="H222" s="35">
        <f t="shared" si="56"/>
        <v>0</v>
      </c>
      <c r="I222" s="35">
        <f t="shared" si="56"/>
        <v>0</v>
      </c>
      <c r="J222" s="30">
        <f t="shared" si="52"/>
        <v>0</v>
      </c>
      <c r="K222" s="30">
        <f t="shared" si="53"/>
        <v>0</v>
      </c>
      <c r="L222" s="4" t="s">
        <v>205</v>
      </c>
    </row>
    <row r="223" spans="1:12" x14ac:dyDescent="0.25">
      <c r="A223" s="5" t="str">
        <f t="shared" si="48"/>
        <v>b</v>
      </c>
      <c r="B223" s="19"/>
      <c r="C223" s="21" t="s">
        <v>209</v>
      </c>
      <c r="D223" s="21"/>
      <c r="E223" s="40">
        <f t="shared" si="46"/>
        <v>0</v>
      </c>
      <c r="F223" s="20"/>
      <c r="G223" s="20"/>
      <c r="H223" s="20"/>
      <c r="I223" s="20"/>
      <c r="J223" s="31">
        <f t="shared" si="52"/>
        <v>0</v>
      </c>
      <c r="K223" s="31">
        <f t="shared" si="53"/>
        <v>0</v>
      </c>
    </row>
    <row r="224" spans="1:12" x14ac:dyDescent="0.25">
      <c r="A224" s="5" t="str">
        <f t="shared" si="48"/>
        <v>b</v>
      </c>
      <c r="B224" s="19"/>
      <c r="C224" s="21" t="s">
        <v>210</v>
      </c>
      <c r="D224" s="21"/>
      <c r="E224" s="40">
        <f t="shared" si="46"/>
        <v>0</v>
      </c>
      <c r="F224" s="20"/>
      <c r="G224" s="20"/>
      <c r="H224" s="20"/>
      <c r="I224" s="20"/>
      <c r="J224" s="31">
        <f t="shared" si="52"/>
        <v>0</v>
      </c>
      <c r="K224" s="31">
        <f t="shared" si="53"/>
        <v>0</v>
      </c>
    </row>
    <row r="225" spans="1:12" ht="18" x14ac:dyDescent="0.25">
      <c r="A225" s="5" t="str">
        <f t="shared" si="48"/>
        <v>b</v>
      </c>
      <c r="B225" s="11" t="s">
        <v>1</v>
      </c>
      <c r="C225" s="15" t="s">
        <v>136</v>
      </c>
      <c r="D225" s="15"/>
      <c r="E225" s="37">
        <f t="shared" si="46"/>
        <v>0</v>
      </c>
      <c r="F225" s="14"/>
      <c r="G225" s="14"/>
      <c r="H225" s="14"/>
      <c r="I225" s="14"/>
      <c r="J225" s="33">
        <f t="shared" si="52"/>
        <v>0</v>
      </c>
      <c r="K225" s="33">
        <f t="shared" si="53"/>
        <v>0</v>
      </c>
      <c r="L225" s="4" t="s">
        <v>205</v>
      </c>
    </row>
    <row r="226" spans="1:12" ht="18" x14ac:dyDescent="0.25">
      <c r="A226" s="5" t="str">
        <f t="shared" si="48"/>
        <v>b</v>
      </c>
      <c r="B226" s="11" t="s">
        <v>1</v>
      </c>
      <c r="C226" s="15" t="s">
        <v>137</v>
      </c>
      <c r="D226" s="15"/>
      <c r="E226" s="37">
        <f t="shared" si="46"/>
        <v>0</v>
      </c>
      <c r="F226" s="14"/>
      <c r="G226" s="14"/>
      <c r="H226" s="14"/>
      <c r="I226" s="14"/>
      <c r="J226" s="33">
        <f t="shared" si="52"/>
        <v>0</v>
      </c>
      <c r="K226" s="33">
        <f t="shared" si="53"/>
        <v>0</v>
      </c>
      <c r="L226" s="4" t="s">
        <v>205</v>
      </c>
    </row>
    <row r="227" spans="1:12" ht="18" x14ac:dyDescent="0.25">
      <c r="A227" s="5" t="str">
        <f t="shared" si="48"/>
        <v>b</v>
      </c>
      <c r="B227" s="11" t="s">
        <v>1</v>
      </c>
      <c r="C227" s="15" t="s">
        <v>138</v>
      </c>
      <c r="D227" s="15"/>
      <c r="E227" s="37">
        <f t="shared" si="46"/>
        <v>0</v>
      </c>
      <c r="F227" s="14"/>
      <c r="G227" s="14"/>
      <c r="H227" s="14"/>
      <c r="I227" s="14"/>
      <c r="J227" s="33">
        <f t="shared" si="52"/>
        <v>0</v>
      </c>
      <c r="K227" s="33">
        <f t="shared" si="53"/>
        <v>0</v>
      </c>
      <c r="L227" s="4" t="s">
        <v>205</v>
      </c>
    </row>
    <row r="228" spans="1:12" ht="36" x14ac:dyDescent="0.25">
      <c r="A228" s="5" t="str">
        <f t="shared" si="48"/>
        <v>b</v>
      </c>
      <c r="B228" s="22" t="s">
        <v>23</v>
      </c>
      <c r="C228" s="23" t="s">
        <v>173</v>
      </c>
      <c r="D228" s="23"/>
      <c r="E228" s="41">
        <f t="shared" si="46"/>
        <v>0</v>
      </c>
      <c r="F228" s="41">
        <f t="shared" ref="F228:I228" si="57">F229+F239+F240+F241</f>
        <v>0</v>
      </c>
      <c r="G228" s="41">
        <f t="shared" si="57"/>
        <v>0</v>
      </c>
      <c r="H228" s="41">
        <f t="shared" si="57"/>
        <v>0</v>
      </c>
      <c r="I228" s="41">
        <f t="shared" si="57"/>
        <v>0</v>
      </c>
      <c r="J228" s="30">
        <f t="shared" si="52"/>
        <v>0</v>
      </c>
      <c r="K228" s="30">
        <f t="shared" si="53"/>
        <v>0</v>
      </c>
      <c r="L228" s="4" t="s">
        <v>205</v>
      </c>
    </row>
    <row r="229" spans="1:12" ht="18" x14ac:dyDescent="0.25">
      <c r="A229" s="5" t="str">
        <f t="shared" si="48"/>
        <v>b</v>
      </c>
      <c r="B229" s="34" t="s">
        <v>1</v>
      </c>
      <c r="C229" s="15" t="s">
        <v>128</v>
      </c>
      <c r="D229" s="15"/>
      <c r="E229" s="37">
        <f t="shared" si="46"/>
        <v>0</v>
      </c>
      <c r="F229" s="14">
        <f t="shared" ref="F229:I229" si="58">F230+F231+F232+F233+F234+F235+F236</f>
        <v>0</v>
      </c>
      <c r="G229" s="14">
        <f t="shared" si="58"/>
        <v>0</v>
      </c>
      <c r="H229" s="14">
        <f t="shared" si="58"/>
        <v>0</v>
      </c>
      <c r="I229" s="14">
        <f t="shared" si="58"/>
        <v>0</v>
      </c>
      <c r="J229" s="33">
        <f t="shared" si="52"/>
        <v>0</v>
      </c>
      <c r="K229" s="33">
        <f t="shared" si="53"/>
        <v>0</v>
      </c>
      <c r="L229" s="4" t="s">
        <v>205</v>
      </c>
    </row>
    <row r="230" spans="1:12" ht="18" x14ac:dyDescent="0.25">
      <c r="A230" s="5" t="str">
        <f t="shared" si="48"/>
        <v>b</v>
      </c>
      <c r="B230" s="11" t="s">
        <v>1</v>
      </c>
      <c r="C230" s="12" t="s">
        <v>129</v>
      </c>
      <c r="D230" s="12"/>
      <c r="E230" s="39">
        <f t="shared" si="46"/>
        <v>0</v>
      </c>
      <c r="F230" s="35"/>
      <c r="G230" s="35"/>
      <c r="H230" s="35"/>
      <c r="I230" s="35"/>
      <c r="J230" s="30">
        <f t="shared" si="52"/>
        <v>0</v>
      </c>
      <c r="K230" s="30">
        <f t="shared" si="53"/>
        <v>0</v>
      </c>
      <c r="L230" s="4" t="s">
        <v>205</v>
      </c>
    </row>
    <row r="231" spans="1:12" ht="18" x14ac:dyDescent="0.25">
      <c r="A231" s="5" t="str">
        <f t="shared" si="48"/>
        <v>b</v>
      </c>
      <c r="B231" s="11" t="s">
        <v>1</v>
      </c>
      <c r="C231" s="12" t="s">
        <v>130</v>
      </c>
      <c r="D231" s="12"/>
      <c r="E231" s="39">
        <f t="shared" si="46"/>
        <v>0</v>
      </c>
      <c r="F231" s="35"/>
      <c r="G231" s="35"/>
      <c r="H231" s="35"/>
      <c r="I231" s="35"/>
      <c r="J231" s="30">
        <f t="shared" si="52"/>
        <v>0</v>
      </c>
      <c r="K231" s="30">
        <f t="shared" si="53"/>
        <v>0</v>
      </c>
      <c r="L231" s="4" t="s">
        <v>205</v>
      </c>
    </row>
    <row r="232" spans="1:12" ht="18" x14ac:dyDescent="0.25">
      <c r="A232" s="5" t="str">
        <f t="shared" si="48"/>
        <v>b</v>
      </c>
      <c r="B232" s="11" t="s">
        <v>1</v>
      </c>
      <c r="C232" s="12" t="s">
        <v>131</v>
      </c>
      <c r="D232" s="12"/>
      <c r="E232" s="39">
        <f t="shared" si="46"/>
        <v>0</v>
      </c>
      <c r="F232" s="35"/>
      <c r="G232" s="35"/>
      <c r="H232" s="35"/>
      <c r="I232" s="35"/>
      <c r="J232" s="30">
        <f t="shared" si="52"/>
        <v>0</v>
      </c>
      <c r="K232" s="30">
        <f t="shared" si="53"/>
        <v>0</v>
      </c>
      <c r="L232" s="4" t="s">
        <v>205</v>
      </c>
    </row>
    <row r="233" spans="1:12" ht="18" x14ac:dyDescent="0.25">
      <c r="A233" s="5" t="str">
        <f t="shared" si="48"/>
        <v>b</v>
      </c>
      <c r="B233" s="11" t="s">
        <v>1</v>
      </c>
      <c r="C233" s="16" t="s">
        <v>132</v>
      </c>
      <c r="D233" s="16"/>
      <c r="E233" s="39">
        <f t="shared" si="46"/>
        <v>0</v>
      </c>
      <c r="F233" s="35"/>
      <c r="G233" s="35"/>
      <c r="H233" s="35"/>
      <c r="I233" s="35"/>
      <c r="J233" s="30">
        <f t="shared" si="52"/>
        <v>0</v>
      </c>
      <c r="K233" s="30">
        <f t="shared" si="53"/>
        <v>0</v>
      </c>
      <c r="L233" s="4" t="s">
        <v>205</v>
      </c>
    </row>
    <row r="234" spans="1:12" ht="18" x14ac:dyDescent="0.25">
      <c r="A234" s="5" t="str">
        <f t="shared" si="48"/>
        <v>b</v>
      </c>
      <c r="B234" s="11" t="s">
        <v>1</v>
      </c>
      <c r="C234" s="16" t="s">
        <v>133</v>
      </c>
      <c r="D234" s="16"/>
      <c r="E234" s="39">
        <f t="shared" si="46"/>
        <v>0</v>
      </c>
      <c r="F234" s="35"/>
      <c r="G234" s="35"/>
      <c r="H234" s="35"/>
      <c r="I234" s="35"/>
      <c r="J234" s="30">
        <f t="shared" si="52"/>
        <v>0</v>
      </c>
      <c r="K234" s="30">
        <f t="shared" si="53"/>
        <v>0</v>
      </c>
      <c r="L234" s="4" t="s">
        <v>205</v>
      </c>
    </row>
    <row r="235" spans="1:12" ht="18" x14ac:dyDescent="0.25">
      <c r="A235" s="5" t="str">
        <f t="shared" si="48"/>
        <v>b</v>
      </c>
      <c r="B235" s="11" t="s">
        <v>1</v>
      </c>
      <c r="C235" s="16" t="s">
        <v>134</v>
      </c>
      <c r="D235" s="16"/>
      <c r="E235" s="39">
        <f t="shared" si="46"/>
        <v>0</v>
      </c>
      <c r="F235" s="35"/>
      <c r="G235" s="35"/>
      <c r="H235" s="35"/>
      <c r="I235" s="35"/>
      <c r="J235" s="30">
        <f t="shared" si="52"/>
        <v>0</v>
      </c>
      <c r="K235" s="30">
        <f t="shared" si="53"/>
        <v>0</v>
      </c>
      <c r="L235" s="4" t="s">
        <v>205</v>
      </c>
    </row>
    <row r="236" spans="1:12" ht="18" x14ac:dyDescent="0.25">
      <c r="A236" s="5" t="str">
        <f t="shared" si="48"/>
        <v>b</v>
      </c>
      <c r="B236" s="11" t="s">
        <v>1</v>
      </c>
      <c r="C236" s="16" t="s">
        <v>135</v>
      </c>
      <c r="D236" s="16"/>
      <c r="E236" s="39">
        <f t="shared" si="46"/>
        <v>0</v>
      </c>
      <c r="F236" s="35">
        <f t="shared" ref="F236:I236" si="59">F237+F238</f>
        <v>0</v>
      </c>
      <c r="G236" s="35">
        <f t="shared" si="59"/>
        <v>0</v>
      </c>
      <c r="H236" s="35">
        <f t="shared" si="59"/>
        <v>0</v>
      </c>
      <c r="I236" s="35">
        <f t="shared" si="59"/>
        <v>0</v>
      </c>
      <c r="J236" s="30">
        <f t="shared" si="52"/>
        <v>0</v>
      </c>
      <c r="K236" s="30">
        <f t="shared" si="53"/>
        <v>0</v>
      </c>
      <c r="L236" s="4" t="s">
        <v>205</v>
      </c>
    </row>
    <row r="237" spans="1:12" x14ac:dyDescent="0.25">
      <c r="A237" s="5" t="str">
        <f t="shared" si="48"/>
        <v>b</v>
      </c>
      <c r="B237" s="19"/>
      <c r="C237" s="21" t="s">
        <v>209</v>
      </c>
      <c r="D237" s="21"/>
      <c r="E237" s="40">
        <f t="shared" si="46"/>
        <v>0</v>
      </c>
      <c r="F237" s="20"/>
      <c r="G237" s="20"/>
      <c r="H237" s="20"/>
      <c r="I237" s="20"/>
      <c r="J237" s="31">
        <f t="shared" si="52"/>
        <v>0</v>
      </c>
      <c r="K237" s="31">
        <f t="shared" si="53"/>
        <v>0</v>
      </c>
    </row>
    <row r="238" spans="1:12" x14ac:dyDescent="0.25">
      <c r="A238" s="5" t="str">
        <f t="shared" si="48"/>
        <v>b</v>
      </c>
      <c r="B238" s="19"/>
      <c r="C238" s="21" t="s">
        <v>210</v>
      </c>
      <c r="D238" s="21"/>
      <c r="E238" s="40">
        <f t="shared" si="46"/>
        <v>0</v>
      </c>
      <c r="F238" s="20"/>
      <c r="G238" s="20"/>
      <c r="H238" s="20"/>
      <c r="I238" s="20"/>
      <c r="J238" s="31">
        <f t="shared" si="52"/>
        <v>0</v>
      </c>
      <c r="K238" s="31">
        <f t="shared" si="53"/>
        <v>0</v>
      </c>
    </row>
    <row r="239" spans="1:12" ht="18" x14ac:dyDescent="0.25">
      <c r="A239" s="5" t="str">
        <f t="shared" si="48"/>
        <v>b</v>
      </c>
      <c r="B239" s="11" t="s">
        <v>1</v>
      </c>
      <c r="C239" s="15" t="s">
        <v>136</v>
      </c>
      <c r="D239" s="15"/>
      <c r="E239" s="37">
        <f t="shared" si="46"/>
        <v>0</v>
      </c>
      <c r="F239" s="14"/>
      <c r="G239" s="14"/>
      <c r="H239" s="14"/>
      <c r="I239" s="14"/>
      <c r="J239" s="33">
        <f t="shared" si="52"/>
        <v>0</v>
      </c>
      <c r="K239" s="33">
        <f t="shared" si="53"/>
        <v>0</v>
      </c>
      <c r="L239" s="4" t="s">
        <v>205</v>
      </c>
    </row>
    <row r="240" spans="1:12" ht="18" x14ac:dyDescent="0.25">
      <c r="A240" s="5" t="str">
        <f t="shared" si="48"/>
        <v>b</v>
      </c>
      <c r="B240" s="11" t="s">
        <v>1</v>
      </c>
      <c r="C240" s="15" t="s">
        <v>137</v>
      </c>
      <c r="D240" s="15"/>
      <c r="E240" s="37">
        <f t="shared" si="46"/>
        <v>0</v>
      </c>
      <c r="F240" s="14"/>
      <c r="G240" s="14"/>
      <c r="H240" s="14"/>
      <c r="I240" s="14"/>
      <c r="J240" s="33">
        <f t="shared" si="52"/>
        <v>0</v>
      </c>
      <c r="K240" s="33">
        <f t="shared" si="53"/>
        <v>0</v>
      </c>
      <c r="L240" s="4" t="s">
        <v>205</v>
      </c>
    </row>
    <row r="241" spans="1:12" ht="18" x14ac:dyDescent="0.25">
      <c r="A241" s="5" t="str">
        <f t="shared" si="48"/>
        <v>b</v>
      </c>
      <c r="B241" s="11" t="s">
        <v>1</v>
      </c>
      <c r="C241" s="15" t="s">
        <v>138</v>
      </c>
      <c r="D241" s="15"/>
      <c r="E241" s="37">
        <f t="shared" si="46"/>
        <v>0</v>
      </c>
      <c r="F241" s="14"/>
      <c r="G241" s="14"/>
      <c r="H241" s="14"/>
      <c r="I241" s="14"/>
      <c r="J241" s="33">
        <f t="shared" si="52"/>
        <v>0</v>
      </c>
      <c r="K241" s="33">
        <f t="shared" si="53"/>
        <v>0</v>
      </c>
      <c r="L241" s="4" t="s">
        <v>205</v>
      </c>
    </row>
    <row r="242" spans="1:12" ht="36" x14ac:dyDescent="0.25">
      <c r="A242" s="5" t="str">
        <f t="shared" si="48"/>
        <v>b</v>
      </c>
      <c r="B242" s="22" t="s">
        <v>24</v>
      </c>
      <c r="C242" s="23" t="s">
        <v>172</v>
      </c>
      <c r="D242" s="23"/>
      <c r="E242" s="41">
        <f t="shared" si="46"/>
        <v>0</v>
      </c>
      <c r="F242" s="41">
        <f t="shared" ref="F242:I242" si="60">F243+F253+F254+F255</f>
        <v>0</v>
      </c>
      <c r="G242" s="41">
        <f t="shared" si="60"/>
        <v>0</v>
      </c>
      <c r="H242" s="41">
        <f t="shared" si="60"/>
        <v>0</v>
      </c>
      <c r="I242" s="41">
        <f t="shared" si="60"/>
        <v>0</v>
      </c>
      <c r="J242" s="30">
        <f t="shared" si="52"/>
        <v>0</v>
      </c>
      <c r="K242" s="30">
        <f t="shared" si="53"/>
        <v>0</v>
      </c>
      <c r="L242" s="4" t="s">
        <v>205</v>
      </c>
    </row>
    <row r="243" spans="1:12" ht="18" x14ac:dyDescent="0.25">
      <c r="A243" s="5" t="str">
        <f t="shared" si="48"/>
        <v>b</v>
      </c>
      <c r="B243" s="34" t="s">
        <v>1</v>
      </c>
      <c r="C243" s="15" t="s">
        <v>128</v>
      </c>
      <c r="D243" s="15"/>
      <c r="E243" s="37">
        <f t="shared" si="46"/>
        <v>0</v>
      </c>
      <c r="F243" s="14">
        <f t="shared" ref="F243:I243" si="61">F244+F245+F246+F247+F248+F249+F250</f>
        <v>0</v>
      </c>
      <c r="G243" s="14">
        <f t="shared" si="61"/>
        <v>0</v>
      </c>
      <c r="H243" s="14">
        <f t="shared" si="61"/>
        <v>0</v>
      </c>
      <c r="I243" s="14">
        <f t="shared" si="61"/>
        <v>0</v>
      </c>
      <c r="J243" s="33">
        <f t="shared" si="52"/>
        <v>0</v>
      </c>
      <c r="K243" s="33">
        <f t="shared" si="53"/>
        <v>0</v>
      </c>
      <c r="L243" s="4" t="s">
        <v>205</v>
      </c>
    </row>
    <row r="244" spans="1:12" ht="18" x14ac:dyDescent="0.25">
      <c r="A244" s="5" t="str">
        <f t="shared" si="48"/>
        <v>b</v>
      </c>
      <c r="B244" s="11" t="s">
        <v>1</v>
      </c>
      <c r="C244" s="12" t="s">
        <v>129</v>
      </c>
      <c r="D244" s="12"/>
      <c r="E244" s="39">
        <f t="shared" si="46"/>
        <v>0</v>
      </c>
      <c r="F244" s="35"/>
      <c r="G244" s="35"/>
      <c r="H244" s="35"/>
      <c r="I244" s="35"/>
      <c r="J244" s="30">
        <f t="shared" si="52"/>
        <v>0</v>
      </c>
      <c r="K244" s="30">
        <f t="shared" si="53"/>
        <v>0</v>
      </c>
      <c r="L244" s="4" t="s">
        <v>205</v>
      </c>
    </row>
    <row r="245" spans="1:12" ht="18" x14ac:dyDescent="0.25">
      <c r="A245" s="5" t="str">
        <f t="shared" si="48"/>
        <v>b</v>
      </c>
      <c r="B245" s="11" t="s">
        <v>1</v>
      </c>
      <c r="C245" s="12" t="s">
        <v>130</v>
      </c>
      <c r="D245" s="12"/>
      <c r="E245" s="39">
        <f t="shared" si="46"/>
        <v>0</v>
      </c>
      <c r="F245" s="35"/>
      <c r="G245" s="35"/>
      <c r="H245" s="35"/>
      <c r="I245" s="35"/>
      <c r="J245" s="30">
        <f t="shared" si="52"/>
        <v>0</v>
      </c>
      <c r="K245" s="30">
        <f t="shared" si="53"/>
        <v>0</v>
      </c>
      <c r="L245" s="4" t="s">
        <v>205</v>
      </c>
    </row>
    <row r="246" spans="1:12" ht="18" x14ac:dyDescent="0.25">
      <c r="A246" s="5" t="str">
        <f t="shared" si="48"/>
        <v>b</v>
      </c>
      <c r="B246" s="11" t="s">
        <v>1</v>
      </c>
      <c r="C246" s="12" t="s">
        <v>131</v>
      </c>
      <c r="D246" s="12"/>
      <c r="E246" s="39">
        <f t="shared" si="46"/>
        <v>0</v>
      </c>
      <c r="F246" s="35"/>
      <c r="G246" s="35"/>
      <c r="H246" s="35"/>
      <c r="I246" s="35"/>
      <c r="J246" s="30">
        <f t="shared" si="52"/>
        <v>0</v>
      </c>
      <c r="K246" s="30">
        <f t="shared" si="53"/>
        <v>0</v>
      </c>
      <c r="L246" s="4" t="s">
        <v>205</v>
      </c>
    </row>
    <row r="247" spans="1:12" ht="18" x14ac:dyDescent="0.25">
      <c r="A247" s="5" t="str">
        <f t="shared" si="48"/>
        <v>b</v>
      </c>
      <c r="B247" s="11" t="s">
        <v>1</v>
      </c>
      <c r="C247" s="16" t="s">
        <v>132</v>
      </c>
      <c r="D247" s="16"/>
      <c r="E247" s="39">
        <f t="shared" si="46"/>
        <v>0</v>
      </c>
      <c r="F247" s="35"/>
      <c r="G247" s="35"/>
      <c r="H247" s="35"/>
      <c r="I247" s="35"/>
      <c r="J247" s="30">
        <f t="shared" si="52"/>
        <v>0</v>
      </c>
      <c r="K247" s="30">
        <f t="shared" si="53"/>
        <v>0</v>
      </c>
      <c r="L247" s="4" t="s">
        <v>205</v>
      </c>
    </row>
    <row r="248" spans="1:12" ht="18" x14ac:dyDescent="0.25">
      <c r="A248" s="5" t="str">
        <f t="shared" si="48"/>
        <v>b</v>
      </c>
      <c r="B248" s="11" t="s">
        <v>1</v>
      </c>
      <c r="C248" s="16" t="s">
        <v>133</v>
      </c>
      <c r="D248" s="16"/>
      <c r="E248" s="39">
        <f t="shared" si="46"/>
        <v>0</v>
      </c>
      <c r="F248" s="35"/>
      <c r="G248" s="35"/>
      <c r="H248" s="35"/>
      <c r="I248" s="35"/>
      <c r="J248" s="30">
        <f t="shared" si="52"/>
        <v>0</v>
      </c>
      <c r="K248" s="30">
        <f t="shared" si="53"/>
        <v>0</v>
      </c>
      <c r="L248" s="4" t="s">
        <v>205</v>
      </c>
    </row>
    <row r="249" spans="1:12" ht="18" x14ac:dyDescent="0.25">
      <c r="A249" s="5" t="str">
        <f t="shared" si="48"/>
        <v>b</v>
      </c>
      <c r="B249" s="11" t="s">
        <v>1</v>
      </c>
      <c r="C249" s="16" t="s">
        <v>134</v>
      </c>
      <c r="D249" s="16"/>
      <c r="E249" s="39">
        <f t="shared" si="46"/>
        <v>0</v>
      </c>
      <c r="F249" s="35"/>
      <c r="G249" s="35"/>
      <c r="H249" s="35"/>
      <c r="I249" s="35"/>
      <c r="J249" s="30">
        <f t="shared" si="52"/>
        <v>0</v>
      </c>
      <c r="K249" s="30">
        <f t="shared" si="53"/>
        <v>0</v>
      </c>
      <c r="L249" s="4" t="s">
        <v>205</v>
      </c>
    </row>
    <row r="250" spans="1:12" ht="18" x14ac:dyDescent="0.25">
      <c r="A250" s="5" t="str">
        <f t="shared" si="48"/>
        <v>b</v>
      </c>
      <c r="B250" s="11" t="s">
        <v>1</v>
      </c>
      <c r="C250" s="16" t="s">
        <v>135</v>
      </c>
      <c r="D250" s="16"/>
      <c r="E250" s="39">
        <f t="shared" si="46"/>
        <v>0</v>
      </c>
      <c r="F250" s="35">
        <f t="shared" ref="F250:I250" si="62">F251+F252</f>
        <v>0</v>
      </c>
      <c r="G250" s="35">
        <f t="shared" si="62"/>
        <v>0</v>
      </c>
      <c r="H250" s="35">
        <f t="shared" si="62"/>
        <v>0</v>
      </c>
      <c r="I250" s="35">
        <f t="shared" si="62"/>
        <v>0</v>
      </c>
      <c r="J250" s="30">
        <f t="shared" si="52"/>
        <v>0</v>
      </c>
      <c r="K250" s="30">
        <f t="shared" si="53"/>
        <v>0</v>
      </c>
      <c r="L250" s="4" t="s">
        <v>205</v>
      </c>
    </row>
    <row r="251" spans="1:12" x14ac:dyDescent="0.25">
      <c r="A251" s="5" t="str">
        <f t="shared" si="48"/>
        <v>b</v>
      </c>
      <c r="B251" s="19"/>
      <c r="C251" s="21" t="s">
        <v>209</v>
      </c>
      <c r="D251" s="21"/>
      <c r="E251" s="40">
        <f t="shared" si="46"/>
        <v>0</v>
      </c>
      <c r="F251" s="20"/>
      <c r="G251" s="20"/>
      <c r="H251" s="20"/>
      <c r="I251" s="20"/>
      <c r="J251" s="31">
        <f t="shared" si="52"/>
        <v>0</v>
      </c>
      <c r="K251" s="31">
        <f t="shared" si="53"/>
        <v>0</v>
      </c>
    </row>
    <row r="252" spans="1:12" x14ac:dyDescent="0.25">
      <c r="A252" s="5" t="str">
        <f t="shared" si="48"/>
        <v>b</v>
      </c>
      <c r="B252" s="19"/>
      <c r="C252" s="21" t="s">
        <v>210</v>
      </c>
      <c r="D252" s="21"/>
      <c r="E252" s="40">
        <f t="shared" si="46"/>
        <v>0</v>
      </c>
      <c r="F252" s="20"/>
      <c r="G252" s="20"/>
      <c r="H252" s="20"/>
      <c r="I252" s="20"/>
      <c r="J252" s="31">
        <f t="shared" si="52"/>
        <v>0</v>
      </c>
      <c r="K252" s="31">
        <f t="shared" si="53"/>
        <v>0</v>
      </c>
    </row>
    <row r="253" spans="1:12" ht="18" x14ac:dyDescent="0.25">
      <c r="A253" s="5" t="str">
        <f t="shared" si="48"/>
        <v>b</v>
      </c>
      <c r="B253" s="11" t="s">
        <v>1</v>
      </c>
      <c r="C253" s="15" t="s">
        <v>136</v>
      </c>
      <c r="D253" s="15"/>
      <c r="E253" s="37">
        <f t="shared" si="46"/>
        <v>0</v>
      </c>
      <c r="F253" s="14"/>
      <c r="G253" s="14"/>
      <c r="H253" s="14"/>
      <c r="I253" s="14"/>
      <c r="J253" s="33">
        <f t="shared" si="52"/>
        <v>0</v>
      </c>
      <c r="K253" s="33">
        <f t="shared" si="53"/>
        <v>0</v>
      </c>
      <c r="L253" s="4" t="s">
        <v>205</v>
      </c>
    </row>
    <row r="254" spans="1:12" ht="18" x14ac:dyDescent="0.25">
      <c r="A254" s="5" t="str">
        <f t="shared" si="48"/>
        <v>b</v>
      </c>
      <c r="B254" s="11" t="s">
        <v>1</v>
      </c>
      <c r="C254" s="15" t="s">
        <v>137</v>
      </c>
      <c r="D254" s="15"/>
      <c r="E254" s="37">
        <f t="shared" si="46"/>
        <v>0</v>
      </c>
      <c r="F254" s="14"/>
      <c r="G254" s="14"/>
      <c r="H254" s="14"/>
      <c r="I254" s="14"/>
      <c r="J254" s="33">
        <f t="shared" si="52"/>
        <v>0</v>
      </c>
      <c r="K254" s="33">
        <f t="shared" si="53"/>
        <v>0</v>
      </c>
      <c r="L254" s="4" t="s">
        <v>205</v>
      </c>
    </row>
    <row r="255" spans="1:12" ht="18" x14ac:dyDescent="0.25">
      <c r="A255" s="5" t="str">
        <f t="shared" si="48"/>
        <v>b</v>
      </c>
      <c r="B255" s="11" t="s">
        <v>1</v>
      </c>
      <c r="C255" s="15" t="s">
        <v>138</v>
      </c>
      <c r="D255" s="15"/>
      <c r="E255" s="37">
        <f t="shared" si="46"/>
        <v>0</v>
      </c>
      <c r="F255" s="14"/>
      <c r="G255" s="14"/>
      <c r="H255" s="14"/>
      <c r="I255" s="14"/>
      <c r="J255" s="33">
        <f t="shared" si="52"/>
        <v>0</v>
      </c>
      <c r="K255" s="33">
        <f t="shared" si="53"/>
        <v>0</v>
      </c>
      <c r="L255" s="4" t="s">
        <v>205</v>
      </c>
    </row>
    <row r="256" spans="1:12" ht="63.75" customHeight="1" x14ac:dyDescent="0.25">
      <c r="A256" s="5" t="str">
        <f t="shared" si="48"/>
        <v>b</v>
      </c>
      <c r="B256" s="22" t="s">
        <v>25</v>
      </c>
      <c r="C256" s="23" t="s">
        <v>171</v>
      </c>
      <c r="D256" s="23"/>
      <c r="E256" s="41">
        <f t="shared" si="46"/>
        <v>0</v>
      </c>
      <c r="F256" s="41">
        <f t="shared" ref="F256:I256" si="63">F257+F267+F268+F269</f>
        <v>0</v>
      </c>
      <c r="G256" s="41">
        <f t="shared" si="63"/>
        <v>0</v>
      </c>
      <c r="H256" s="41">
        <f t="shared" si="63"/>
        <v>0</v>
      </c>
      <c r="I256" s="41">
        <f t="shared" si="63"/>
        <v>0</v>
      </c>
      <c r="J256" s="30">
        <f t="shared" si="52"/>
        <v>0</v>
      </c>
      <c r="K256" s="30">
        <f t="shared" si="53"/>
        <v>0</v>
      </c>
      <c r="L256" s="4" t="s">
        <v>205</v>
      </c>
    </row>
    <row r="257" spans="1:12" ht="18" x14ac:dyDescent="0.25">
      <c r="A257" s="5" t="str">
        <f t="shared" si="48"/>
        <v>b</v>
      </c>
      <c r="B257" s="34" t="s">
        <v>1</v>
      </c>
      <c r="C257" s="15" t="s">
        <v>128</v>
      </c>
      <c r="D257" s="15"/>
      <c r="E257" s="37">
        <f t="shared" si="46"/>
        <v>0</v>
      </c>
      <c r="F257" s="14">
        <f t="shared" ref="F257:I257" si="64">F258+F259+F260+F261+F262+F263+F264</f>
        <v>0</v>
      </c>
      <c r="G257" s="14">
        <f t="shared" si="64"/>
        <v>0</v>
      </c>
      <c r="H257" s="14">
        <f t="shared" si="64"/>
        <v>0</v>
      </c>
      <c r="I257" s="14">
        <f t="shared" si="64"/>
        <v>0</v>
      </c>
      <c r="J257" s="33">
        <f t="shared" si="52"/>
        <v>0</v>
      </c>
      <c r="K257" s="33">
        <f t="shared" si="53"/>
        <v>0</v>
      </c>
      <c r="L257" s="4" t="s">
        <v>205</v>
      </c>
    </row>
    <row r="258" spans="1:12" ht="18" x14ac:dyDescent="0.25">
      <c r="A258" s="5" t="str">
        <f t="shared" si="48"/>
        <v>b</v>
      </c>
      <c r="B258" s="11" t="s">
        <v>1</v>
      </c>
      <c r="C258" s="12" t="s">
        <v>129</v>
      </c>
      <c r="D258" s="12"/>
      <c r="E258" s="39">
        <f t="shared" ref="E258:E311" si="65">F258+G258+H258+I258</f>
        <v>0</v>
      </c>
      <c r="F258" s="35"/>
      <c r="G258" s="35"/>
      <c r="H258" s="35"/>
      <c r="I258" s="35"/>
      <c r="J258" s="30">
        <f t="shared" si="52"/>
        <v>0</v>
      </c>
      <c r="K258" s="30">
        <f t="shared" si="53"/>
        <v>0</v>
      </c>
      <c r="L258" s="4" t="s">
        <v>205</v>
      </c>
    </row>
    <row r="259" spans="1:12" ht="18" x14ac:dyDescent="0.25">
      <c r="A259" s="5" t="str">
        <f t="shared" si="48"/>
        <v>b</v>
      </c>
      <c r="B259" s="11" t="s">
        <v>1</v>
      </c>
      <c r="C259" s="12" t="s">
        <v>130</v>
      </c>
      <c r="D259" s="12"/>
      <c r="E259" s="39">
        <f t="shared" si="65"/>
        <v>0</v>
      </c>
      <c r="F259" s="35"/>
      <c r="G259" s="35"/>
      <c r="H259" s="35"/>
      <c r="I259" s="35"/>
      <c r="J259" s="30">
        <f t="shared" si="52"/>
        <v>0</v>
      </c>
      <c r="K259" s="30">
        <f t="shared" si="53"/>
        <v>0</v>
      </c>
      <c r="L259" s="4" t="s">
        <v>205</v>
      </c>
    </row>
    <row r="260" spans="1:12" ht="18" x14ac:dyDescent="0.25">
      <c r="A260" s="5" t="str">
        <f t="shared" si="48"/>
        <v>b</v>
      </c>
      <c r="B260" s="11" t="s">
        <v>1</v>
      </c>
      <c r="C260" s="12" t="s">
        <v>131</v>
      </c>
      <c r="D260" s="12"/>
      <c r="E260" s="39">
        <f t="shared" si="65"/>
        <v>0</v>
      </c>
      <c r="F260" s="35"/>
      <c r="G260" s="35"/>
      <c r="H260" s="35"/>
      <c r="I260" s="35"/>
      <c r="J260" s="30">
        <f t="shared" si="52"/>
        <v>0</v>
      </c>
      <c r="K260" s="30">
        <f t="shared" si="53"/>
        <v>0</v>
      </c>
      <c r="L260" s="4" t="s">
        <v>205</v>
      </c>
    </row>
    <row r="261" spans="1:12" ht="18" x14ac:dyDescent="0.25">
      <c r="A261" s="5" t="str">
        <f t="shared" ref="A261:A324" si="66">IF((E261+F261+G261+I261+H261)&gt;0,"a","b")</f>
        <v>b</v>
      </c>
      <c r="B261" s="11" t="s">
        <v>1</v>
      </c>
      <c r="C261" s="16" t="s">
        <v>132</v>
      </c>
      <c r="D261" s="16"/>
      <c r="E261" s="39">
        <f t="shared" si="65"/>
        <v>0</v>
      </c>
      <c r="F261" s="35"/>
      <c r="G261" s="35"/>
      <c r="H261" s="35"/>
      <c r="I261" s="35"/>
      <c r="J261" s="30">
        <f t="shared" si="52"/>
        <v>0</v>
      </c>
      <c r="K261" s="30">
        <f t="shared" si="53"/>
        <v>0</v>
      </c>
      <c r="L261" s="4" t="s">
        <v>205</v>
      </c>
    </row>
    <row r="262" spans="1:12" ht="18" x14ac:dyDescent="0.25">
      <c r="A262" s="5" t="str">
        <f t="shared" si="66"/>
        <v>b</v>
      </c>
      <c r="B262" s="11" t="s">
        <v>1</v>
      </c>
      <c r="C262" s="16" t="s">
        <v>133</v>
      </c>
      <c r="D262" s="16"/>
      <c r="E262" s="39">
        <f t="shared" si="65"/>
        <v>0</v>
      </c>
      <c r="F262" s="35"/>
      <c r="G262" s="35"/>
      <c r="H262" s="35"/>
      <c r="I262" s="35"/>
      <c r="J262" s="30">
        <f t="shared" si="52"/>
        <v>0</v>
      </c>
      <c r="K262" s="30">
        <f t="shared" si="53"/>
        <v>0</v>
      </c>
      <c r="L262" s="4" t="s">
        <v>205</v>
      </c>
    </row>
    <row r="263" spans="1:12" ht="18" x14ac:dyDescent="0.25">
      <c r="A263" s="5" t="str">
        <f t="shared" si="66"/>
        <v>b</v>
      </c>
      <c r="B263" s="11" t="s">
        <v>1</v>
      </c>
      <c r="C263" s="16" t="s">
        <v>134</v>
      </c>
      <c r="D263" s="16"/>
      <c r="E263" s="39">
        <f t="shared" si="65"/>
        <v>0</v>
      </c>
      <c r="F263" s="35"/>
      <c r="G263" s="35"/>
      <c r="H263" s="35"/>
      <c r="I263" s="35"/>
      <c r="J263" s="30">
        <f t="shared" si="52"/>
        <v>0</v>
      </c>
      <c r="K263" s="30">
        <f t="shared" si="53"/>
        <v>0</v>
      </c>
      <c r="L263" s="4" t="s">
        <v>205</v>
      </c>
    </row>
    <row r="264" spans="1:12" ht="18" x14ac:dyDescent="0.25">
      <c r="A264" s="5" t="str">
        <f t="shared" si="66"/>
        <v>b</v>
      </c>
      <c r="B264" s="11" t="s">
        <v>1</v>
      </c>
      <c r="C264" s="16" t="s">
        <v>135</v>
      </c>
      <c r="D264" s="16"/>
      <c r="E264" s="39">
        <f t="shared" si="65"/>
        <v>0</v>
      </c>
      <c r="F264" s="35">
        <f t="shared" ref="F264:I264" si="67">F265+F266</f>
        <v>0</v>
      </c>
      <c r="G264" s="35">
        <f t="shared" si="67"/>
        <v>0</v>
      </c>
      <c r="H264" s="35">
        <f t="shared" si="67"/>
        <v>0</v>
      </c>
      <c r="I264" s="35">
        <f t="shared" si="67"/>
        <v>0</v>
      </c>
      <c r="J264" s="30">
        <f t="shared" si="52"/>
        <v>0</v>
      </c>
      <c r="K264" s="30">
        <f t="shared" si="53"/>
        <v>0</v>
      </c>
      <c r="L264" s="4" t="s">
        <v>205</v>
      </c>
    </row>
    <row r="265" spans="1:12" x14ac:dyDescent="0.25">
      <c r="A265" s="5" t="str">
        <f t="shared" si="66"/>
        <v>b</v>
      </c>
      <c r="B265" s="19"/>
      <c r="C265" s="21" t="s">
        <v>209</v>
      </c>
      <c r="D265" s="21"/>
      <c r="E265" s="40">
        <f t="shared" si="65"/>
        <v>0</v>
      </c>
      <c r="F265" s="20"/>
      <c r="G265" s="20"/>
      <c r="H265" s="20"/>
      <c r="I265" s="20"/>
      <c r="J265" s="31">
        <f t="shared" si="52"/>
        <v>0</v>
      </c>
      <c r="K265" s="31">
        <f t="shared" si="53"/>
        <v>0</v>
      </c>
    </row>
    <row r="266" spans="1:12" x14ac:dyDescent="0.25">
      <c r="A266" s="5" t="str">
        <f t="shared" si="66"/>
        <v>b</v>
      </c>
      <c r="B266" s="19"/>
      <c r="C266" s="21" t="s">
        <v>210</v>
      </c>
      <c r="D266" s="21"/>
      <c r="E266" s="40">
        <f t="shared" si="65"/>
        <v>0</v>
      </c>
      <c r="F266" s="20"/>
      <c r="G266" s="20"/>
      <c r="H266" s="20"/>
      <c r="I266" s="20"/>
      <c r="J266" s="31">
        <f t="shared" si="52"/>
        <v>0</v>
      </c>
      <c r="K266" s="31">
        <f t="shared" si="53"/>
        <v>0</v>
      </c>
    </row>
    <row r="267" spans="1:12" ht="18" x14ac:dyDescent="0.25">
      <c r="A267" s="5" t="str">
        <f t="shared" si="66"/>
        <v>b</v>
      </c>
      <c r="B267" s="11" t="s">
        <v>1</v>
      </c>
      <c r="C267" s="15" t="s">
        <v>136</v>
      </c>
      <c r="D267" s="15"/>
      <c r="E267" s="37">
        <f t="shared" si="65"/>
        <v>0</v>
      </c>
      <c r="F267" s="14"/>
      <c r="G267" s="14"/>
      <c r="H267" s="14"/>
      <c r="I267" s="14"/>
      <c r="J267" s="33">
        <f t="shared" si="52"/>
        <v>0</v>
      </c>
      <c r="K267" s="33">
        <f t="shared" si="53"/>
        <v>0</v>
      </c>
      <c r="L267" s="4" t="s">
        <v>205</v>
      </c>
    </row>
    <row r="268" spans="1:12" ht="18" x14ac:dyDescent="0.25">
      <c r="A268" s="5" t="str">
        <f t="shared" si="66"/>
        <v>b</v>
      </c>
      <c r="B268" s="11" t="s">
        <v>1</v>
      </c>
      <c r="C268" s="15" t="s">
        <v>137</v>
      </c>
      <c r="D268" s="15"/>
      <c r="E268" s="37">
        <f t="shared" si="65"/>
        <v>0</v>
      </c>
      <c r="F268" s="14"/>
      <c r="G268" s="14"/>
      <c r="H268" s="14"/>
      <c r="I268" s="14"/>
      <c r="J268" s="33">
        <f t="shared" si="52"/>
        <v>0</v>
      </c>
      <c r="K268" s="33">
        <f t="shared" si="53"/>
        <v>0</v>
      </c>
      <c r="L268" s="4" t="s">
        <v>205</v>
      </c>
    </row>
    <row r="269" spans="1:12" ht="18" x14ac:dyDescent="0.25">
      <c r="A269" s="5" t="str">
        <f t="shared" si="66"/>
        <v>b</v>
      </c>
      <c r="B269" s="11" t="s">
        <v>1</v>
      </c>
      <c r="C269" s="15" t="s">
        <v>138</v>
      </c>
      <c r="D269" s="15"/>
      <c r="E269" s="37">
        <f t="shared" si="65"/>
        <v>0</v>
      </c>
      <c r="F269" s="14"/>
      <c r="G269" s="14"/>
      <c r="H269" s="14"/>
      <c r="I269" s="14"/>
      <c r="J269" s="33">
        <f t="shared" si="52"/>
        <v>0</v>
      </c>
      <c r="K269" s="33">
        <f t="shared" si="53"/>
        <v>0</v>
      </c>
      <c r="L269" s="4" t="s">
        <v>205</v>
      </c>
    </row>
    <row r="270" spans="1:12" ht="36" x14ac:dyDescent="0.25">
      <c r="A270" s="5" t="str">
        <f t="shared" si="66"/>
        <v>b</v>
      </c>
      <c r="B270" s="22" t="s">
        <v>26</v>
      </c>
      <c r="C270" s="23" t="s">
        <v>146</v>
      </c>
      <c r="D270" s="23"/>
      <c r="E270" s="41">
        <f t="shared" si="65"/>
        <v>0</v>
      </c>
      <c r="F270" s="41">
        <f t="shared" ref="F270:I270" si="68">F271+F281+F282+F283</f>
        <v>0</v>
      </c>
      <c r="G270" s="41">
        <f t="shared" si="68"/>
        <v>0</v>
      </c>
      <c r="H270" s="41">
        <f t="shared" si="68"/>
        <v>0</v>
      </c>
      <c r="I270" s="41">
        <f t="shared" si="68"/>
        <v>0</v>
      </c>
      <c r="J270" s="30">
        <f t="shared" si="52"/>
        <v>0</v>
      </c>
      <c r="K270" s="30">
        <f t="shared" si="53"/>
        <v>0</v>
      </c>
      <c r="L270" s="4" t="s">
        <v>205</v>
      </c>
    </row>
    <row r="271" spans="1:12" ht="18" x14ac:dyDescent="0.25">
      <c r="A271" s="5" t="str">
        <f t="shared" si="66"/>
        <v>b</v>
      </c>
      <c r="B271" s="34" t="s">
        <v>1</v>
      </c>
      <c r="C271" s="15" t="s">
        <v>128</v>
      </c>
      <c r="D271" s="15"/>
      <c r="E271" s="37">
        <f t="shared" si="65"/>
        <v>0</v>
      </c>
      <c r="F271" s="14">
        <f t="shared" ref="F271:I271" si="69">F272+F273+F274+F275+F276+F277+F278</f>
        <v>0</v>
      </c>
      <c r="G271" s="14">
        <f t="shared" si="69"/>
        <v>0</v>
      </c>
      <c r="H271" s="14">
        <f t="shared" si="69"/>
        <v>0</v>
      </c>
      <c r="I271" s="14">
        <f t="shared" si="69"/>
        <v>0</v>
      </c>
      <c r="J271" s="33">
        <f t="shared" si="52"/>
        <v>0</v>
      </c>
      <c r="K271" s="33">
        <f t="shared" si="53"/>
        <v>0</v>
      </c>
      <c r="L271" s="4" t="s">
        <v>205</v>
      </c>
    </row>
    <row r="272" spans="1:12" ht="18" x14ac:dyDescent="0.25">
      <c r="A272" s="5" t="str">
        <f t="shared" si="66"/>
        <v>b</v>
      </c>
      <c r="B272" s="11" t="s">
        <v>1</v>
      </c>
      <c r="C272" s="12" t="s">
        <v>129</v>
      </c>
      <c r="D272" s="12"/>
      <c r="E272" s="39">
        <f t="shared" si="65"/>
        <v>0</v>
      </c>
      <c r="F272" s="35"/>
      <c r="G272" s="35"/>
      <c r="H272" s="35"/>
      <c r="I272" s="35"/>
      <c r="J272" s="30">
        <f t="shared" si="52"/>
        <v>0</v>
      </c>
      <c r="K272" s="30">
        <f t="shared" si="53"/>
        <v>0</v>
      </c>
      <c r="L272" s="4" t="s">
        <v>205</v>
      </c>
    </row>
    <row r="273" spans="1:12" ht="18" x14ac:dyDescent="0.25">
      <c r="A273" s="5" t="str">
        <f t="shared" si="66"/>
        <v>b</v>
      </c>
      <c r="B273" s="11" t="s">
        <v>1</v>
      </c>
      <c r="C273" s="12" t="s">
        <v>130</v>
      </c>
      <c r="D273" s="12"/>
      <c r="E273" s="39">
        <f t="shared" si="65"/>
        <v>0</v>
      </c>
      <c r="F273" s="35"/>
      <c r="G273" s="35"/>
      <c r="H273" s="35"/>
      <c r="I273" s="35"/>
      <c r="J273" s="30">
        <f t="shared" si="52"/>
        <v>0</v>
      </c>
      <c r="K273" s="30">
        <f t="shared" si="53"/>
        <v>0</v>
      </c>
      <c r="L273" s="4" t="s">
        <v>205</v>
      </c>
    </row>
    <row r="274" spans="1:12" ht="18" x14ac:dyDescent="0.25">
      <c r="A274" s="5" t="str">
        <f t="shared" si="66"/>
        <v>b</v>
      </c>
      <c r="B274" s="11" t="s">
        <v>1</v>
      </c>
      <c r="C274" s="12" t="s">
        <v>131</v>
      </c>
      <c r="D274" s="12"/>
      <c r="E274" s="39">
        <f t="shared" si="65"/>
        <v>0</v>
      </c>
      <c r="F274" s="35"/>
      <c r="G274" s="35"/>
      <c r="H274" s="35"/>
      <c r="I274" s="35"/>
      <c r="J274" s="30">
        <f t="shared" si="52"/>
        <v>0</v>
      </c>
      <c r="K274" s="30">
        <f t="shared" si="53"/>
        <v>0</v>
      </c>
      <c r="L274" s="4" t="s">
        <v>205</v>
      </c>
    </row>
    <row r="275" spans="1:12" ht="18" x14ac:dyDescent="0.25">
      <c r="A275" s="5" t="str">
        <f t="shared" si="66"/>
        <v>b</v>
      </c>
      <c r="B275" s="11" t="s">
        <v>1</v>
      </c>
      <c r="C275" s="16" t="s">
        <v>132</v>
      </c>
      <c r="D275" s="16"/>
      <c r="E275" s="39">
        <f t="shared" si="65"/>
        <v>0</v>
      </c>
      <c r="F275" s="35"/>
      <c r="G275" s="35"/>
      <c r="H275" s="35"/>
      <c r="I275" s="35"/>
      <c r="J275" s="30">
        <f t="shared" ref="J275:J338" si="70">F275+G275</f>
        <v>0</v>
      </c>
      <c r="K275" s="30">
        <f t="shared" ref="K275:K338" si="71">F275+G275+H275</f>
        <v>0</v>
      </c>
      <c r="L275" s="4" t="s">
        <v>205</v>
      </c>
    </row>
    <row r="276" spans="1:12" ht="18" x14ac:dyDescent="0.25">
      <c r="A276" s="5" t="str">
        <f t="shared" si="66"/>
        <v>b</v>
      </c>
      <c r="B276" s="11" t="s">
        <v>1</v>
      </c>
      <c r="C276" s="16" t="s">
        <v>133</v>
      </c>
      <c r="D276" s="16"/>
      <c r="E276" s="39">
        <f t="shared" si="65"/>
        <v>0</v>
      </c>
      <c r="F276" s="35"/>
      <c r="G276" s="35"/>
      <c r="H276" s="35"/>
      <c r="I276" s="35"/>
      <c r="J276" s="30">
        <f t="shared" si="70"/>
        <v>0</v>
      </c>
      <c r="K276" s="30">
        <f t="shared" si="71"/>
        <v>0</v>
      </c>
      <c r="L276" s="4" t="s">
        <v>205</v>
      </c>
    </row>
    <row r="277" spans="1:12" ht="18" x14ac:dyDescent="0.25">
      <c r="A277" s="5" t="str">
        <f t="shared" si="66"/>
        <v>b</v>
      </c>
      <c r="B277" s="11" t="s">
        <v>1</v>
      </c>
      <c r="C277" s="16" t="s">
        <v>134</v>
      </c>
      <c r="D277" s="16"/>
      <c r="E277" s="39">
        <f t="shared" si="65"/>
        <v>0</v>
      </c>
      <c r="F277" s="35"/>
      <c r="G277" s="35"/>
      <c r="H277" s="35"/>
      <c r="I277" s="35"/>
      <c r="J277" s="30">
        <f t="shared" si="70"/>
        <v>0</v>
      </c>
      <c r="K277" s="30">
        <f t="shared" si="71"/>
        <v>0</v>
      </c>
      <c r="L277" s="4" t="s">
        <v>205</v>
      </c>
    </row>
    <row r="278" spans="1:12" ht="18" x14ac:dyDescent="0.25">
      <c r="A278" s="5" t="str">
        <f t="shared" si="66"/>
        <v>b</v>
      </c>
      <c r="B278" s="11" t="s">
        <v>1</v>
      </c>
      <c r="C278" s="16" t="s">
        <v>135</v>
      </c>
      <c r="D278" s="16"/>
      <c r="E278" s="39">
        <f t="shared" si="65"/>
        <v>0</v>
      </c>
      <c r="F278" s="35">
        <f t="shared" ref="F278:I278" si="72">F279+F280</f>
        <v>0</v>
      </c>
      <c r="G278" s="35">
        <f t="shared" si="72"/>
        <v>0</v>
      </c>
      <c r="H278" s="35">
        <f t="shared" si="72"/>
        <v>0</v>
      </c>
      <c r="I278" s="35">
        <f t="shared" si="72"/>
        <v>0</v>
      </c>
      <c r="J278" s="30">
        <f t="shared" si="70"/>
        <v>0</v>
      </c>
      <c r="K278" s="30">
        <f t="shared" si="71"/>
        <v>0</v>
      </c>
      <c r="L278" s="4" t="s">
        <v>205</v>
      </c>
    </row>
    <row r="279" spans="1:12" x14ac:dyDescent="0.25">
      <c r="A279" s="5" t="str">
        <f t="shared" si="66"/>
        <v>b</v>
      </c>
      <c r="B279" s="19"/>
      <c r="C279" s="21" t="s">
        <v>209</v>
      </c>
      <c r="D279" s="21"/>
      <c r="E279" s="40">
        <f t="shared" si="65"/>
        <v>0</v>
      </c>
      <c r="F279" s="20"/>
      <c r="G279" s="20"/>
      <c r="H279" s="20"/>
      <c r="I279" s="20"/>
      <c r="J279" s="31">
        <f t="shared" si="70"/>
        <v>0</v>
      </c>
      <c r="K279" s="31">
        <f t="shared" si="71"/>
        <v>0</v>
      </c>
    </row>
    <row r="280" spans="1:12" x14ac:dyDescent="0.25">
      <c r="A280" s="5" t="str">
        <f t="shared" si="66"/>
        <v>b</v>
      </c>
      <c r="B280" s="19"/>
      <c r="C280" s="21" t="s">
        <v>210</v>
      </c>
      <c r="D280" s="21"/>
      <c r="E280" s="40">
        <f t="shared" si="65"/>
        <v>0</v>
      </c>
      <c r="F280" s="20"/>
      <c r="G280" s="20"/>
      <c r="H280" s="20"/>
      <c r="I280" s="20"/>
      <c r="J280" s="31">
        <f t="shared" si="70"/>
        <v>0</v>
      </c>
      <c r="K280" s="31">
        <f t="shared" si="71"/>
        <v>0</v>
      </c>
    </row>
    <row r="281" spans="1:12" ht="18" x14ac:dyDescent="0.25">
      <c r="A281" s="5" t="str">
        <f t="shared" si="66"/>
        <v>b</v>
      </c>
      <c r="B281" s="11" t="s">
        <v>1</v>
      </c>
      <c r="C281" s="15" t="s">
        <v>136</v>
      </c>
      <c r="D281" s="15"/>
      <c r="E281" s="37">
        <f t="shared" si="65"/>
        <v>0</v>
      </c>
      <c r="F281" s="14"/>
      <c r="G281" s="14"/>
      <c r="H281" s="14"/>
      <c r="I281" s="14"/>
      <c r="J281" s="33">
        <f t="shared" si="70"/>
        <v>0</v>
      </c>
      <c r="K281" s="33">
        <f t="shared" si="71"/>
        <v>0</v>
      </c>
      <c r="L281" s="4" t="s">
        <v>205</v>
      </c>
    </row>
    <row r="282" spans="1:12" ht="18" x14ac:dyDescent="0.25">
      <c r="A282" s="5" t="str">
        <f t="shared" si="66"/>
        <v>b</v>
      </c>
      <c r="B282" s="11" t="s">
        <v>1</v>
      </c>
      <c r="C282" s="15" t="s">
        <v>137</v>
      </c>
      <c r="D282" s="15"/>
      <c r="E282" s="37">
        <f t="shared" si="65"/>
        <v>0</v>
      </c>
      <c r="F282" s="14"/>
      <c r="G282" s="14"/>
      <c r="H282" s="14"/>
      <c r="I282" s="14"/>
      <c r="J282" s="33">
        <f t="shared" si="70"/>
        <v>0</v>
      </c>
      <c r="K282" s="33">
        <f t="shared" si="71"/>
        <v>0</v>
      </c>
      <c r="L282" s="4" t="s">
        <v>205</v>
      </c>
    </row>
    <row r="283" spans="1:12" ht="18" x14ac:dyDescent="0.25">
      <c r="A283" s="5" t="str">
        <f t="shared" si="66"/>
        <v>b</v>
      </c>
      <c r="B283" s="11" t="s">
        <v>1</v>
      </c>
      <c r="C283" s="15" t="s">
        <v>138</v>
      </c>
      <c r="D283" s="15"/>
      <c r="E283" s="37">
        <f t="shared" si="65"/>
        <v>0</v>
      </c>
      <c r="F283" s="14"/>
      <c r="G283" s="14"/>
      <c r="H283" s="14"/>
      <c r="I283" s="14"/>
      <c r="J283" s="33">
        <f t="shared" si="70"/>
        <v>0</v>
      </c>
      <c r="K283" s="33">
        <f t="shared" si="71"/>
        <v>0</v>
      </c>
      <c r="L283" s="4" t="s">
        <v>205</v>
      </c>
    </row>
    <row r="284" spans="1:12" ht="54" x14ac:dyDescent="0.25">
      <c r="A284" s="5" t="str">
        <f t="shared" si="66"/>
        <v>a</v>
      </c>
      <c r="B284" s="22" t="s">
        <v>27</v>
      </c>
      <c r="C284" s="23" t="s">
        <v>180</v>
      </c>
      <c r="D284" s="23"/>
      <c r="E284" s="41">
        <f t="shared" si="65"/>
        <v>13330</v>
      </c>
      <c r="F284" s="41">
        <f>F285+F295+F296+F297</f>
        <v>3532</v>
      </c>
      <c r="G284" s="41">
        <f>G285+G295+G296+G297</f>
        <v>3798</v>
      </c>
      <c r="H284" s="41">
        <f>H285+H295+H296+H297</f>
        <v>3000</v>
      </c>
      <c r="I284" s="41">
        <f>I285+I295+I296+I297</f>
        <v>3000</v>
      </c>
      <c r="J284" s="30">
        <f t="shared" si="70"/>
        <v>7330</v>
      </c>
      <c r="K284" s="30">
        <f t="shared" si="71"/>
        <v>10330</v>
      </c>
      <c r="L284" s="4" t="s">
        <v>206</v>
      </c>
    </row>
    <row r="285" spans="1:12" ht="18" x14ac:dyDescent="0.25">
      <c r="A285" s="5" t="str">
        <f t="shared" si="66"/>
        <v>a</v>
      </c>
      <c r="B285" s="34" t="s">
        <v>1</v>
      </c>
      <c r="C285" s="15" t="s">
        <v>128</v>
      </c>
      <c r="D285" s="15"/>
      <c r="E285" s="37">
        <f t="shared" si="65"/>
        <v>12330</v>
      </c>
      <c r="F285" s="14">
        <f t="shared" ref="F285:I285" si="73">F286+F287+F288+F289+F290+F291+F292</f>
        <v>3532</v>
      </c>
      <c r="G285" s="14">
        <f t="shared" si="73"/>
        <v>2798</v>
      </c>
      <c r="H285" s="14">
        <f t="shared" si="73"/>
        <v>3000</v>
      </c>
      <c r="I285" s="14">
        <f t="shared" si="73"/>
        <v>3000</v>
      </c>
      <c r="J285" s="33">
        <f t="shared" si="70"/>
        <v>6330</v>
      </c>
      <c r="K285" s="33">
        <f t="shared" si="71"/>
        <v>9330</v>
      </c>
      <c r="L285" s="4" t="s">
        <v>206</v>
      </c>
    </row>
    <row r="286" spans="1:12" ht="18" x14ac:dyDescent="0.25">
      <c r="A286" s="5" t="str">
        <f t="shared" si="66"/>
        <v>b</v>
      </c>
      <c r="B286" s="11" t="s">
        <v>1</v>
      </c>
      <c r="C286" s="12" t="s">
        <v>129</v>
      </c>
      <c r="D286" s="12"/>
      <c r="E286" s="39">
        <f t="shared" si="65"/>
        <v>0</v>
      </c>
      <c r="F286" s="35"/>
      <c r="G286" s="35"/>
      <c r="H286" s="35"/>
      <c r="I286" s="35"/>
      <c r="J286" s="30">
        <f t="shared" si="70"/>
        <v>0</v>
      </c>
      <c r="K286" s="30">
        <f t="shared" si="71"/>
        <v>0</v>
      </c>
      <c r="L286" s="4" t="s">
        <v>206</v>
      </c>
    </row>
    <row r="287" spans="1:12" ht="18" x14ac:dyDescent="0.25">
      <c r="A287" s="5" t="str">
        <f t="shared" si="66"/>
        <v>a</v>
      </c>
      <c r="B287" s="11" t="s">
        <v>1</v>
      </c>
      <c r="C287" s="12" t="s">
        <v>130</v>
      </c>
      <c r="D287" s="12" t="s">
        <v>214</v>
      </c>
      <c r="E287" s="39">
        <f t="shared" si="65"/>
        <v>12330</v>
      </c>
      <c r="F287" s="35">
        <v>3532</v>
      </c>
      <c r="G287" s="35">
        <v>2798</v>
      </c>
      <c r="H287" s="35">
        <v>3000</v>
      </c>
      <c r="I287" s="35">
        <v>3000</v>
      </c>
      <c r="J287" s="30">
        <f t="shared" si="70"/>
        <v>6330</v>
      </c>
      <c r="K287" s="30">
        <f t="shared" si="71"/>
        <v>9330</v>
      </c>
      <c r="L287" s="4" t="s">
        <v>206</v>
      </c>
    </row>
    <row r="288" spans="1:12" ht="18" x14ac:dyDescent="0.25">
      <c r="A288" s="5" t="str">
        <f t="shared" si="66"/>
        <v>b</v>
      </c>
      <c r="B288" s="11" t="s">
        <v>1</v>
      </c>
      <c r="C288" s="12" t="s">
        <v>131</v>
      </c>
      <c r="D288" s="12"/>
      <c r="E288" s="39">
        <f t="shared" si="65"/>
        <v>0</v>
      </c>
      <c r="F288" s="35"/>
      <c r="G288" s="35"/>
      <c r="H288" s="35"/>
      <c r="I288" s="35"/>
      <c r="J288" s="30">
        <f t="shared" si="70"/>
        <v>0</v>
      </c>
      <c r="K288" s="30">
        <f t="shared" si="71"/>
        <v>0</v>
      </c>
      <c r="L288" s="4" t="s">
        <v>206</v>
      </c>
    </row>
    <row r="289" spans="1:12" ht="18" x14ac:dyDescent="0.25">
      <c r="A289" s="5" t="str">
        <f t="shared" si="66"/>
        <v>b</v>
      </c>
      <c r="B289" s="11" t="s">
        <v>1</v>
      </c>
      <c r="C289" s="16" t="s">
        <v>132</v>
      </c>
      <c r="D289" s="16"/>
      <c r="E289" s="39">
        <f t="shared" si="65"/>
        <v>0</v>
      </c>
      <c r="F289" s="35"/>
      <c r="G289" s="35"/>
      <c r="H289" s="35"/>
      <c r="I289" s="35"/>
      <c r="J289" s="30">
        <f t="shared" si="70"/>
        <v>0</v>
      </c>
      <c r="K289" s="30">
        <f t="shared" si="71"/>
        <v>0</v>
      </c>
      <c r="L289" s="4" t="s">
        <v>206</v>
      </c>
    </row>
    <row r="290" spans="1:12" ht="18" x14ac:dyDescent="0.25">
      <c r="A290" s="5" t="str">
        <f t="shared" si="66"/>
        <v>b</v>
      </c>
      <c r="B290" s="11" t="s">
        <v>1</v>
      </c>
      <c r="C290" s="16" t="s">
        <v>133</v>
      </c>
      <c r="D290" s="16"/>
      <c r="E290" s="39">
        <f t="shared" si="65"/>
        <v>0</v>
      </c>
      <c r="F290" s="35"/>
      <c r="G290" s="35"/>
      <c r="H290" s="35"/>
      <c r="I290" s="35"/>
      <c r="J290" s="30">
        <f t="shared" si="70"/>
        <v>0</v>
      </c>
      <c r="K290" s="30">
        <f t="shared" si="71"/>
        <v>0</v>
      </c>
      <c r="L290" s="4" t="s">
        <v>206</v>
      </c>
    </row>
    <row r="291" spans="1:12" ht="18" x14ac:dyDescent="0.25">
      <c r="A291" s="5" t="str">
        <f t="shared" si="66"/>
        <v>b</v>
      </c>
      <c r="B291" s="11" t="s">
        <v>1</v>
      </c>
      <c r="C291" s="16" t="s">
        <v>134</v>
      </c>
      <c r="D291" s="16"/>
      <c r="E291" s="39">
        <f t="shared" si="65"/>
        <v>0</v>
      </c>
      <c r="F291" s="35"/>
      <c r="G291" s="35"/>
      <c r="H291" s="35"/>
      <c r="I291" s="35"/>
      <c r="J291" s="30">
        <f t="shared" si="70"/>
        <v>0</v>
      </c>
      <c r="K291" s="30">
        <f t="shared" si="71"/>
        <v>0</v>
      </c>
      <c r="L291" s="4" t="s">
        <v>206</v>
      </c>
    </row>
    <row r="292" spans="1:12" ht="18" x14ac:dyDescent="0.25">
      <c r="A292" s="5" t="str">
        <f t="shared" si="66"/>
        <v>b</v>
      </c>
      <c r="B292" s="11" t="s">
        <v>1</v>
      </c>
      <c r="C292" s="16" t="s">
        <v>135</v>
      </c>
      <c r="D292" s="16"/>
      <c r="E292" s="39">
        <f t="shared" si="65"/>
        <v>0</v>
      </c>
      <c r="F292" s="35">
        <f>F293+F294</f>
        <v>0</v>
      </c>
      <c r="G292" s="35">
        <f t="shared" ref="G292:I292" si="74">G293+G294</f>
        <v>0</v>
      </c>
      <c r="H292" s="35">
        <f t="shared" si="74"/>
        <v>0</v>
      </c>
      <c r="I292" s="35">
        <f t="shared" si="74"/>
        <v>0</v>
      </c>
      <c r="J292" s="30">
        <f t="shared" si="70"/>
        <v>0</v>
      </c>
      <c r="K292" s="30">
        <f t="shared" si="71"/>
        <v>0</v>
      </c>
      <c r="L292" s="4" t="s">
        <v>206</v>
      </c>
    </row>
    <row r="293" spans="1:12" x14ac:dyDescent="0.25">
      <c r="A293" s="5" t="str">
        <f t="shared" si="66"/>
        <v>b</v>
      </c>
      <c r="B293" s="19"/>
      <c r="C293" s="21" t="s">
        <v>209</v>
      </c>
      <c r="D293" s="21"/>
      <c r="E293" s="40">
        <f t="shared" si="65"/>
        <v>0</v>
      </c>
      <c r="F293" s="20"/>
      <c r="G293" s="20"/>
      <c r="H293" s="20"/>
      <c r="I293" s="20"/>
      <c r="J293" s="31">
        <f t="shared" si="70"/>
        <v>0</v>
      </c>
      <c r="K293" s="31">
        <f t="shared" si="71"/>
        <v>0</v>
      </c>
    </row>
    <row r="294" spans="1:12" x14ac:dyDescent="0.25">
      <c r="A294" s="5" t="str">
        <f t="shared" si="66"/>
        <v>b</v>
      </c>
      <c r="B294" s="19"/>
      <c r="C294" s="21" t="s">
        <v>210</v>
      </c>
      <c r="D294" s="21"/>
      <c r="E294" s="40">
        <f t="shared" si="65"/>
        <v>0</v>
      </c>
      <c r="F294" s="20"/>
      <c r="G294" s="20"/>
      <c r="H294" s="20"/>
      <c r="I294" s="20"/>
      <c r="J294" s="31">
        <f t="shared" si="70"/>
        <v>0</v>
      </c>
      <c r="K294" s="31">
        <f t="shared" si="71"/>
        <v>0</v>
      </c>
    </row>
    <row r="295" spans="1:12" ht="18" x14ac:dyDescent="0.25">
      <c r="A295" s="5" t="str">
        <f t="shared" si="66"/>
        <v>a</v>
      </c>
      <c r="B295" s="11" t="s">
        <v>1</v>
      </c>
      <c r="C295" s="15" t="s">
        <v>136</v>
      </c>
      <c r="D295" s="12" t="s">
        <v>214</v>
      </c>
      <c r="E295" s="37">
        <f t="shared" si="65"/>
        <v>1000</v>
      </c>
      <c r="F295" s="14"/>
      <c r="G295" s="14">
        <v>1000</v>
      </c>
      <c r="H295" s="14"/>
      <c r="I295" s="14"/>
      <c r="J295" s="33">
        <f t="shared" si="70"/>
        <v>1000</v>
      </c>
      <c r="K295" s="33">
        <f t="shared" si="71"/>
        <v>1000</v>
      </c>
      <c r="L295" s="4" t="s">
        <v>206</v>
      </c>
    </row>
    <row r="296" spans="1:12" ht="18" x14ac:dyDescent="0.25">
      <c r="A296" s="5" t="str">
        <f t="shared" si="66"/>
        <v>b</v>
      </c>
      <c r="B296" s="11" t="s">
        <v>1</v>
      </c>
      <c r="C296" s="15" t="s">
        <v>137</v>
      </c>
      <c r="D296" s="15"/>
      <c r="E296" s="37">
        <f t="shared" si="65"/>
        <v>0</v>
      </c>
      <c r="F296" s="14"/>
      <c r="G296" s="14"/>
      <c r="H296" s="14"/>
      <c r="I296" s="14"/>
      <c r="J296" s="33">
        <f t="shared" si="70"/>
        <v>0</v>
      </c>
      <c r="K296" s="33">
        <f t="shared" si="71"/>
        <v>0</v>
      </c>
      <c r="L296" s="4" t="s">
        <v>206</v>
      </c>
    </row>
    <row r="297" spans="1:12" ht="18" x14ac:dyDescent="0.25">
      <c r="A297" s="5" t="str">
        <f t="shared" si="66"/>
        <v>b</v>
      </c>
      <c r="B297" s="11" t="s">
        <v>1</v>
      </c>
      <c r="C297" s="15" t="s">
        <v>138</v>
      </c>
      <c r="D297" s="15"/>
      <c r="E297" s="37">
        <f t="shared" si="65"/>
        <v>0</v>
      </c>
      <c r="F297" s="14"/>
      <c r="G297" s="14"/>
      <c r="H297" s="14"/>
      <c r="I297" s="14"/>
      <c r="J297" s="33">
        <f t="shared" si="70"/>
        <v>0</v>
      </c>
      <c r="K297" s="33">
        <f t="shared" si="71"/>
        <v>0</v>
      </c>
      <c r="L297" s="4" t="s">
        <v>206</v>
      </c>
    </row>
    <row r="298" spans="1:12" ht="36" x14ac:dyDescent="0.25">
      <c r="A298" s="5" t="str">
        <f t="shared" si="66"/>
        <v>b</v>
      </c>
      <c r="B298" s="22" t="s">
        <v>28</v>
      </c>
      <c r="C298" s="23" t="s">
        <v>181</v>
      </c>
      <c r="D298" s="23"/>
      <c r="E298" s="41">
        <f t="shared" si="65"/>
        <v>0</v>
      </c>
      <c r="F298" s="41">
        <f>F299+F309+F310+F311</f>
        <v>0</v>
      </c>
      <c r="G298" s="41">
        <f>G299+G309+G310+G311</f>
        <v>0</v>
      </c>
      <c r="H298" s="41">
        <f>H299+H309+H310+H311</f>
        <v>0</v>
      </c>
      <c r="I298" s="41">
        <f>I299+I309+I310+I311</f>
        <v>0</v>
      </c>
      <c r="J298" s="30">
        <f t="shared" si="70"/>
        <v>0</v>
      </c>
      <c r="K298" s="30">
        <f t="shared" si="71"/>
        <v>0</v>
      </c>
      <c r="L298" s="4" t="s">
        <v>207</v>
      </c>
    </row>
    <row r="299" spans="1:12" ht="18" x14ac:dyDescent="0.25">
      <c r="A299" s="5" t="str">
        <f t="shared" si="66"/>
        <v>b</v>
      </c>
      <c r="B299" s="34" t="s">
        <v>1</v>
      </c>
      <c r="C299" s="15" t="s">
        <v>128</v>
      </c>
      <c r="D299" s="15"/>
      <c r="E299" s="37">
        <f t="shared" si="65"/>
        <v>0</v>
      </c>
      <c r="F299" s="14">
        <f t="shared" ref="F299:I299" si="75">F300+F301+F302+F303+F304+F305+F306</f>
        <v>0</v>
      </c>
      <c r="G299" s="14">
        <f t="shared" si="75"/>
        <v>0</v>
      </c>
      <c r="H299" s="14">
        <f t="shared" si="75"/>
        <v>0</v>
      </c>
      <c r="I299" s="14">
        <f t="shared" si="75"/>
        <v>0</v>
      </c>
      <c r="J299" s="33">
        <f t="shared" si="70"/>
        <v>0</v>
      </c>
      <c r="K299" s="33">
        <f t="shared" si="71"/>
        <v>0</v>
      </c>
      <c r="L299" s="4" t="s">
        <v>207</v>
      </c>
    </row>
    <row r="300" spans="1:12" ht="18" x14ac:dyDescent="0.25">
      <c r="A300" s="5" t="str">
        <f t="shared" si="66"/>
        <v>b</v>
      </c>
      <c r="B300" s="11" t="s">
        <v>1</v>
      </c>
      <c r="C300" s="12" t="s">
        <v>129</v>
      </c>
      <c r="D300" s="12"/>
      <c r="E300" s="39">
        <f t="shared" si="65"/>
        <v>0</v>
      </c>
      <c r="F300" s="35"/>
      <c r="G300" s="35"/>
      <c r="H300" s="35"/>
      <c r="I300" s="35"/>
      <c r="J300" s="30">
        <f t="shared" si="70"/>
        <v>0</v>
      </c>
      <c r="K300" s="30">
        <f t="shared" si="71"/>
        <v>0</v>
      </c>
      <c r="L300" s="4" t="s">
        <v>207</v>
      </c>
    </row>
    <row r="301" spans="1:12" ht="18" x14ac:dyDescent="0.25">
      <c r="A301" s="5" t="str">
        <f t="shared" si="66"/>
        <v>b</v>
      </c>
      <c r="B301" s="11" t="s">
        <v>1</v>
      </c>
      <c r="C301" s="12" t="s">
        <v>130</v>
      </c>
      <c r="D301" s="12"/>
      <c r="E301" s="39">
        <f t="shared" si="65"/>
        <v>0</v>
      </c>
      <c r="F301" s="35"/>
      <c r="G301" s="35"/>
      <c r="H301" s="35"/>
      <c r="I301" s="35"/>
      <c r="J301" s="30">
        <f t="shared" si="70"/>
        <v>0</v>
      </c>
      <c r="K301" s="30">
        <f t="shared" si="71"/>
        <v>0</v>
      </c>
      <c r="L301" s="4" t="s">
        <v>207</v>
      </c>
    </row>
    <row r="302" spans="1:12" ht="18" x14ac:dyDescent="0.25">
      <c r="A302" s="5" t="str">
        <f t="shared" si="66"/>
        <v>b</v>
      </c>
      <c r="B302" s="11" t="s">
        <v>1</v>
      </c>
      <c r="C302" s="12" t="s">
        <v>131</v>
      </c>
      <c r="D302" s="12"/>
      <c r="E302" s="39">
        <f t="shared" si="65"/>
        <v>0</v>
      </c>
      <c r="F302" s="35"/>
      <c r="G302" s="35"/>
      <c r="H302" s="35"/>
      <c r="I302" s="35"/>
      <c r="J302" s="30">
        <f t="shared" si="70"/>
        <v>0</v>
      </c>
      <c r="K302" s="30">
        <f t="shared" si="71"/>
        <v>0</v>
      </c>
      <c r="L302" s="4" t="s">
        <v>207</v>
      </c>
    </row>
    <row r="303" spans="1:12" ht="18" x14ac:dyDescent="0.25">
      <c r="A303" s="5" t="str">
        <f t="shared" si="66"/>
        <v>b</v>
      </c>
      <c r="B303" s="11" t="s">
        <v>1</v>
      </c>
      <c r="C303" s="16" t="s">
        <v>132</v>
      </c>
      <c r="D303" s="16"/>
      <c r="E303" s="39">
        <f t="shared" si="65"/>
        <v>0</v>
      </c>
      <c r="F303" s="35"/>
      <c r="G303" s="35"/>
      <c r="H303" s="35"/>
      <c r="I303" s="35"/>
      <c r="J303" s="30">
        <f t="shared" si="70"/>
        <v>0</v>
      </c>
      <c r="K303" s="30">
        <f t="shared" si="71"/>
        <v>0</v>
      </c>
      <c r="L303" s="4" t="s">
        <v>207</v>
      </c>
    </row>
    <row r="304" spans="1:12" ht="18" x14ac:dyDescent="0.25">
      <c r="A304" s="5" t="str">
        <f t="shared" si="66"/>
        <v>b</v>
      </c>
      <c r="B304" s="11" t="s">
        <v>1</v>
      </c>
      <c r="C304" s="16" t="s">
        <v>133</v>
      </c>
      <c r="D304" s="16"/>
      <c r="E304" s="39">
        <f t="shared" si="65"/>
        <v>0</v>
      </c>
      <c r="F304" s="35"/>
      <c r="G304" s="35"/>
      <c r="H304" s="35"/>
      <c r="I304" s="35"/>
      <c r="J304" s="30">
        <f t="shared" si="70"/>
        <v>0</v>
      </c>
      <c r="K304" s="30">
        <f t="shared" si="71"/>
        <v>0</v>
      </c>
      <c r="L304" s="4" t="s">
        <v>207</v>
      </c>
    </row>
    <row r="305" spans="1:12" ht="18" x14ac:dyDescent="0.25">
      <c r="A305" s="5" t="str">
        <f t="shared" si="66"/>
        <v>b</v>
      </c>
      <c r="B305" s="11" t="s">
        <v>1</v>
      </c>
      <c r="C305" s="16" t="s">
        <v>134</v>
      </c>
      <c r="D305" s="16"/>
      <c r="E305" s="39">
        <f t="shared" si="65"/>
        <v>0</v>
      </c>
      <c r="F305" s="35"/>
      <c r="G305" s="35"/>
      <c r="H305" s="35"/>
      <c r="I305" s="35"/>
      <c r="J305" s="30">
        <f t="shared" si="70"/>
        <v>0</v>
      </c>
      <c r="K305" s="30">
        <f t="shared" si="71"/>
        <v>0</v>
      </c>
      <c r="L305" s="4" t="s">
        <v>207</v>
      </c>
    </row>
    <row r="306" spans="1:12" ht="18" x14ac:dyDescent="0.25">
      <c r="A306" s="5" t="str">
        <f t="shared" si="66"/>
        <v>b</v>
      </c>
      <c r="B306" s="11" t="s">
        <v>1</v>
      </c>
      <c r="C306" s="16" t="s">
        <v>135</v>
      </c>
      <c r="D306" s="16"/>
      <c r="E306" s="39">
        <f t="shared" si="65"/>
        <v>0</v>
      </c>
      <c r="F306" s="35">
        <f>F307+F308</f>
        <v>0</v>
      </c>
      <c r="G306" s="35">
        <f t="shared" ref="G306:I306" si="76">G307+G308</f>
        <v>0</v>
      </c>
      <c r="H306" s="35">
        <f t="shared" si="76"/>
        <v>0</v>
      </c>
      <c r="I306" s="35">
        <f t="shared" si="76"/>
        <v>0</v>
      </c>
      <c r="J306" s="30">
        <f t="shared" si="70"/>
        <v>0</v>
      </c>
      <c r="K306" s="30">
        <f t="shared" si="71"/>
        <v>0</v>
      </c>
      <c r="L306" s="4" t="s">
        <v>207</v>
      </c>
    </row>
    <row r="307" spans="1:12" x14ac:dyDescent="0.25">
      <c r="A307" s="5" t="str">
        <f t="shared" si="66"/>
        <v>b</v>
      </c>
      <c r="B307" s="19"/>
      <c r="C307" s="21" t="s">
        <v>209</v>
      </c>
      <c r="D307" s="21"/>
      <c r="E307" s="40">
        <f t="shared" si="65"/>
        <v>0</v>
      </c>
      <c r="F307" s="20"/>
      <c r="G307" s="20"/>
      <c r="H307" s="20"/>
      <c r="I307" s="20"/>
      <c r="J307" s="31">
        <f t="shared" si="70"/>
        <v>0</v>
      </c>
      <c r="K307" s="31">
        <f t="shared" si="71"/>
        <v>0</v>
      </c>
    </row>
    <row r="308" spans="1:12" x14ac:dyDescent="0.25">
      <c r="A308" s="5" t="str">
        <f t="shared" si="66"/>
        <v>b</v>
      </c>
      <c r="B308" s="19"/>
      <c r="C308" s="21" t="s">
        <v>210</v>
      </c>
      <c r="D308" s="21"/>
      <c r="E308" s="40">
        <f t="shared" si="65"/>
        <v>0</v>
      </c>
      <c r="F308" s="20"/>
      <c r="G308" s="20"/>
      <c r="H308" s="20"/>
      <c r="I308" s="20"/>
      <c r="J308" s="31">
        <f t="shared" si="70"/>
        <v>0</v>
      </c>
      <c r="K308" s="31">
        <f t="shared" si="71"/>
        <v>0</v>
      </c>
    </row>
    <row r="309" spans="1:12" ht="18" x14ac:dyDescent="0.25">
      <c r="A309" s="5" t="str">
        <f t="shared" si="66"/>
        <v>b</v>
      </c>
      <c r="B309" s="11" t="s">
        <v>1</v>
      </c>
      <c r="C309" s="15" t="s">
        <v>136</v>
      </c>
      <c r="D309" s="15"/>
      <c r="E309" s="37">
        <f t="shared" si="65"/>
        <v>0</v>
      </c>
      <c r="F309" s="14"/>
      <c r="G309" s="14"/>
      <c r="H309" s="14"/>
      <c r="I309" s="14"/>
      <c r="J309" s="33">
        <f t="shared" si="70"/>
        <v>0</v>
      </c>
      <c r="K309" s="33">
        <f t="shared" si="71"/>
        <v>0</v>
      </c>
      <c r="L309" s="4" t="s">
        <v>207</v>
      </c>
    </row>
    <row r="310" spans="1:12" ht="18" x14ac:dyDescent="0.25">
      <c r="A310" s="5" t="str">
        <f t="shared" si="66"/>
        <v>b</v>
      </c>
      <c r="B310" s="11" t="s">
        <v>1</v>
      </c>
      <c r="C310" s="15" t="s">
        <v>137</v>
      </c>
      <c r="D310" s="15"/>
      <c r="E310" s="37">
        <f t="shared" si="65"/>
        <v>0</v>
      </c>
      <c r="F310" s="14"/>
      <c r="G310" s="14"/>
      <c r="H310" s="14"/>
      <c r="I310" s="14"/>
      <c r="J310" s="33">
        <f t="shared" si="70"/>
        <v>0</v>
      </c>
      <c r="K310" s="33">
        <f t="shared" si="71"/>
        <v>0</v>
      </c>
      <c r="L310" s="4" t="s">
        <v>207</v>
      </c>
    </row>
    <row r="311" spans="1:12" ht="18" x14ac:dyDescent="0.25">
      <c r="A311" s="5" t="str">
        <f t="shared" si="66"/>
        <v>b</v>
      </c>
      <c r="B311" s="11" t="s">
        <v>1</v>
      </c>
      <c r="C311" s="15" t="s">
        <v>138</v>
      </c>
      <c r="D311" s="15"/>
      <c r="E311" s="37">
        <f t="shared" si="65"/>
        <v>0</v>
      </c>
      <c r="F311" s="14"/>
      <c r="G311" s="14"/>
      <c r="H311" s="14"/>
      <c r="I311" s="14"/>
      <c r="J311" s="33">
        <f t="shared" si="70"/>
        <v>0</v>
      </c>
      <c r="K311" s="33">
        <f t="shared" si="71"/>
        <v>0</v>
      </c>
      <c r="L311" s="4" t="s">
        <v>207</v>
      </c>
    </row>
    <row r="312" spans="1:12" ht="18" x14ac:dyDescent="0.25">
      <c r="A312" s="5" t="str">
        <f t="shared" si="66"/>
        <v>b</v>
      </c>
      <c r="B312" s="22" t="s">
        <v>29</v>
      </c>
      <c r="C312" s="23" t="s">
        <v>87</v>
      </c>
      <c r="D312" s="23"/>
      <c r="E312" s="36">
        <f>SUM(F312:I312)</f>
        <v>0</v>
      </c>
      <c r="F312" s="30">
        <f t="shared" ref="F312:I325" si="77">F326+F340+F354+F564+F634</f>
        <v>0</v>
      </c>
      <c r="G312" s="30">
        <f t="shared" si="77"/>
        <v>0</v>
      </c>
      <c r="H312" s="30">
        <f t="shared" si="77"/>
        <v>0</v>
      </c>
      <c r="I312" s="30">
        <f t="shared" si="77"/>
        <v>0</v>
      </c>
      <c r="J312" s="30">
        <f t="shared" si="70"/>
        <v>0</v>
      </c>
      <c r="K312" s="30">
        <f t="shared" si="71"/>
        <v>0</v>
      </c>
    </row>
    <row r="313" spans="1:12" ht="18" x14ac:dyDescent="0.25">
      <c r="A313" s="5" t="str">
        <f t="shared" si="66"/>
        <v>b</v>
      </c>
      <c r="B313" s="32" t="s">
        <v>1</v>
      </c>
      <c r="C313" s="25" t="s">
        <v>128</v>
      </c>
      <c r="D313" s="25"/>
      <c r="E313" s="37">
        <f t="shared" ref="E313:E325" si="78">SUM(F313:I313)</f>
        <v>0</v>
      </c>
      <c r="F313" s="33">
        <f t="shared" si="77"/>
        <v>0</v>
      </c>
      <c r="G313" s="33">
        <f t="shared" si="77"/>
        <v>0</v>
      </c>
      <c r="H313" s="33">
        <f t="shared" si="77"/>
        <v>0</v>
      </c>
      <c r="I313" s="33">
        <f t="shared" si="77"/>
        <v>0</v>
      </c>
      <c r="J313" s="33">
        <f t="shared" si="70"/>
        <v>0</v>
      </c>
      <c r="K313" s="33">
        <f t="shared" si="71"/>
        <v>0</v>
      </c>
    </row>
    <row r="314" spans="1:12" ht="18" x14ac:dyDescent="0.25">
      <c r="A314" s="5" t="str">
        <f t="shared" si="66"/>
        <v>b</v>
      </c>
      <c r="B314" s="24" t="s">
        <v>1</v>
      </c>
      <c r="C314" s="26" t="s">
        <v>129</v>
      </c>
      <c r="D314" s="26"/>
      <c r="E314" s="36">
        <f t="shared" si="78"/>
        <v>0</v>
      </c>
      <c r="F314" s="30">
        <f t="shared" si="77"/>
        <v>0</v>
      </c>
      <c r="G314" s="30">
        <f t="shared" si="77"/>
        <v>0</v>
      </c>
      <c r="H314" s="30">
        <f t="shared" si="77"/>
        <v>0</v>
      </c>
      <c r="I314" s="30">
        <f t="shared" si="77"/>
        <v>0</v>
      </c>
      <c r="J314" s="30">
        <f t="shared" si="70"/>
        <v>0</v>
      </c>
      <c r="K314" s="30">
        <f t="shared" si="71"/>
        <v>0</v>
      </c>
    </row>
    <row r="315" spans="1:12" ht="18" x14ac:dyDescent="0.25">
      <c r="A315" s="5" t="str">
        <f t="shared" si="66"/>
        <v>b</v>
      </c>
      <c r="B315" s="24" t="s">
        <v>1</v>
      </c>
      <c r="C315" s="26" t="s">
        <v>130</v>
      </c>
      <c r="D315" s="26"/>
      <c r="E315" s="36">
        <f t="shared" si="78"/>
        <v>0</v>
      </c>
      <c r="F315" s="30">
        <f t="shared" si="77"/>
        <v>0</v>
      </c>
      <c r="G315" s="30">
        <f t="shared" si="77"/>
        <v>0</v>
      </c>
      <c r="H315" s="30">
        <f t="shared" si="77"/>
        <v>0</v>
      </c>
      <c r="I315" s="30">
        <f t="shared" si="77"/>
        <v>0</v>
      </c>
      <c r="J315" s="30">
        <f t="shared" si="70"/>
        <v>0</v>
      </c>
      <c r="K315" s="30">
        <f t="shared" si="71"/>
        <v>0</v>
      </c>
    </row>
    <row r="316" spans="1:12" ht="18" x14ac:dyDescent="0.25">
      <c r="A316" s="5" t="str">
        <f t="shared" si="66"/>
        <v>b</v>
      </c>
      <c r="B316" s="24" t="s">
        <v>1</v>
      </c>
      <c r="C316" s="26" t="s">
        <v>131</v>
      </c>
      <c r="D316" s="26"/>
      <c r="E316" s="36">
        <f t="shared" si="78"/>
        <v>0</v>
      </c>
      <c r="F316" s="30">
        <f t="shared" si="77"/>
        <v>0</v>
      </c>
      <c r="G316" s="30">
        <f t="shared" si="77"/>
        <v>0</v>
      </c>
      <c r="H316" s="30">
        <f t="shared" si="77"/>
        <v>0</v>
      </c>
      <c r="I316" s="30">
        <f t="shared" si="77"/>
        <v>0</v>
      </c>
      <c r="J316" s="30">
        <f t="shared" si="70"/>
        <v>0</v>
      </c>
      <c r="K316" s="30">
        <f t="shared" si="71"/>
        <v>0</v>
      </c>
    </row>
    <row r="317" spans="1:12" ht="18" x14ac:dyDescent="0.25">
      <c r="A317" s="5" t="str">
        <f t="shared" si="66"/>
        <v>b</v>
      </c>
      <c r="B317" s="24" t="s">
        <v>1</v>
      </c>
      <c r="C317" s="27" t="s">
        <v>132</v>
      </c>
      <c r="D317" s="27"/>
      <c r="E317" s="36">
        <f t="shared" si="78"/>
        <v>0</v>
      </c>
      <c r="F317" s="30">
        <f t="shared" si="77"/>
        <v>0</v>
      </c>
      <c r="G317" s="30">
        <f t="shared" si="77"/>
        <v>0</v>
      </c>
      <c r="H317" s="30">
        <f t="shared" si="77"/>
        <v>0</v>
      </c>
      <c r="I317" s="30">
        <f t="shared" si="77"/>
        <v>0</v>
      </c>
      <c r="J317" s="30">
        <f t="shared" si="70"/>
        <v>0</v>
      </c>
      <c r="K317" s="30">
        <f t="shared" si="71"/>
        <v>0</v>
      </c>
    </row>
    <row r="318" spans="1:12" ht="18" x14ac:dyDescent="0.25">
      <c r="A318" s="5" t="str">
        <f t="shared" si="66"/>
        <v>b</v>
      </c>
      <c r="B318" s="24" t="s">
        <v>1</v>
      </c>
      <c r="C318" s="27" t="s">
        <v>133</v>
      </c>
      <c r="D318" s="27"/>
      <c r="E318" s="36">
        <f t="shared" si="78"/>
        <v>0</v>
      </c>
      <c r="F318" s="30">
        <f t="shared" si="77"/>
        <v>0</v>
      </c>
      <c r="G318" s="30">
        <f t="shared" si="77"/>
        <v>0</v>
      </c>
      <c r="H318" s="30">
        <f t="shared" si="77"/>
        <v>0</v>
      </c>
      <c r="I318" s="30">
        <f t="shared" si="77"/>
        <v>0</v>
      </c>
      <c r="J318" s="30">
        <f t="shared" si="70"/>
        <v>0</v>
      </c>
      <c r="K318" s="30">
        <f t="shared" si="71"/>
        <v>0</v>
      </c>
    </row>
    <row r="319" spans="1:12" ht="18" x14ac:dyDescent="0.25">
      <c r="A319" s="5" t="str">
        <f t="shared" si="66"/>
        <v>b</v>
      </c>
      <c r="B319" s="24" t="s">
        <v>1</v>
      </c>
      <c r="C319" s="27" t="s">
        <v>134</v>
      </c>
      <c r="D319" s="27"/>
      <c r="E319" s="36">
        <f t="shared" si="78"/>
        <v>0</v>
      </c>
      <c r="F319" s="30">
        <f t="shared" si="77"/>
        <v>0</v>
      </c>
      <c r="G319" s="30">
        <f t="shared" si="77"/>
        <v>0</v>
      </c>
      <c r="H319" s="30">
        <f t="shared" si="77"/>
        <v>0</v>
      </c>
      <c r="I319" s="30">
        <f t="shared" si="77"/>
        <v>0</v>
      </c>
      <c r="J319" s="30">
        <f t="shared" si="70"/>
        <v>0</v>
      </c>
      <c r="K319" s="30">
        <f t="shared" si="71"/>
        <v>0</v>
      </c>
    </row>
    <row r="320" spans="1:12" ht="18" x14ac:dyDescent="0.25">
      <c r="A320" s="5" t="str">
        <f t="shared" si="66"/>
        <v>b</v>
      </c>
      <c r="B320" s="24" t="s">
        <v>1</v>
      </c>
      <c r="C320" s="27" t="s">
        <v>135</v>
      </c>
      <c r="D320" s="27"/>
      <c r="E320" s="36">
        <f t="shared" si="78"/>
        <v>0</v>
      </c>
      <c r="F320" s="30">
        <f t="shared" si="77"/>
        <v>0</v>
      </c>
      <c r="G320" s="30">
        <f t="shared" si="77"/>
        <v>0</v>
      </c>
      <c r="H320" s="30">
        <f t="shared" si="77"/>
        <v>0</v>
      </c>
      <c r="I320" s="30">
        <f t="shared" si="77"/>
        <v>0</v>
      </c>
      <c r="J320" s="30">
        <f t="shared" si="70"/>
        <v>0</v>
      </c>
      <c r="K320" s="30">
        <f t="shared" si="71"/>
        <v>0</v>
      </c>
    </row>
    <row r="321" spans="1:12" x14ac:dyDescent="0.25">
      <c r="A321" s="5" t="str">
        <f t="shared" si="66"/>
        <v>b</v>
      </c>
      <c r="B321" s="28"/>
      <c r="C321" s="29" t="s">
        <v>209</v>
      </c>
      <c r="D321" s="29"/>
      <c r="E321" s="38">
        <f t="shared" si="78"/>
        <v>0</v>
      </c>
      <c r="F321" s="31">
        <f t="shared" si="77"/>
        <v>0</v>
      </c>
      <c r="G321" s="31">
        <f t="shared" si="77"/>
        <v>0</v>
      </c>
      <c r="H321" s="31">
        <f t="shared" si="77"/>
        <v>0</v>
      </c>
      <c r="I321" s="31">
        <f t="shared" si="77"/>
        <v>0</v>
      </c>
      <c r="J321" s="31">
        <f t="shared" si="70"/>
        <v>0</v>
      </c>
      <c r="K321" s="31">
        <f t="shared" si="71"/>
        <v>0</v>
      </c>
    </row>
    <row r="322" spans="1:12" x14ac:dyDescent="0.25">
      <c r="A322" s="5" t="str">
        <f t="shared" si="66"/>
        <v>b</v>
      </c>
      <c r="B322" s="28"/>
      <c r="C322" s="29" t="s">
        <v>210</v>
      </c>
      <c r="D322" s="29"/>
      <c r="E322" s="38">
        <f t="shared" si="78"/>
        <v>0</v>
      </c>
      <c r="F322" s="31">
        <f t="shared" si="77"/>
        <v>0</v>
      </c>
      <c r="G322" s="31">
        <f t="shared" si="77"/>
        <v>0</v>
      </c>
      <c r="H322" s="31">
        <f t="shared" si="77"/>
        <v>0</v>
      </c>
      <c r="I322" s="31">
        <f t="shared" si="77"/>
        <v>0</v>
      </c>
      <c r="J322" s="31">
        <f t="shared" si="70"/>
        <v>0</v>
      </c>
      <c r="K322" s="31">
        <f t="shared" si="71"/>
        <v>0</v>
      </c>
    </row>
    <row r="323" spans="1:12" ht="18" x14ac:dyDescent="0.25">
      <c r="A323" s="5" t="str">
        <f t="shared" si="66"/>
        <v>b</v>
      </c>
      <c r="B323" s="32" t="s">
        <v>1</v>
      </c>
      <c r="C323" s="25" t="s">
        <v>136</v>
      </c>
      <c r="D323" s="25"/>
      <c r="E323" s="37">
        <f t="shared" si="78"/>
        <v>0</v>
      </c>
      <c r="F323" s="33">
        <f t="shared" si="77"/>
        <v>0</v>
      </c>
      <c r="G323" s="33">
        <f t="shared" si="77"/>
        <v>0</v>
      </c>
      <c r="H323" s="33">
        <f t="shared" si="77"/>
        <v>0</v>
      </c>
      <c r="I323" s="33">
        <f t="shared" si="77"/>
        <v>0</v>
      </c>
      <c r="J323" s="33">
        <f t="shared" si="70"/>
        <v>0</v>
      </c>
      <c r="K323" s="33">
        <f t="shared" si="71"/>
        <v>0</v>
      </c>
    </row>
    <row r="324" spans="1:12" ht="18" x14ac:dyDescent="0.25">
      <c r="A324" s="5" t="str">
        <f t="shared" si="66"/>
        <v>b</v>
      </c>
      <c r="B324" s="32" t="s">
        <v>1</v>
      </c>
      <c r="C324" s="25" t="s">
        <v>137</v>
      </c>
      <c r="D324" s="25"/>
      <c r="E324" s="37">
        <f t="shared" si="78"/>
        <v>0</v>
      </c>
      <c r="F324" s="33">
        <f t="shared" si="77"/>
        <v>0</v>
      </c>
      <c r="G324" s="33">
        <f t="shared" si="77"/>
        <v>0</v>
      </c>
      <c r="H324" s="33">
        <f t="shared" si="77"/>
        <v>0</v>
      </c>
      <c r="I324" s="33">
        <f t="shared" si="77"/>
        <v>0</v>
      </c>
      <c r="J324" s="33">
        <f t="shared" si="70"/>
        <v>0</v>
      </c>
      <c r="K324" s="33">
        <f t="shared" si="71"/>
        <v>0</v>
      </c>
    </row>
    <row r="325" spans="1:12" ht="18" x14ac:dyDescent="0.25">
      <c r="A325" s="5" t="str">
        <f t="shared" ref="A325:A388" si="79">IF((E325+F325+G325+I325+H325)&gt;0,"a","b")</f>
        <v>b</v>
      </c>
      <c r="B325" s="32" t="s">
        <v>1</v>
      </c>
      <c r="C325" s="25" t="s">
        <v>138</v>
      </c>
      <c r="D325" s="25"/>
      <c r="E325" s="37">
        <f t="shared" si="78"/>
        <v>0</v>
      </c>
      <c r="F325" s="33">
        <f t="shared" si="77"/>
        <v>0</v>
      </c>
      <c r="G325" s="33">
        <f t="shared" si="77"/>
        <v>0</v>
      </c>
      <c r="H325" s="33">
        <f t="shared" si="77"/>
        <v>0</v>
      </c>
      <c r="I325" s="33">
        <f t="shared" si="77"/>
        <v>0</v>
      </c>
      <c r="J325" s="33">
        <f t="shared" si="70"/>
        <v>0</v>
      </c>
      <c r="K325" s="33">
        <f t="shared" si="71"/>
        <v>0</v>
      </c>
    </row>
    <row r="326" spans="1:12" ht="18" x14ac:dyDescent="0.25">
      <c r="A326" s="5" t="str">
        <f t="shared" si="79"/>
        <v>b</v>
      </c>
      <c r="B326" s="22" t="s">
        <v>30</v>
      </c>
      <c r="C326" s="23" t="s">
        <v>88</v>
      </c>
      <c r="D326" s="23"/>
      <c r="E326" s="41">
        <f t="shared" ref="E326:E353" si="80">F326+G326+H326+I326</f>
        <v>0</v>
      </c>
      <c r="F326" s="41">
        <f>F327+F337+F338+F339</f>
        <v>0</v>
      </c>
      <c r="G326" s="41">
        <f>G327+G337+G338+G339</f>
        <v>0</v>
      </c>
      <c r="H326" s="41">
        <f>H327+H337+H338+H339</f>
        <v>0</v>
      </c>
      <c r="I326" s="41">
        <f>I327+I337+I338+I339</f>
        <v>0</v>
      </c>
      <c r="J326" s="30">
        <f t="shared" si="70"/>
        <v>0</v>
      </c>
      <c r="K326" s="30">
        <f t="shared" si="71"/>
        <v>0</v>
      </c>
      <c r="L326" s="4" t="s">
        <v>205</v>
      </c>
    </row>
    <row r="327" spans="1:12" ht="18" x14ac:dyDescent="0.25">
      <c r="A327" s="5" t="str">
        <f t="shared" si="79"/>
        <v>b</v>
      </c>
      <c r="B327" s="34" t="s">
        <v>1</v>
      </c>
      <c r="C327" s="15" t="s">
        <v>128</v>
      </c>
      <c r="D327" s="15"/>
      <c r="E327" s="37">
        <f t="shared" si="80"/>
        <v>0</v>
      </c>
      <c r="F327" s="14">
        <f t="shared" ref="F327:I327" si="81">F328+F329+F330+F331+F332+F333+F334</f>
        <v>0</v>
      </c>
      <c r="G327" s="14">
        <f t="shared" si="81"/>
        <v>0</v>
      </c>
      <c r="H327" s="14">
        <f t="shared" si="81"/>
        <v>0</v>
      </c>
      <c r="I327" s="14">
        <f t="shared" si="81"/>
        <v>0</v>
      </c>
      <c r="J327" s="33">
        <f t="shared" si="70"/>
        <v>0</v>
      </c>
      <c r="K327" s="33">
        <f t="shared" si="71"/>
        <v>0</v>
      </c>
      <c r="L327" s="4" t="s">
        <v>205</v>
      </c>
    </row>
    <row r="328" spans="1:12" ht="18" x14ac:dyDescent="0.25">
      <c r="A328" s="5" t="str">
        <f t="shared" si="79"/>
        <v>b</v>
      </c>
      <c r="B328" s="11" t="s">
        <v>1</v>
      </c>
      <c r="C328" s="12" t="s">
        <v>129</v>
      </c>
      <c r="D328" s="12"/>
      <c r="E328" s="39">
        <f t="shared" si="80"/>
        <v>0</v>
      </c>
      <c r="F328" s="35"/>
      <c r="G328" s="35"/>
      <c r="H328" s="35"/>
      <c r="I328" s="35"/>
      <c r="J328" s="30">
        <f t="shared" si="70"/>
        <v>0</v>
      </c>
      <c r="K328" s="30">
        <f t="shared" si="71"/>
        <v>0</v>
      </c>
      <c r="L328" s="4" t="s">
        <v>205</v>
      </c>
    </row>
    <row r="329" spans="1:12" ht="18" x14ac:dyDescent="0.25">
      <c r="A329" s="5" t="str">
        <f t="shared" si="79"/>
        <v>b</v>
      </c>
      <c r="B329" s="11" t="s">
        <v>1</v>
      </c>
      <c r="C329" s="12" t="s">
        <v>130</v>
      </c>
      <c r="D329" s="12"/>
      <c r="E329" s="39">
        <f t="shared" si="80"/>
        <v>0</v>
      </c>
      <c r="F329" s="35"/>
      <c r="G329" s="35"/>
      <c r="H329" s="35"/>
      <c r="I329" s="35"/>
      <c r="J329" s="30">
        <f t="shared" si="70"/>
        <v>0</v>
      </c>
      <c r="K329" s="30">
        <f t="shared" si="71"/>
        <v>0</v>
      </c>
      <c r="L329" s="4" t="s">
        <v>205</v>
      </c>
    </row>
    <row r="330" spans="1:12" ht="18" x14ac:dyDescent="0.25">
      <c r="A330" s="5" t="str">
        <f t="shared" si="79"/>
        <v>b</v>
      </c>
      <c r="B330" s="11" t="s">
        <v>1</v>
      </c>
      <c r="C330" s="12" t="s">
        <v>131</v>
      </c>
      <c r="D330" s="12"/>
      <c r="E330" s="39">
        <f t="shared" si="80"/>
        <v>0</v>
      </c>
      <c r="F330" s="35"/>
      <c r="G330" s="35"/>
      <c r="H330" s="35"/>
      <c r="I330" s="35"/>
      <c r="J330" s="30">
        <f t="shared" si="70"/>
        <v>0</v>
      </c>
      <c r="K330" s="30">
        <f t="shared" si="71"/>
        <v>0</v>
      </c>
      <c r="L330" s="4" t="s">
        <v>205</v>
      </c>
    </row>
    <row r="331" spans="1:12" ht="18" x14ac:dyDescent="0.25">
      <c r="A331" s="5" t="str">
        <f t="shared" si="79"/>
        <v>b</v>
      </c>
      <c r="B331" s="11" t="s">
        <v>1</v>
      </c>
      <c r="C331" s="16" t="s">
        <v>132</v>
      </c>
      <c r="D331" s="16"/>
      <c r="E331" s="39">
        <f t="shared" si="80"/>
        <v>0</v>
      </c>
      <c r="F331" s="35"/>
      <c r="G331" s="35"/>
      <c r="H331" s="35"/>
      <c r="I331" s="35"/>
      <c r="J331" s="30">
        <f t="shared" si="70"/>
        <v>0</v>
      </c>
      <c r="K331" s="30">
        <f t="shared" si="71"/>
        <v>0</v>
      </c>
      <c r="L331" s="4" t="s">
        <v>205</v>
      </c>
    </row>
    <row r="332" spans="1:12" ht="18" x14ac:dyDescent="0.25">
      <c r="A332" s="5" t="str">
        <f t="shared" si="79"/>
        <v>b</v>
      </c>
      <c r="B332" s="11" t="s">
        <v>1</v>
      </c>
      <c r="C332" s="16" t="s">
        <v>133</v>
      </c>
      <c r="D332" s="16"/>
      <c r="E332" s="39">
        <f t="shared" si="80"/>
        <v>0</v>
      </c>
      <c r="F332" s="35"/>
      <c r="G332" s="35"/>
      <c r="H332" s="35"/>
      <c r="I332" s="35"/>
      <c r="J332" s="30">
        <f t="shared" si="70"/>
        <v>0</v>
      </c>
      <c r="K332" s="30">
        <f t="shared" si="71"/>
        <v>0</v>
      </c>
      <c r="L332" s="4" t="s">
        <v>205</v>
      </c>
    </row>
    <row r="333" spans="1:12" ht="18" x14ac:dyDescent="0.25">
      <c r="A333" s="5" t="str">
        <f t="shared" si="79"/>
        <v>b</v>
      </c>
      <c r="B333" s="11" t="s">
        <v>1</v>
      </c>
      <c r="C333" s="16" t="s">
        <v>134</v>
      </c>
      <c r="D333" s="16"/>
      <c r="E333" s="39">
        <f t="shared" si="80"/>
        <v>0</v>
      </c>
      <c r="F333" s="35"/>
      <c r="G333" s="35"/>
      <c r="H333" s="35"/>
      <c r="I333" s="35"/>
      <c r="J333" s="30">
        <f t="shared" si="70"/>
        <v>0</v>
      </c>
      <c r="K333" s="30">
        <f t="shared" si="71"/>
        <v>0</v>
      </c>
      <c r="L333" s="4" t="s">
        <v>205</v>
      </c>
    </row>
    <row r="334" spans="1:12" ht="18" x14ac:dyDescent="0.25">
      <c r="A334" s="5" t="str">
        <f t="shared" si="79"/>
        <v>b</v>
      </c>
      <c r="B334" s="11" t="s">
        <v>1</v>
      </c>
      <c r="C334" s="16" t="s">
        <v>135</v>
      </c>
      <c r="D334" s="16"/>
      <c r="E334" s="39">
        <f t="shared" si="80"/>
        <v>0</v>
      </c>
      <c r="F334" s="35">
        <f>F335+F336</f>
        <v>0</v>
      </c>
      <c r="G334" s="35">
        <f t="shared" ref="G334:I334" si="82">G335+G336</f>
        <v>0</v>
      </c>
      <c r="H334" s="35">
        <f t="shared" si="82"/>
        <v>0</v>
      </c>
      <c r="I334" s="35">
        <f t="shared" si="82"/>
        <v>0</v>
      </c>
      <c r="J334" s="30">
        <f t="shared" si="70"/>
        <v>0</v>
      </c>
      <c r="K334" s="30">
        <f t="shared" si="71"/>
        <v>0</v>
      </c>
      <c r="L334" s="4" t="s">
        <v>205</v>
      </c>
    </row>
    <row r="335" spans="1:12" x14ac:dyDescent="0.25">
      <c r="A335" s="5" t="str">
        <f t="shared" si="79"/>
        <v>b</v>
      </c>
      <c r="B335" s="19"/>
      <c r="C335" s="21" t="s">
        <v>209</v>
      </c>
      <c r="D335" s="21"/>
      <c r="E335" s="40">
        <f t="shared" si="80"/>
        <v>0</v>
      </c>
      <c r="F335" s="20"/>
      <c r="G335" s="20"/>
      <c r="H335" s="20"/>
      <c r="I335" s="20"/>
      <c r="J335" s="31">
        <f t="shared" si="70"/>
        <v>0</v>
      </c>
      <c r="K335" s="31">
        <f t="shared" si="71"/>
        <v>0</v>
      </c>
    </row>
    <row r="336" spans="1:12" x14ac:dyDescent="0.25">
      <c r="A336" s="5" t="str">
        <f t="shared" si="79"/>
        <v>b</v>
      </c>
      <c r="B336" s="19"/>
      <c r="C336" s="21" t="s">
        <v>210</v>
      </c>
      <c r="D336" s="21"/>
      <c r="E336" s="40">
        <f t="shared" si="80"/>
        <v>0</v>
      </c>
      <c r="F336" s="20"/>
      <c r="G336" s="20"/>
      <c r="H336" s="20"/>
      <c r="I336" s="20"/>
      <c r="J336" s="31">
        <f t="shared" si="70"/>
        <v>0</v>
      </c>
      <c r="K336" s="31">
        <f t="shared" si="71"/>
        <v>0</v>
      </c>
    </row>
    <row r="337" spans="1:12" ht="18" x14ac:dyDescent="0.25">
      <c r="A337" s="5" t="str">
        <f t="shared" si="79"/>
        <v>b</v>
      </c>
      <c r="B337" s="11" t="s">
        <v>1</v>
      </c>
      <c r="C337" s="15" t="s">
        <v>136</v>
      </c>
      <c r="D337" s="15"/>
      <c r="E337" s="37">
        <f t="shared" si="80"/>
        <v>0</v>
      </c>
      <c r="F337" s="14"/>
      <c r="G337" s="14"/>
      <c r="H337" s="14"/>
      <c r="I337" s="14"/>
      <c r="J337" s="33">
        <f t="shared" si="70"/>
        <v>0</v>
      </c>
      <c r="K337" s="33">
        <f t="shared" si="71"/>
        <v>0</v>
      </c>
      <c r="L337" s="4" t="s">
        <v>205</v>
      </c>
    </row>
    <row r="338" spans="1:12" ht="18" x14ac:dyDescent="0.25">
      <c r="A338" s="5" t="str">
        <f t="shared" si="79"/>
        <v>b</v>
      </c>
      <c r="B338" s="11" t="s">
        <v>1</v>
      </c>
      <c r="C338" s="15" t="s">
        <v>137</v>
      </c>
      <c r="D338" s="15"/>
      <c r="E338" s="37">
        <f t="shared" si="80"/>
        <v>0</v>
      </c>
      <c r="F338" s="14"/>
      <c r="G338" s="14"/>
      <c r="H338" s="14"/>
      <c r="I338" s="14"/>
      <c r="J338" s="33">
        <f t="shared" si="70"/>
        <v>0</v>
      </c>
      <c r="K338" s="33">
        <f t="shared" si="71"/>
        <v>0</v>
      </c>
      <c r="L338" s="4" t="s">
        <v>205</v>
      </c>
    </row>
    <row r="339" spans="1:12" ht="18" x14ac:dyDescent="0.25">
      <c r="A339" s="5" t="str">
        <f t="shared" si="79"/>
        <v>b</v>
      </c>
      <c r="B339" s="11" t="s">
        <v>1</v>
      </c>
      <c r="C339" s="15" t="s">
        <v>138</v>
      </c>
      <c r="D339" s="15"/>
      <c r="E339" s="37">
        <f t="shared" si="80"/>
        <v>0</v>
      </c>
      <c r="F339" s="14"/>
      <c r="G339" s="14"/>
      <c r="H339" s="14"/>
      <c r="I339" s="14"/>
      <c r="J339" s="33">
        <f t="shared" ref="J339:J402" si="83">F339+G339</f>
        <v>0</v>
      </c>
      <c r="K339" s="33">
        <f t="shared" ref="K339:K402" si="84">F339+G339+H339</f>
        <v>0</v>
      </c>
      <c r="L339" s="4" t="s">
        <v>205</v>
      </c>
    </row>
    <row r="340" spans="1:12" ht="36" x14ac:dyDescent="0.25">
      <c r="A340" s="5" t="str">
        <f t="shared" si="79"/>
        <v>b</v>
      </c>
      <c r="B340" s="22" t="s">
        <v>31</v>
      </c>
      <c r="C340" s="23" t="s">
        <v>89</v>
      </c>
      <c r="D340" s="23"/>
      <c r="E340" s="41">
        <f t="shared" si="80"/>
        <v>0</v>
      </c>
      <c r="F340" s="41">
        <f>F341+F351+F352+F353</f>
        <v>0</v>
      </c>
      <c r="G340" s="41">
        <f>G341+G351+G352+G353</f>
        <v>0</v>
      </c>
      <c r="H340" s="41">
        <f>H341+H351+H352+H353</f>
        <v>0</v>
      </c>
      <c r="I340" s="41">
        <f>I341+I351+I352+I353</f>
        <v>0</v>
      </c>
      <c r="J340" s="30">
        <f t="shared" si="83"/>
        <v>0</v>
      </c>
      <c r="K340" s="30">
        <f t="shared" si="84"/>
        <v>0</v>
      </c>
      <c r="L340" s="4" t="s">
        <v>205</v>
      </c>
    </row>
    <row r="341" spans="1:12" ht="18" x14ac:dyDescent="0.25">
      <c r="A341" s="5" t="str">
        <f t="shared" si="79"/>
        <v>b</v>
      </c>
      <c r="B341" s="34" t="s">
        <v>1</v>
      </c>
      <c r="C341" s="15" t="s">
        <v>128</v>
      </c>
      <c r="D341" s="15"/>
      <c r="E341" s="37">
        <f t="shared" si="80"/>
        <v>0</v>
      </c>
      <c r="F341" s="14">
        <f t="shared" ref="F341:I341" si="85">F342+F343+F344+F345+F346+F347+F348</f>
        <v>0</v>
      </c>
      <c r="G341" s="14">
        <f t="shared" si="85"/>
        <v>0</v>
      </c>
      <c r="H341" s="14">
        <f t="shared" si="85"/>
        <v>0</v>
      </c>
      <c r="I341" s="14">
        <f t="shared" si="85"/>
        <v>0</v>
      </c>
      <c r="J341" s="33">
        <f t="shared" si="83"/>
        <v>0</v>
      </c>
      <c r="K341" s="33">
        <f t="shared" si="84"/>
        <v>0</v>
      </c>
      <c r="L341" s="4" t="s">
        <v>205</v>
      </c>
    </row>
    <row r="342" spans="1:12" ht="18" x14ac:dyDescent="0.25">
      <c r="A342" s="5" t="str">
        <f t="shared" si="79"/>
        <v>b</v>
      </c>
      <c r="B342" s="11" t="s">
        <v>1</v>
      </c>
      <c r="C342" s="12" t="s">
        <v>129</v>
      </c>
      <c r="D342" s="12"/>
      <c r="E342" s="39">
        <f t="shared" si="80"/>
        <v>0</v>
      </c>
      <c r="F342" s="35"/>
      <c r="G342" s="35"/>
      <c r="H342" s="35"/>
      <c r="I342" s="35"/>
      <c r="J342" s="30">
        <f t="shared" si="83"/>
        <v>0</v>
      </c>
      <c r="K342" s="30">
        <f t="shared" si="84"/>
        <v>0</v>
      </c>
      <c r="L342" s="4" t="s">
        <v>205</v>
      </c>
    </row>
    <row r="343" spans="1:12" ht="18" x14ac:dyDescent="0.25">
      <c r="A343" s="5" t="str">
        <f t="shared" si="79"/>
        <v>b</v>
      </c>
      <c r="B343" s="11" t="s">
        <v>1</v>
      </c>
      <c r="C343" s="12" t="s">
        <v>130</v>
      </c>
      <c r="D343" s="12"/>
      <c r="E343" s="39">
        <f t="shared" si="80"/>
        <v>0</v>
      </c>
      <c r="F343" s="35"/>
      <c r="G343" s="35"/>
      <c r="H343" s="35"/>
      <c r="I343" s="35"/>
      <c r="J343" s="30">
        <f t="shared" si="83"/>
        <v>0</v>
      </c>
      <c r="K343" s="30">
        <f t="shared" si="84"/>
        <v>0</v>
      </c>
      <c r="L343" s="4" t="s">
        <v>205</v>
      </c>
    </row>
    <row r="344" spans="1:12" ht="18" x14ac:dyDescent="0.25">
      <c r="A344" s="5" t="str">
        <f t="shared" si="79"/>
        <v>b</v>
      </c>
      <c r="B344" s="11" t="s">
        <v>1</v>
      </c>
      <c r="C344" s="12" t="s">
        <v>131</v>
      </c>
      <c r="D344" s="12"/>
      <c r="E344" s="39">
        <f t="shared" si="80"/>
        <v>0</v>
      </c>
      <c r="F344" s="35"/>
      <c r="G344" s="35"/>
      <c r="H344" s="35"/>
      <c r="I344" s="35"/>
      <c r="J344" s="30">
        <f t="shared" si="83"/>
        <v>0</v>
      </c>
      <c r="K344" s="30">
        <f t="shared" si="84"/>
        <v>0</v>
      </c>
      <c r="L344" s="4" t="s">
        <v>205</v>
      </c>
    </row>
    <row r="345" spans="1:12" ht="18" x14ac:dyDescent="0.25">
      <c r="A345" s="5" t="str">
        <f t="shared" si="79"/>
        <v>b</v>
      </c>
      <c r="B345" s="11" t="s">
        <v>1</v>
      </c>
      <c r="C345" s="16" t="s">
        <v>132</v>
      </c>
      <c r="D345" s="16"/>
      <c r="E345" s="39">
        <f t="shared" si="80"/>
        <v>0</v>
      </c>
      <c r="F345" s="35"/>
      <c r="G345" s="35"/>
      <c r="H345" s="35"/>
      <c r="I345" s="35"/>
      <c r="J345" s="30">
        <f t="shared" si="83"/>
        <v>0</v>
      </c>
      <c r="K345" s="30">
        <f t="shared" si="84"/>
        <v>0</v>
      </c>
      <c r="L345" s="4" t="s">
        <v>205</v>
      </c>
    </row>
    <row r="346" spans="1:12" ht="18" x14ac:dyDescent="0.25">
      <c r="A346" s="5" t="str">
        <f t="shared" si="79"/>
        <v>b</v>
      </c>
      <c r="B346" s="11" t="s">
        <v>1</v>
      </c>
      <c r="C346" s="16" t="s">
        <v>133</v>
      </c>
      <c r="D346" s="16"/>
      <c r="E346" s="39">
        <f t="shared" si="80"/>
        <v>0</v>
      </c>
      <c r="F346" s="35"/>
      <c r="G346" s="35"/>
      <c r="H346" s="35"/>
      <c r="I346" s="35"/>
      <c r="J346" s="30">
        <f t="shared" si="83"/>
        <v>0</v>
      </c>
      <c r="K346" s="30">
        <f t="shared" si="84"/>
        <v>0</v>
      </c>
      <c r="L346" s="4" t="s">
        <v>205</v>
      </c>
    </row>
    <row r="347" spans="1:12" ht="18" x14ac:dyDescent="0.25">
      <c r="A347" s="5" t="str">
        <f t="shared" si="79"/>
        <v>b</v>
      </c>
      <c r="B347" s="11" t="s">
        <v>1</v>
      </c>
      <c r="C347" s="16" t="s">
        <v>134</v>
      </c>
      <c r="D347" s="16"/>
      <c r="E347" s="39">
        <f t="shared" si="80"/>
        <v>0</v>
      </c>
      <c r="F347" s="35"/>
      <c r="G347" s="35"/>
      <c r="H347" s="35"/>
      <c r="I347" s="35"/>
      <c r="J347" s="30">
        <f t="shared" si="83"/>
        <v>0</v>
      </c>
      <c r="K347" s="30">
        <f t="shared" si="84"/>
        <v>0</v>
      </c>
      <c r="L347" s="4" t="s">
        <v>205</v>
      </c>
    </row>
    <row r="348" spans="1:12" ht="18" x14ac:dyDescent="0.25">
      <c r="A348" s="5" t="str">
        <f t="shared" si="79"/>
        <v>b</v>
      </c>
      <c r="B348" s="11" t="s">
        <v>1</v>
      </c>
      <c r="C348" s="16" t="s">
        <v>135</v>
      </c>
      <c r="D348" s="16"/>
      <c r="E348" s="39">
        <f t="shared" si="80"/>
        <v>0</v>
      </c>
      <c r="F348" s="35">
        <f>F349+F350</f>
        <v>0</v>
      </c>
      <c r="G348" s="35">
        <f t="shared" ref="G348:I348" si="86">G349+G350</f>
        <v>0</v>
      </c>
      <c r="H348" s="35">
        <f t="shared" si="86"/>
        <v>0</v>
      </c>
      <c r="I348" s="35">
        <f t="shared" si="86"/>
        <v>0</v>
      </c>
      <c r="J348" s="30">
        <f t="shared" si="83"/>
        <v>0</v>
      </c>
      <c r="K348" s="30">
        <f t="shared" si="84"/>
        <v>0</v>
      </c>
      <c r="L348" s="4" t="s">
        <v>205</v>
      </c>
    </row>
    <row r="349" spans="1:12" x14ac:dyDescent="0.25">
      <c r="A349" s="5" t="str">
        <f t="shared" si="79"/>
        <v>b</v>
      </c>
      <c r="B349" s="19"/>
      <c r="C349" s="21" t="s">
        <v>209</v>
      </c>
      <c r="D349" s="21"/>
      <c r="E349" s="40">
        <f t="shared" si="80"/>
        <v>0</v>
      </c>
      <c r="F349" s="20"/>
      <c r="G349" s="20"/>
      <c r="H349" s="20"/>
      <c r="I349" s="20"/>
      <c r="J349" s="31">
        <f t="shared" si="83"/>
        <v>0</v>
      </c>
      <c r="K349" s="31">
        <f t="shared" si="84"/>
        <v>0</v>
      </c>
    </row>
    <row r="350" spans="1:12" x14ac:dyDescent="0.25">
      <c r="A350" s="5" t="str">
        <f t="shared" si="79"/>
        <v>b</v>
      </c>
      <c r="B350" s="19"/>
      <c r="C350" s="21" t="s">
        <v>210</v>
      </c>
      <c r="D350" s="21"/>
      <c r="E350" s="40">
        <f t="shared" si="80"/>
        <v>0</v>
      </c>
      <c r="F350" s="20"/>
      <c r="G350" s="20"/>
      <c r="H350" s="20"/>
      <c r="I350" s="20"/>
      <c r="J350" s="31">
        <f t="shared" si="83"/>
        <v>0</v>
      </c>
      <c r="K350" s="31">
        <f t="shared" si="84"/>
        <v>0</v>
      </c>
    </row>
    <row r="351" spans="1:12" ht="18" x14ac:dyDescent="0.25">
      <c r="A351" s="5" t="str">
        <f t="shared" si="79"/>
        <v>b</v>
      </c>
      <c r="B351" s="11" t="s">
        <v>1</v>
      </c>
      <c r="C351" s="15" t="s">
        <v>136</v>
      </c>
      <c r="D351" s="15"/>
      <c r="E351" s="37">
        <f t="shared" si="80"/>
        <v>0</v>
      </c>
      <c r="F351" s="14"/>
      <c r="G351" s="14"/>
      <c r="H351" s="14"/>
      <c r="I351" s="14"/>
      <c r="J351" s="33">
        <f t="shared" si="83"/>
        <v>0</v>
      </c>
      <c r="K351" s="33">
        <f t="shared" si="84"/>
        <v>0</v>
      </c>
      <c r="L351" s="4" t="s">
        <v>205</v>
      </c>
    </row>
    <row r="352" spans="1:12" ht="18" x14ac:dyDescent="0.25">
      <c r="A352" s="5" t="str">
        <f t="shared" si="79"/>
        <v>b</v>
      </c>
      <c r="B352" s="11" t="s">
        <v>1</v>
      </c>
      <c r="C352" s="15" t="s">
        <v>137</v>
      </c>
      <c r="D352" s="15"/>
      <c r="E352" s="37">
        <f t="shared" si="80"/>
        <v>0</v>
      </c>
      <c r="F352" s="14"/>
      <c r="G352" s="14"/>
      <c r="H352" s="14"/>
      <c r="I352" s="14"/>
      <c r="J352" s="33">
        <f t="shared" si="83"/>
        <v>0</v>
      </c>
      <c r="K352" s="33">
        <f t="shared" si="84"/>
        <v>0</v>
      </c>
      <c r="L352" s="4" t="s">
        <v>205</v>
      </c>
    </row>
    <row r="353" spans="1:12" ht="18" x14ac:dyDescent="0.25">
      <c r="A353" s="5" t="str">
        <f t="shared" si="79"/>
        <v>b</v>
      </c>
      <c r="B353" s="11"/>
      <c r="C353" s="15" t="s">
        <v>138</v>
      </c>
      <c r="D353" s="15"/>
      <c r="E353" s="37">
        <f t="shared" si="80"/>
        <v>0</v>
      </c>
      <c r="F353" s="14"/>
      <c r="G353" s="14"/>
      <c r="H353" s="14"/>
      <c r="I353" s="14"/>
      <c r="J353" s="33">
        <f t="shared" si="83"/>
        <v>0</v>
      </c>
      <c r="K353" s="33">
        <f t="shared" si="84"/>
        <v>0</v>
      </c>
      <c r="L353" s="4" t="s">
        <v>205</v>
      </c>
    </row>
    <row r="354" spans="1:12" ht="36" x14ac:dyDescent="0.25">
      <c r="A354" s="5" t="str">
        <f t="shared" si="79"/>
        <v>b</v>
      </c>
      <c r="B354" s="22" t="s">
        <v>32</v>
      </c>
      <c r="C354" s="23" t="s">
        <v>147</v>
      </c>
      <c r="D354" s="23"/>
      <c r="E354" s="36">
        <f>SUM(F354:I354)</f>
        <v>0</v>
      </c>
      <c r="F354" s="30">
        <f t="shared" ref="F354:I367" si="87">F368+F382+F396+F410+F424+F438+F452+F466+F480+F494+F508+F522+F536+F550</f>
        <v>0</v>
      </c>
      <c r="G354" s="30">
        <f t="shared" si="87"/>
        <v>0</v>
      </c>
      <c r="H354" s="30">
        <f t="shared" si="87"/>
        <v>0</v>
      </c>
      <c r="I354" s="30">
        <f t="shared" si="87"/>
        <v>0</v>
      </c>
      <c r="J354" s="30">
        <f t="shared" si="83"/>
        <v>0</v>
      </c>
      <c r="K354" s="30">
        <f t="shared" si="84"/>
        <v>0</v>
      </c>
      <c r="L354" s="4" t="s">
        <v>205</v>
      </c>
    </row>
    <row r="355" spans="1:12" ht="18" x14ac:dyDescent="0.25">
      <c r="A355" s="5" t="str">
        <f t="shared" si="79"/>
        <v>b</v>
      </c>
      <c r="B355" s="32" t="s">
        <v>1</v>
      </c>
      <c r="C355" s="25" t="s">
        <v>128</v>
      </c>
      <c r="D355" s="25"/>
      <c r="E355" s="37">
        <f t="shared" ref="E355:E367" si="88">SUM(F355:I355)</f>
        <v>0</v>
      </c>
      <c r="F355" s="33">
        <f t="shared" si="87"/>
        <v>0</v>
      </c>
      <c r="G355" s="33">
        <f t="shared" si="87"/>
        <v>0</v>
      </c>
      <c r="H355" s="33">
        <f t="shared" si="87"/>
        <v>0</v>
      </c>
      <c r="I355" s="33">
        <f t="shared" si="87"/>
        <v>0</v>
      </c>
      <c r="J355" s="33">
        <f t="shared" si="83"/>
        <v>0</v>
      </c>
      <c r="K355" s="33">
        <f t="shared" si="84"/>
        <v>0</v>
      </c>
      <c r="L355" s="4" t="s">
        <v>205</v>
      </c>
    </row>
    <row r="356" spans="1:12" ht="18" x14ac:dyDescent="0.25">
      <c r="A356" s="5" t="str">
        <f t="shared" si="79"/>
        <v>b</v>
      </c>
      <c r="B356" s="24" t="s">
        <v>1</v>
      </c>
      <c r="C356" s="26" t="s">
        <v>129</v>
      </c>
      <c r="D356" s="26"/>
      <c r="E356" s="36">
        <f t="shared" si="88"/>
        <v>0</v>
      </c>
      <c r="F356" s="30">
        <f t="shared" si="87"/>
        <v>0</v>
      </c>
      <c r="G356" s="30">
        <f t="shared" si="87"/>
        <v>0</v>
      </c>
      <c r="H356" s="30">
        <f t="shared" si="87"/>
        <v>0</v>
      </c>
      <c r="I356" s="30">
        <f t="shared" si="87"/>
        <v>0</v>
      </c>
      <c r="J356" s="30">
        <f t="shared" si="83"/>
        <v>0</v>
      </c>
      <c r="K356" s="30">
        <f t="shared" si="84"/>
        <v>0</v>
      </c>
      <c r="L356" s="4" t="s">
        <v>205</v>
      </c>
    </row>
    <row r="357" spans="1:12" ht="18" x14ac:dyDescent="0.25">
      <c r="A357" s="5" t="str">
        <f t="shared" si="79"/>
        <v>b</v>
      </c>
      <c r="B357" s="24" t="s">
        <v>1</v>
      </c>
      <c r="C357" s="26" t="s">
        <v>130</v>
      </c>
      <c r="D357" s="26"/>
      <c r="E357" s="36">
        <f t="shared" si="88"/>
        <v>0</v>
      </c>
      <c r="F357" s="30">
        <f t="shared" si="87"/>
        <v>0</v>
      </c>
      <c r="G357" s="30">
        <f t="shared" si="87"/>
        <v>0</v>
      </c>
      <c r="H357" s="30">
        <f t="shared" si="87"/>
        <v>0</v>
      </c>
      <c r="I357" s="30">
        <f t="shared" si="87"/>
        <v>0</v>
      </c>
      <c r="J357" s="30">
        <f t="shared" si="83"/>
        <v>0</v>
      </c>
      <c r="K357" s="30">
        <f t="shared" si="84"/>
        <v>0</v>
      </c>
      <c r="L357" s="4" t="s">
        <v>205</v>
      </c>
    </row>
    <row r="358" spans="1:12" ht="18" x14ac:dyDescent="0.25">
      <c r="A358" s="5" t="str">
        <f t="shared" si="79"/>
        <v>b</v>
      </c>
      <c r="B358" s="24" t="s">
        <v>1</v>
      </c>
      <c r="C358" s="26" t="s">
        <v>131</v>
      </c>
      <c r="D358" s="26"/>
      <c r="E358" s="36">
        <f t="shared" si="88"/>
        <v>0</v>
      </c>
      <c r="F358" s="30">
        <f t="shared" si="87"/>
        <v>0</v>
      </c>
      <c r="G358" s="30">
        <f t="shared" si="87"/>
        <v>0</v>
      </c>
      <c r="H358" s="30">
        <f t="shared" si="87"/>
        <v>0</v>
      </c>
      <c r="I358" s="30">
        <f t="shared" si="87"/>
        <v>0</v>
      </c>
      <c r="J358" s="30">
        <f t="shared" si="83"/>
        <v>0</v>
      </c>
      <c r="K358" s="30">
        <f t="shared" si="84"/>
        <v>0</v>
      </c>
      <c r="L358" s="4" t="s">
        <v>205</v>
      </c>
    </row>
    <row r="359" spans="1:12" ht="18" x14ac:dyDescent="0.25">
      <c r="A359" s="5" t="str">
        <f t="shared" si="79"/>
        <v>b</v>
      </c>
      <c r="B359" s="24" t="s">
        <v>1</v>
      </c>
      <c r="C359" s="27" t="s">
        <v>132</v>
      </c>
      <c r="D359" s="27"/>
      <c r="E359" s="36">
        <f t="shared" si="88"/>
        <v>0</v>
      </c>
      <c r="F359" s="30">
        <f t="shared" si="87"/>
        <v>0</v>
      </c>
      <c r="G359" s="30">
        <f t="shared" si="87"/>
        <v>0</v>
      </c>
      <c r="H359" s="30">
        <f t="shared" si="87"/>
        <v>0</v>
      </c>
      <c r="I359" s="30">
        <f t="shared" si="87"/>
        <v>0</v>
      </c>
      <c r="J359" s="30">
        <f t="shared" si="83"/>
        <v>0</v>
      </c>
      <c r="K359" s="30">
        <f t="shared" si="84"/>
        <v>0</v>
      </c>
      <c r="L359" s="4" t="s">
        <v>205</v>
      </c>
    </row>
    <row r="360" spans="1:12" ht="18" x14ac:dyDescent="0.25">
      <c r="A360" s="5" t="str">
        <f t="shared" si="79"/>
        <v>b</v>
      </c>
      <c r="B360" s="24" t="s">
        <v>1</v>
      </c>
      <c r="C360" s="27" t="s">
        <v>133</v>
      </c>
      <c r="D360" s="27"/>
      <c r="E360" s="36">
        <f t="shared" si="88"/>
        <v>0</v>
      </c>
      <c r="F360" s="30">
        <f t="shared" si="87"/>
        <v>0</v>
      </c>
      <c r="G360" s="30">
        <f t="shared" si="87"/>
        <v>0</v>
      </c>
      <c r="H360" s="30">
        <f t="shared" si="87"/>
        <v>0</v>
      </c>
      <c r="I360" s="30">
        <f t="shared" si="87"/>
        <v>0</v>
      </c>
      <c r="J360" s="30">
        <f t="shared" si="83"/>
        <v>0</v>
      </c>
      <c r="K360" s="30">
        <f t="shared" si="84"/>
        <v>0</v>
      </c>
      <c r="L360" s="4" t="s">
        <v>205</v>
      </c>
    </row>
    <row r="361" spans="1:12" ht="18" x14ac:dyDescent="0.25">
      <c r="A361" s="5" t="str">
        <f t="shared" si="79"/>
        <v>b</v>
      </c>
      <c r="B361" s="24" t="s">
        <v>1</v>
      </c>
      <c r="C361" s="27" t="s">
        <v>134</v>
      </c>
      <c r="D361" s="27"/>
      <c r="E361" s="36">
        <f t="shared" si="88"/>
        <v>0</v>
      </c>
      <c r="F361" s="30">
        <f t="shared" si="87"/>
        <v>0</v>
      </c>
      <c r="G361" s="30">
        <f t="shared" si="87"/>
        <v>0</v>
      </c>
      <c r="H361" s="30">
        <f t="shared" si="87"/>
        <v>0</v>
      </c>
      <c r="I361" s="30">
        <f t="shared" si="87"/>
        <v>0</v>
      </c>
      <c r="J361" s="30">
        <f t="shared" si="83"/>
        <v>0</v>
      </c>
      <c r="K361" s="30">
        <f t="shared" si="84"/>
        <v>0</v>
      </c>
      <c r="L361" s="4" t="s">
        <v>205</v>
      </c>
    </row>
    <row r="362" spans="1:12" ht="18" x14ac:dyDescent="0.25">
      <c r="A362" s="5" t="str">
        <f t="shared" si="79"/>
        <v>b</v>
      </c>
      <c r="B362" s="24" t="s">
        <v>1</v>
      </c>
      <c r="C362" s="27" t="s">
        <v>135</v>
      </c>
      <c r="D362" s="27"/>
      <c r="E362" s="36">
        <f t="shared" si="88"/>
        <v>0</v>
      </c>
      <c r="F362" s="30">
        <f t="shared" si="87"/>
        <v>0</v>
      </c>
      <c r="G362" s="30">
        <f t="shared" si="87"/>
        <v>0</v>
      </c>
      <c r="H362" s="30">
        <f t="shared" si="87"/>
        <v>0</v>
      </c>
      <c r="I362" s="30">
        <f t="shared" si="87"/>
        <v>0</v>
      </c>
      <c r="J362" s="30">
        <f t="shared" si="83"/>
        <v>0</v>
      </c>
      <c r="K362" s="30">
        <f t="shared" si="84"/>
        <v>0</v>
      </c>
      <c r="L362" s="4" t="s">
        <v>205</v>
      </c>
    </row>
    <row r="363" spans="1:12" x14ac:dyDescent="0.25">
      <c r="A363" s="5" t="str">
        <f t="shared" si="79"/>
        <v>b</v>
      </c>
      <c r="B363" s="28"/>
      <c r="C363" s="29" t="s">
        <v>209</v>
      </c>
      <c r="D363" s="29"/>
      <c r="E363" s="38">
        <f t="shared" si="88"/>
        <v>0</v>
      </c>
      <c r="F363" s="31">
        <f t="shared" si="87"/>
        <v>0</v>
      </c>
      <c r="G363" s="31">
        <f t="shared" si="87"/>
        <v>0</v>
      </c>
      <c r="H363" s="31">
        <f t="shared" si="87"/>
        <v>0</v>
      </c>
      <c r="I363" s="31">
        <f t="shared" si="87"/>
        <v>0</v>
      </c>
      <c r="J363" s="31">
        <f t="shared" si="83"/>
        <v>0</v>
      </c>
      <c r="K363" s="31">
        <f t="shared" si="84"/>
        <v>0</v>
      </c>
    </row>
    <row r="364" spans="1:12" x14ac:dyDescent="0.25">
      <c r="A364" s="5" t="str">
        <f t="shared" si="79"/>
        <v>b</v>
      </c>
      <c r="B364" s="28"/>
      <c r="C364" s="29" t="s">
        <v>210</v>
      </c>
      <c r="D364" s="29"/>
      <c r="E364" s="38">
        <f t="shared" si="88"/>
        <v>0</v>
      </c>
      <c r="F364" s="31">
        <f t="shared" si="87"/>
        <v>0</v>
      </c>
      <c r="G364" s="31">
        <f t="shared" si="87"/>
        <v>0</v>
      </c>
      <c r="H364" s="31">
        <f t="shared" si="87"/>
        <v>0</v>
      </c>
      <c r="I364" s="31">
        <f t="shared" si="87"/>
        <v>0</v>
      </c>
      <c r="J364" s="31">
        <f t="shared" si="83"/>
        <v>0</v>
      </c>
      <c r="K364" s="31">
        <f t="shared" si="84"/>
        <v>0</v>
      </c>
    </row>
    <row r="365" spans="1:12" ht="18" x14ac:dyDescent="0.25">
      <c r="A365" s="5" t="str">
        <f t="shared" si="79"/>
        <v>b</v>
      </c>
      <c r="B365" s="32" t="s">
        <v>1</v>
      </c>
      <c r="C365" s="25" t="s">
        <v>136</v>
      </c>
      <c r="D365" s="25"/>
      <c r="E365" s="37">
        <f t="shared" si="88"/>
        <v>0</v>
      </c>
      <c r="F365" s="33">
        <f t="shared" si="87"/>
        <v>0</v>
      </c>
      <c r="G365" s="33">
        <f t="shared" si="87"/>
        <v>0</v>
      </c>
      <c r="H365" s="33">
        <f t="shared" si="87"/>
        <v>0</v>
      </c>
      <c r="I365" s="33">
        <f t="shared" si="87"/>
        <v>0</v>
      </c>
      <c r="J365" s="33">
        <f t="shared" si="83"/>
        <v>0</v>
      </c>
      <c r="K365" s="33">
        <f t="shared" si="84"/>
        <v>0</v>
      </c>
      <c r="L365" s="4" t="s">
        <v>205</v>
      </c>
    </row>
    <row r="366" spans="1:12" ht="18" x14ac:dyDescent="0.25">
      <c r="A366" s="5" t="str">
        <f t="shared" si="79"/>
        <v>b</v>
      </c>
      <c r="B366" s="32" t="s">
        <v>1</v>
      </c>
      <c r="C366" s="25" t="s">
        <v>137</v>
      </c>
      <c r="D366" s="25"/>
      <c r="E366" s="37">
        <f t="shared" si="88"/>
        <v>0</v>
      </c>
      <c r="F366" s="33">
        <f t="shared" si="87"/>
        <v>0</v>
      </c>
      <c r="G366" s="33">
        <f t="shared" si="87"/>
        <v>0</v>
      </c>
      <c r="H366" s="33">
        <f t="shared" si="87"/>
        <v>0</v>
      </c>
      <c r="I366" s="33">
        <f t="shared" si="87"/>
        <v>0</v>
      </c>
      <c r="J366" s="33">
        <f t="shared" si="83"/>
        <v>0</v>
      </c>
      <c r="K366" s="33">
        <f t="shared" si="84"/>
        <v>0</v>
      </c>
      <c r="L366" s="4" t="s">
        <v>205</v>
      </c>
    </row>
    <row r="367" spans="1:12" ht="18" x14ac:dyDescent="0.25">
      <c r="A367" s="5" t="str">
        <f t="shared" si="79"/>
        <v>b</v>
      </c>
      <c r="B367" s="32" t="s">
        <v>1</v>
      </c>
      <c r="C367" s="25" t="s">
        <v>138</v>
      </c>
      <c r="D367" s="25"/>
      <c r="E367" s="37">
        <f t="shared" si="88"/>
        <v>0</v>
      </c>
      <c r="F367" s="33">
        <f t="shared" si="87"/>
        <v>0</v>
      </c>
      <c r="G367" s="33">
        <f t="shared" si="87"/>
        <v>0</v>
      </c>
      <c r="H367" s="33">
        <f t="shared" si="87"/>
        <v>0</v>
      </c>
      <c r="I367" s="33">
        <f t="shared" si="87"/>
        <v>0</v>
      </c>
      <c r="J367" s="33">
        <f t="shared" si="83"/>
        <v>0</v>
      </c>
      <c r="K367" s="33">
        <f t="shared" si="84"/>
        <v>0</v>
      </c>
      <c r="L367" s="4" t="s">
        <v>205</v>
      </c>
    </row>
    <row r="368" spans="1:12" ht="36" x14ac:dyDescent="0.25">
      <c r="A368" s="5" t="str">
        <f t="shared" si="79"/>
        <v>b</v>
      </c>
      <c r="B368" s="22" t="s">
        <v>33</v>
      </c>
      <c r="C368" s="23" t="s">
        <v>202</v>
      </c>
      <c r="D368" s="23"/>
      <c r="E368" s="41">
        <f t="shared" ref="E368:E431" si="89">F368+G368+H368+I368</f>
        <v>0</v>
      </c>
      <c r="F368" s="41">
        <f>F369+F379+F380+F381</f>
        <v>0</v>
      </c>
      <c r="G368" s="41">
        <f>G369+G379+G380+G381</f>
        <v>0</v>
      </c>
      <c r="H368" s="41">
        <f>H369+H379+H380+H381</f>
        <v>0</v>
      </c>
      <c r="I368" s="41">
        <f>I369+I379+I380+I381</f>
        <v>0</v>
      </c>
      <c r="J368" s="30">
        <f t="shared" si="83"/>
        <v>0</v>
      </c>
      <c r="K368" s="30">
        <f t="shared" si="84"/>
        <v>0</v>
      </c>
      <c r="L368" s="4" t="s">
        <v>205</v>
      </c>
    </row>
    <row r="369" spans="1:12" ht="18" x14ac:dyDescent="0.25">
      <c r="A369" s="5" t="str">
        <f t="shared" si="79"/>
        <v>b</v>
      </c>
      <c r="B369" s="34" t="s">
        <v>1</v>
      </c>
      <c r="C369" s="15" t="s">
        <v>128</v>
      </c>
      <c r="D369" s="15"/>
      <c r="E369" s="37">
        <f t="shared" si="89"/>
        <v>0</v>
      </c>
      <c r="F369" s="14">
        <f t="shared" ref="F369:I369" si="90">F370+F371+F372+F373+F374+F375+F376</f>
        <v>0</v>
      </c>
      <c r="G369" s="14">
        <f t="shared" si="90"/>
        <v>0</v>
      </c>
      <c r="H369" s="14">
        <f t="shared" si="90"/>
        <v>0</v>
      </c>
      <c r="I369" s="14">
        <f t="shared" si="90"/>
        <v>0</v>
      </c>
      <c r="J369" s="33">
        <f t="shared" si="83"/>
        <v>0</v>
      </c>
      <c r="K369" s="33">
        <f t="shared" si="84"/>
        <v>0</v>
      </c>
      <c r="L369" s="4" t="s">
        <v>205</v>
      </c>
    </row>
    <row r="370" spans="1:12" ht="18" x14ac:dyDescent="0.25">
      <c r="A370" s="5" t="str">
        <f t="shared" si="79"/>
        <v>b</v>
      </c>
      <c r="B370" s="11" t="s">
        <v>1</v>
      </c>
      <c r="C370" s="12" t="s">
        <v>129</v>
      </c>
      <c r="D370" s="12"/>
      <c r="E370" s="39">
        <f t="shared" si="89"/>
        <v>0</v>
      </c>
      <c r="F370" s="35"/>
      <c r="G370" s="35"/>
      <c r="H370" s="35"/>
      <c r="I370" s="35"/>
      <c r="J370" s="30">
        <f t="shared" si="83"/>
        <v>0</v>
      </c>
      <c r="K370" s="30">
        <f t="shared" si="84"/>
        <v>0</v>
      </c>
      <c r="L370" s="4" t="s">
        <v>205</v>
      </c>
    </row>
    <row r="371" spans="1:12" ht="18" x14ac:dyDescent="0.25">
      <c r="A371" s="5" t="str">
        <f t="shared" si="79"/>
        <v>b</v>
      </c>
      <c r="B371" s="11" t="s">
        <v>1</v>
      </c>
      <c r="C371" s="12" t="s">
        <v>130</v>
      </c>
      <c r="D371" s="12"/>
      <c r="E371" s="39">
        <f t="shared" si="89"/>
        <v>0</v>
      </c>
      <c r="F371" s="35"/>
      <c r="G371" s="35"/>
      <c r="H371" s="35"/>
      <c r="I371" s="35"/>
      <c r="J371" s="30">
        <f t="shared" si="83"/>
        <v>0</v>
      </c>
      <c r="K371" s="30">
        <f t="shared" si="84"/>
        <v>0</v>
      </c>
      <c r="L371" s="4" t="s">
        <v>205</v>
      </c>
    </row>
    <row r="372" spans="1:12" ht="18" x14ac:dyDescent="0.25">
      <c r="A372" s="5" t="str">
        <f t="shared" si="79"/>
        <v>b</v>
      </c>
      <c r="B372" s="11" t="s">
        <v>1</v>
      </c>
      <c r="C372" s="12" t="s">
        <v>131</v>
      </c>
      <c r="D372" s="12"/>
      <c r="E372" s="39">
        <f t="shared" si="89"/>
        <v>0</v>
      </c>
      <c r="F372" s="35"/>
      <c r="G372" s="35"/>
      <c r="H372" s="35"/>
      <c r="I372" s="35"/>
      <c r="J372" s="30">
        <f t="shared" si="83"/>
        <v>0</v>
      </c>
      <c r="K372" s="30">
        <f t="shared" si="84"/>
        <v>0</v>
      </c>
      <c r="L372" s="4" t="s">
        <v>205</v>
      </c>
    </row>
    <row r="373" spans="1:12" ht="18" x14ac:dyDescent="0.25">
      <c r="A373" s="5" t="str">
        <f t="shared" si="79"/>
        <v>b</v>
      </c>
      <c r="B373" s="11" t="s">
        <v>1</v>
      </c>
      <c r="C373" s="16" t="s">
        <v>132</v>
      </c>
      <c r="D373" s="16"/>
      <c r="E373" s="39">
        <f t="shared" si="89"/>
        <v>0</v>
      </c>
      <c r="F373" s="35"/>
      <c r="G373" s="35"/>
      <c r="H373" s="35"/>
      <c r="I373" s="35"/>
      <c r="J373" s="30">
        <f t="shared" si="83"/>
        <v>0</v>
      </c>
      <c r="K373" s="30">
        <f t="shared" si="84"/>
        <v>0</v>
      </c>
      <c r="L373" s="4" t="s">
        <v>205</v>
      </c>
    </row>
    <row r="374" spans="1:12" ht="18" x14ac:dyDescent="0.25">
      <c r="A374" s="5" t="str">
        <f t="shared" si="79"/>
        <v>b</v>
      </c>
      <c r="B374" s="11" t="s">
        <v>1</v>
      </c>
      <c r="C374" s="16" t="s">
        <v>133</v>
      </c>
      <c r="D374" s="16"/>
      <c r="E374" s="39">
        <f t="shared" si="89"/>
        <v>0</v>
      </c>
      <c r="F374" s="35"/>
      <c r="G374" s="35"/>
      <c r="H374" s="35"/>
      <c r="I374" s="35"/>
      <c r="J374" s="30">
        <f t="shared" si="83"/>
        <v>0</v>
      </c>
      <c r="K374" s="30">
        <f t="shared" si="84"/>
        <v>0</v>
      </c>
      <c r="L374" s="4" t="s">
        <v>205</v>
      </c>
    </row>
    <row r="375" spans="1:12" ht="18" x14ac:dyDescent="0.25">
      <c r="A375" s="5" t="str">
        <f t="shared" si="79"/>
        <v>b</v>
      </c>
      <c r="B375" s="11" t="s">
        <v>1</v>
      </c>
      <c r="C375" s="16" t="s">
        <v>134</v>
      </c>
      <c r="D375" s="16"/>
      <c r="E375" s="39">
        <f t="shared" si="89"/>
        <v>0</v>
      </c>
      <c r="F375" s="35"/>
      <c r="G375" s="35"/>
      <c r="H375" s="35"/>
      <c r="I375" s="35"/>
      <c r="J375" s="30">
        <f t="shared" si="83"/>
        <v>0</v>
      </c>
      <c r="K375" s="30">
        <f t="shared" si="84"/>
        <v>0</v>
      </c>
      <c r="L375" s="4" t="s">
        <v>205</v>
      </c>
    </row>
    <row r="376" spans="1:12" ht="18" x14ac:dyDescent="0.25">
      <c r="A376" s="5" t="str">
        <f t="shared" si="79"/>
        <v>b</v>
      </c>
      <c r="B376" s="11" t="s">
        <v>1</v>
      </c>
      <c r="C376" s="16" t="s">
        <v>135</v>
      </c>
      <c r="D376" s="16"/>
      <c r="E376" s="39">
        <f t="shared" si="89"/>
        <v>0</v>
      </c>
      <c r="F376" s="35">
        <f>F377+F378</f>
        <v>0</v>
      </c>
      <c r="G376" s="35">
        <f t="shared" ref="G376:I376" si="91">G377+G378</f>
        <v>0</v>
      </c>
      <c r="H376" s="35">
        <f t="shared" si="91"/>
        <v>0</v>
      </c>
      <c r="I376" s="35">
        <f t="shared" si="91"/>
        <v>0</v>
      </c>
      <c r="J376" s="30">
        <f t="shared" si="83"/>
        <v>0</v>
      </c>
      <c r="K376" s="30">
        <f t="shared" si="84"/>
        <v>0</v>
      </c>
      <c r="L376" s="4" t="s">
        <v>205</v>
      </c>
    </row>
    <row r="377" spans="1:12" x14ac:dyDescent="0.25">
      <c r="A377" s="5" t="str">
        <f t="shared" si="79"/>
        <v>b</v>
      </c>
      <c r="B377" s="19"/>
      <c r="C377" s="21" t="s">
        <v>209</v>
      </c>
      <c r="D377" s="21"/>
      <c r="E377" s="40">
        <f t="shared" si="89"/>
        <v>0</v>
      </c>
      <c r="F377" s="20"/>
      <c r="G377" s="20"/>
      <c r="H377" s="20"/>
      <c r="I377" s="20"/>
      <c r="J377" s="31">
        <f t="shared" si="83"/>
        <v>0</v>
      </c>
      <c r="K377" s="31">
        <f t="shared" si="84"/>
        <v>0</v>
      </c>
    </row>
    <row r="378" spans="1:12" x14ac:dyDescent="0.25">
      <c r="A378" s="5" t="str">
        <f t="shared" si="79"/>
        <v>b</v>
      </c>
      <c r="B378" s="19"/>
      <c r="C378" s="21" t="s">
        <v>210</v>
      </c>
      <c r="D378" s="21"/>
      <c r="E378" s="40">
        <f t="shared" si="89"/>
        <v>0</v>
      </c>
      <c r="F378" s="20"/>
      <c r="G378" s="20"/>
      <c r="H378" s="20"/>
      <c r="I378" s="20"/>
      <c r="J378" s="31">
        <f t="shared" si="83"/>
        <v>0</v>
      </c>
      <c r="K378" s="31">
        <f t="shared" si="84"/>
        <v>0</v>
      </c>
    </row>
    <row r="379" spans="1:12" ht="18" x14ac:dyDescent="0.25">
      <c r="A379" s="5" t="str">
        <f t="shared" si="79"/>
        <v>b</v>
      </c>
      <c r="B379" s="11" t="s">
        <v>1</v>
      </c>
      <c r="C379" s="15" t="s">
        <v>136</v>
      </c>
      <c r="D379" s="15"/>
      <c r="E379" s="37">
        <f t="shared" si="89"/>
        <v>0</v>
      </c>
      <c r="F379" s="14"/>
      <c r="G379" s="14"/>
      <c r="H379" s="14"/>
      <c r="I379" s="14"/>
      <c r="J379" s="33">
        <f t="shared" si="83"/>
        <v>0</v>
      </c>
      <c r="K379" s="33">
        <f t="shared" si="84"/>
        <v>0</v>
      </c>
      <c r="L379" s="4" t="s">
        <v>205</v>
      </c>
    </row>
    <row r="380" spans="1:12" ht="18" x14ac:dyDescent="0.25">
      <c r="A380" s="5" t="str">
        <f t="shared" si="79"/>
        <v>b</v>
      </c>
      <c r="B380" s="11" t="s">
        <v>1</v>
      </c>
      <c r="C380" s="15" t="s">
        <v>137</v>
      </c>
      <c r="D380" s="15"/>
      <c r="E380" s="37">
        <f t="shared" si="89"/>
        <v>0</v>
      </c>
      <c r="F380" s="14"/>
      <c r="G380" s="14"/>
      <c r="H380" s="14"/>
      <c r="I380" s="14"/>
      <c r="J380" s="33">
        <f t="shared" si="83"/>
        <v>0</v>
      </c>
      <c r="K380" s="33">
        <f t="shared" si="84"/>
        <v>0</v>
      </c>
      <c r="L380" s="4" t="s">
        <v>205</v>
      </c>
    </row>
    <row r="381" spans="1:12" ht="18" x14ac:dyDescent="0.25">
      <c r="A381" s="5" t="str">
        <f t="shared" si="79"/>
        <v>b</v>
      </c>
      <c r="B381" s="11" t="s">
        <v>1</v>
      </c>
      <c r="C381" s="15" t="s">
        <v>138</v>
      </c>
      <c r="D381" s="15"/>
      <c r="E381" s="37">
        <f t="shared" si="89"/>
        <v>0</v>
      </c>
      <c r="F381" s="14"/>
      <c r="G381" s="14"/>
      <c r="H381" s="14"/>
      <c r="I381" s="14"/>
      <c r="J381" s="33">
        <f t="shared" si="83"/>
        <v>0</v>
      </c>
      <c r="K381" s="33">
        <f t="shared" si="84"/>
        <v>0</v>
      </c>
      <c r="L381" s="4" t="s">
        <v>205</v>
      </c>
    </row>
    <row r="382" spans="1:12" ht="36" customHeight="1" x14ac:dyDescent="0.25">
      <c r="A382" s="5" t="str">
        <f t="shared" si="79"/>
        <v>b</v>
      </c>
      <c r="B382" s="22" t="s">
        <v>34</v>
      </c>
      <c r="C382" s="23" t="s">
        <v>182</v>
      </c>
      <c r="D382" s="23"/>
      <c r="E382" s="41">
        <f t="shared" si="89"/>
        <v>0</v>
      </c>
      <c r="F382" s="41">
        <f t="shared" ref="F382:I382" si="92">F383+F393+F394+F395</f>
        <v>0</v>
      </c>
      <c r="G382" s="41">
        <f t="shared" si="92"/>
        <v>0</v>
      </c>
      <c r="H382" s="41">
        <f t="shared" si="92"/>
        <v>0</v>
      </c>
      <c r="I382" s="41">
        <f t="shared" si="92"/>
        <v>0</v>
      </c>
      <c r="J382" s="30">
        <f t="shared" si="83"/>
        <v>0</v>
      </c>
      <c r="K382" s="30">
        <f t="shared" si="84"/>
        <v>0</v>
      </c>
      <c r="L382" s="4" t="s">
        <v>205</v>
      </c>
    </row>
    <row r="383" spans="1:12" ht="18" x14ac:dyDescent="0.25">
      <c r="A383" s="5" t="str">
        <f t="shared" si="79"/>
        <v>b</v>
      </c>
      <c r="B383" s="34" t="s">
        <v>1</v>
      </c>
      <c r="C383" s="15" t="s">
        <v>128</v>
      </c>
      <c r="D383" s="15"/>
      <c r="E383" s="37">
        <f t="shared" si="89"/>
        <v>0</v>
      </c>
      <c r="F383" s="14">
        <f t="shared" ref="F383:I383" si="93">F384+F385+F386+F387+F388+F389+F390</f>
        <v>0</v>
      </c>
      <c r="G383" s="14">
        <f t="shared" si="93"/>
        <v>0</v>
      </c>
      <c r="H383" s="14">
        <f t="shared" si="93"/>
        <v>0</v>
      </c>
      <c r="I383" s="14">
        <f t="shared" si="93"/>
        <v>0</v>
      </c>
      <c r="J383" s="33">
        <f t="shared" si="83"/>
        <v>0</v>
      </c>
      <c r="K383" s="33">
        <f t="shared" si="84"/>
        <v>0</v>
      </c>
      <c r="L383" s="4" t="s">
        <v>205</v>
      </c>
    </row>
    <row r="384" spans="1:12" ht="18" x14ac:dyDescent="0.25">
      <c r="A384" s="5" t="str">
        <f t="shared" si="79"/>
        <v>b</v>
      </c>
      <c r="B384" s="11" t="s">
        <v>1</v>
      </c>
      <c r="C384" s="12" t="s">
        <v>129</v>
      </c>
      <c r="D384" s="12"/>
      <c r="E384" s="39">
        <f t="shared" si="89"/>
        <v>0</v>
      </c>
      <c r="F384" s="35"/>
      <c r="G384" s="35"/>
      <c r="H384" s="35"/>
      <c r="I384" s="35"/>
      <c r="J384" s="30">
        <f t="shared" si="83"/>
        <v>0</v>
      </c>
      <c r="K384" s="30">
        <f t="shared" si="84"/>
        <v>0</v>
      </c>
      <c r="L384" s="4" t="s">
        <v>205</v>
      </c>
    </row>
    <row r="385" spans="1:12" ht="18" x14ac:dyDescent="0.25">
      <c r="A385" s="5" t="str">
        <f t="shared" si="79"/>
        <v>b</v>
      </c>
      <c r="B385" s="11" t="s">
        <v>1</v>
      </c>
      <c r="C385" s="12" t="s">
        <v>130</v>
      </c>
      <c r="D385" s="12"/>
      <c r="E385" s="39">
        <f t="shared" si="89"/>
        <v>0</v>
      </c>
      <c r="F385" s="35"/>
      <c r="G385" s="35"/>
      <c r="H385" s="35"/>
      <c r="I385" s="35"/>
      <c r="J385" s="30">
        <f t="shared" si="83"/>
        <v>0</v>
      </c>
      <c r="K385" s="30">
        <f t="shared" si="84"/>
        <v>0</v>
      </c>
      <c r="L385" s="4" t="s">
        <v>205</v>
      </c>
    </row>
    <row r="386" spans="1:12" ht="18" x14ac:dyDescent="0.25">
      <c r="A386" s="5" t="str">
        <f t="shared" si="79"/>
        <v>b</v>
      </c>
      <c r="B386" s="11" t="s">
        <v>1</v>
      </c>
      <c r="C386" s="12" t="s">
        <v>131</v>
      </c>
      <c r="D386" s="12"/>
      <c r="E386" s="39">
        <f t="shared" si="89"/>
        <v>0</v>
      </c>
      <c r="F386" s="35"/>
      <c r="G386" s="35"/>
      <c r="H386" s="35"/>
      <c r="I386" s="35"/>
      <c r="J386" s="30">
        <f t="shared" si="83"/>
        <v>0</v>
      </c>
      <c r="K386" s="30">
        <f t="shared" si="84"/>
        <v>0</v>
      </c>
      <c r="L386" s="4" t="s">
        <v>205</v>
      </c>
    </row>
    <row r="387" spans="1:12" ht="18" x14ac:dyDescent="0.25">
      <c r="A387" s="5" t="str">
        <f t="shared" si="79"/>
        <v>b</v>
      </c>
      <c r="B387" s="11" t="s">
        <v>1</v>
      </c>
      <c r="C387" s="16" t="s">
        <v>132</v>
      </c>
      <c r="D387" s="16"/>
      <c r="E387" s="39">
        <f t="shared" si="89"/>
        <v>0</v>
      </c>
      <c r="F387" s="35"/>
      <c r="G387" s="35"/>
      <c r="H387" s="35"/>
      <c r="I387" s="35"/>
      <c r="J387" s="30">
        <f t="shared" si="83"/>
        <v>0</v>
      </c>
      <c r="K387" s="30">
        <f t="shared" si="84"/>
        <v>0</v>
      </c>
      <c r="L387" s="4" t="s">
        <v>205</v>
      </c>
    </row>
    <row r="388" spans="1:12" ht="18" x14ac:dyDescent="0.25">
      <c r="A388" s="5" t="str">
        <f t="shared" si="79"/>
        <v>b</v>
      </c>
      <c r="B388" s="11" t="s">
        <v>1</v>
      </c>
      <c r="C388" s="16" t="s">
        <v>133</v>
      </c>
      <c r="D388" s="16"/>
      <c r="E388" s="39">
        <f t="shared" si="89"/>
        <v>0</v>
      </c>
      <c r="F388" s="35"/>
      <c r="G388" s="35"/>
      <c r="H388" s="35"/>
      <c r="I388" s="35"/>
      <c r="J388" s="30">
        <f t="shared" si="83"/>
        <v>0</v>
      </c>
      <c r="K388" s="30">
        <f t="shared" si="84"/>
        <v>0</v>
      </c>
      <c r="L388" s="4" t="s">
        <v>205</v>
      </c>
    </row>
    <row r="389" spans="1:12" ht="18" x14ac:dyDescent="0.25">
      <c r="A389" s="5" t="str">
        <f t="shared" ref="A389:A452" si="94">IF((E389+F389+G389+I389+H389)&gt;0,"a","b")</f>
        <v>b</v>
      </c>
      <c r="B389" s="11" t="s">
        <v>1</v>
      </c>
      <c r="C389" s="16" t="s">
        <v>134</v>
      </c>
      <c r="D389" s="16"/>
      <c r="E389" s="39">
        <f t="shared" si="89"/>
        <v>0</v>
      </c>
      <c r="F389" s="35"/>
      <c r="G389" s="35"/>
      <c r="H389" s="35"/>
      <c r="I389" s="35"/>
      <c r="J389" s="30">
        <f t="shared" si="83"/>
        <v>0</v>
      </c>
      <c r="K389" s="30">
        <f t="shared" si="84"/>
        <v>0</v>
      </c>
      <c r="L389" s="4" t="s">
        <v>205</v>
      </c>
    </row>
    <row r="390" spans="1:12" ht="18" x14ac:dyDescent="0.25">
      <c r="A390" s="5" t="str">
        <f t="shared" si="94"/>
        <v>b</v>
      </c>
      <c r="B390" s="11" t="s">
        <v>1</v>
      </c>
      <c r="C390" s="16" t="s">
        <v>135</v>
      </c>
      <c r="D390" s="16"/>
      <c r="E390" s="39">
        <f t="shared" si="89"/>
        <v>0</v>
      </c>
      <c r="F390" s="35">
        <f t="shared" ref="F390:I390" si="95">F391+F392</f>
        <v>0</v>
      </c>
      <c r="G390" s="35">
        <f t="shared" si="95"/>
        <v>0</v>
      </c>
      <c r="H390" s="35">
        <f t="shared" si="95"/>
        <v>0</v>
      </c>
      <c r="I390" s="35">
        <f t="shared" si="95"/>
        <v>0</v>
      </c>
      <c r="J390" s="30">
        <f t="shared" si="83"/>
        <v>0</v>
      </c>
      <c r="K390" s="30">
        <f t="shared" si="84"/>
        <v>0</v>
      </c>
      <c r="L390" s="4" t="s">
        <v>205</v>
      </c>
    </row>
    <row r="391" spans="1:12" x14ac:dyDescent="0.25">
      <c r="A391" s="5" t="str">
        <f t="shared" si="94"/>
        <v>b</v>
      </c>
      <c r="B391" s="19"/>
      <c r="C391" s="21" t="s">
        <v>209</v>
      </c>
      <c r="D391" s="21"/>
      <c r="E391" s="40">
        <f t="shared" si="89"/>
        <v>0</v>
      </c>
      <c r="F391" s="20"/>
      <c r="G391" s="20"/>
      <c r="H391" s="20"/>
      <c r="I391" s="20"/>
      <c r="J391" s="31">
        <f t="shared" si="83"/>
        <v>0</v>
      </c>
      <c r="K391" s="31">
        <f t="shared" si="84"/>
        <v>0</v>
      </c>
    </row>
    <row r="392" spans="1:12" x14ac:dyDescent="0.25">
      <c r="A392" s="5" t="str">
        <f t="shared" si="94"/>
        <v>b</v>
      </c>
      <c r="B392" s="19"/>
      <c r="C392" s="21" t="s">
        <v>210</v>
      </c>
      <c r="D392" s="21"/>
      <c r="E392" s="40">
        <f t="shared" si="89"/>
        <v>0</v>
      </c>
      <c r="F392" s="20"/>
      <c r="G392" s="20"/>
      <c r="H392" s="20"/>
      <c r="I392" s="20"/>
      <c r="J392" s="31">
        <f t="shared" si="83"/>
        <v>0</v>
      </c>
      <c r="K392" s="31">
        <f t="shared" si="84"/>
        <v>0</v>
      </c>
    </row>
    <row r="393" spans="1:12" ht="18" x14ac:dyDescent="0.25">
      <c r="A393" s="5" t="str">
        <f t="shared" si="94"/>
        <v>b</v>
      </c>
      <c r="B393" s="11" t="s">
        <v>1</v>
      </c>
      <c r="C393" s="15" t="s">
        <v>136</v>
      </c>
      <c r="D393" s="15"/>
      <c r="E393" s="37">
        <f t="shared" si="89"/>
        <v>0</v>
      </c>
      <c r="F393" s="14"/>
      <c r="G393" s="14"/>
      <c r="H393" s="14"/>
      <c r="I393" s="14"/>
      <c r="J393" s="33">
        <f t="shared" si="83"/>
        <v>0</v>
      </c>
      <c r="K393" s="33">
        <f t="shared" si="84"/>
        <v>0</v>
      </c>
      <c r="L393" s="4" t="s">
        <v>205</v>
      </c>
    </row>
    <row r="394" spans="1:12" ht="18" x14ac:dyDescent="0.25">
      <c r="A394" s="5" t="str">
        <f t="shared" si="94"/>
        <v>b</v>
      </c>
      <c r="B394" s="11" t="s">
        <v>1</v>
      </c>
      <c r="C394" s="15" t="s">
        <v>137</v>
      </c>
      <c r="D394" s="15"/>
      <c r="E394" s="37">
        <f t="shared" si="89"/>
        <v>0</v>
      </c>
      <c r="F394" s="14"/>
      <c r="G394" s="14"/>
      <c r="H394" s="14"/>
      <c r="I394" s="14"/>
      <c r="J394" s="33">
        <f t="shared" si="83"/>
        <v>0</v>
      </c>
      <c r="K394" s="33">
        <f t="shared" si="84"/>
        <v>0</v>
      </c>
      <c r="L394" s="4" t="s">
        <v>205</v>
      </c>
    </row>
    <row r="395" spans="1:12" ht="18" x14ac:dyDescent="0.25">
      <c r="A395" s="5" t="str">
        <f t="shared" si="94"/>
        <v>b</v>
      </c>
      <c r="B395" s="11" t="s">
        <v>1</v>
      </c>
      <c r="C395" s="15" t="s">
        <v>138</v>
      </c>
      <c r="D395" s="15"/>
      <c r="E395" s="37">
        <f t="shared" si="89"/>
        <v>0</v>
      </c>
      <c r="F395" s="14"/>
      <c r="G395" s="14"/>
      <c r="H395" s="14"/>
      <c r="I395" s="14"/>
      <c r="J395" s="33">
        <f t="shared" si="83"/>
        <v>0</v>
      </c>
      <c r="K395" s="33">
        <f t="shared" si="84"/>
        <v>0</v>
      </c>
      <c r="L395" s="4" t="s">
        <v>205</v>
      </c>
    </row>
    <row r="396" spans="1:12" ht="18" x14ac:dyDescent="0.25">
      <c r="A396" s="5" t="str">
        <f t="shared" si="94"/>
        <v>b</v>
      </c>
      <c r="B396" s="22" t="s">
        <v>35</v>
      </c>
      <c r="C396" s="23" t="s">
        <v>183</v>
      </c>
      <c r="D396" s="23"/>
      <c r="E396" s="41">
        <f t="shared" si="89"/>
        <v>0</v>
      </c>
      <c r="F396" s="41">
        <f t="shared" ref="F396:I396" si="96">F397+F407+F408+F409</f>
        <v>0</v>
      </c>
      <c r="G396" s="41">
        <f t="shared" si="96"/>
        <v>0</v>
      </c>
      <c r="H396" s="41">
        <f t="shared" si="96"/>
        <v>0</v>
      </c>
      <c r="I396" s="41">
        <f t="shared" si="96"/>
        <v>0</v>
      </c>
      <c r="J396" s="30">
        <f t="shared" si="83"/>
        <v>0</v>
      </c>
      <c r="K396" s="30">
        <f t="shared" si="84"/>
        <v>0</v>
      </c>
      <c r="L396" s="4" t="s">
        <v>205</v>
      </c>
    </row>
    <row r="397" spans="1:12" ht="18" x14ac:dyDescent="0.25">
      <c r="A397" s="5" t="str">
        <f t="shared" si="94"/>
        <v>b</v>
      </c>
      <c r="B397" s="34" t="s">
        <v>1</v>
      </c>
      <c r="C397" s="15" t="s">
        <v>128</v>
      </c>
      <c r="D397" s="15"/>
      <c r="E397" s="37">
        <f t="shared" si="89"/>
        <v>0</v>
      </c>
      <c r="F397" s="14">
        <f t="shared" ref="F397:I397" si="97">F398+F399+F400+F401+F402+F403+F404</f>
        <v>0</v>
      </c>
      <c r="G397" s="14">
        <f t="shared" si="97"/>
        <v>0</v>
      </c>
      <c r="H397" s="14">
        <f t="shared" si="97"/>
        <v>0</v>
      </c>
      <c r="I397" s="14">
        <f t="shared" si="97"/>
        <v>0</v>
      </c>
      <c r="J397" s="33">
        <f t="shared" si="83"/>
        <v>0</v>
      </c>
      <c r="K397" s="33">
        <f t="shared" si="84"/>
        <v>0</v>
      </c>
      <c r="L397" s="4" t="s">
        <v>205</v>
      </c>
    </row>
    <row r="398" spans="1:12" ht="18" x14ac:dyDescent="0.25">
      <c r="A398" s="5" t="str">
        <f t="shared" si="94"/>
        <v>b</v>
      </c>
      <c r="B398" s="11" t="s">
        <v>1</v>
      </c>
      <c r="C398" s="12" t="s">
        <v>129</v>
      </c>
      <c r="D398" s="12"/>
      <c r="E398" s="39">
        <f t="shared" si="89"/>
        <v>0</v>
      </c>
      <c r="F398" s="35"/>
      <c r="G398" s="35"/>
      <c r="H398" s="35"/>
      <c r="I398" s="35"/>
      <c r="J398" s="30">
        <f t="shared" si="83"/>
        <v>0</v>
      </c>
      <c r="K398" s="30">
        <f t="shared" si="84"/>
        <v>0</v>
      </c>
      <c r="L398" s="4" t="s">
        <v>205</v>
      </c>
    </row>
    <row r="399" spans="1:12" ht="18" x14ac:dyDescent="0.25">
      <c r="A399" s="5" t="str">
        <f t="shared" si="94"/>
        <v>b</v>
      </c>
      <c r="B399" s="11" t="s">
        <v>1</v>
      </c>
      <c r="C399" s="12" t="s">
        <v>130</v>
      </c>
      <c r="D399" s="12"/>
      <c r="E399" s="39">
        <f t="shared" si="89"/>
        <v>0</v>
      </c>
      <c r="F399" s="35"/>
      <c r="G399" s="35"/>
      <c r="H399" s="35"/>
      <c r="I399" s="35"/>
      <c r="J399" s="30">
        <f t="shared" si="83"/>
        <v>0</v>
      </c>
      <c r="K399" s="30">
        <f t="shared" si="84"/>
        <v>0</v>
      </c>
      <c r="L399" s="4" t="s">
        <v>205</v>
      </c>
    </row>
    <row r="400" spans="1:12" ht="18" x14ac:dyDescent="0.25">
      <c r="A400" s="5" t="str">
        <f t="shared" si="94"/>
        <v>b</v>
      </c>
      <c r="B400" s="11" t="s">
        <v>1</v>
      </c>
      <c r="C400" s="12" t="s">
        <v>131</v>
      </c>
      <c r="D400" s="12"/>
      <c r="E400" s="39">
        <f t="shared" si="89"/>
        <v>0</v>
      </c>
      <c r="F400" s="35"/>
      <c r="G400" s="35"/>
      <c r="H400" s="35"/>
      <c r="I400" s="35"/>
      <c r="J400" s="30">
        <f t="shared" si="83"/>
        <v>0</v>
      </c>
      <c r="K400" s="30">
        <f t="shared" si="84"/>
        <v>0</v>
      </c>
      <c r="L400" s="4" t="s">
        <v>205</v>
      </c>
    </row>
    <row r="401" spans="1:12" ht="18" x14ac:dyDescent="0.25">
      <c r="A401" s="5" t="str">
        <f t="shared" si="94"/>
        <v>b</v>
      </c>
      <c r="B401" s="11" t="s">
        <v>1</v>
      </c>
      <c r="C401" s="16" t="s">
        <v>132</v>
      </c>
      <c r="D401" s="16"/>
      <c r="E401" s="39">
        <f t="shared" si="89"/>
        <v>0</v>
      </c>
      <c r="F401" s="35"/>
      <c r="G401" s="35"/>
      <c r="H401" s="35"/>
      <c r="I401" s="35"/>
      <c r="J401" s="30">
        <f t="shared" si="83"/>
        <v>0</v>
      </c>
      <c r="K401" s="30">
        <f t="shared" si="84"/>
        <v>0</v>
      </c>
      <c r="L401" s="4" t="s">
        <v>205</v>
      </c>
    </row>
    <row r="402" spans="1:12" ht="18" x14ac:dyDescent="0.25">
      <c r="A402" s="5" t="str">
        <f t="shared" si="94"/>
        <v>b</v>
      </c>
      <c r="B402" s="11" t="s">
        <v>1</v>
      </c>
      <c r="C402" s="16" t="s">
        <v>133</v>
      </c>
      <c r="D402" s="16"/>
      <c r="E402" s="39">
        <f t="shared" si="89"/>
        <v>0</v>
      </c>
      <c r="F402" s="35"/>
      <c r="G402" s="35"/>
      <c r="H402" s="35"/>
      <c r="I402" s="35"/>
      <c r="J402" s="30">
        <f t="shared" si="83"/>
        <v>0</v>
      </c>
      <c r="K402" s="30">
        <f t="shared" si="84"/>
        <v>0</v>
      </c>
      <c r="L402" s="4" t="s">
        <v>205</v>
      </c>
    </row>
    <row r="403" spans="1:12" ht="18" x14ac:dyDescent="0.25">
      <c r="A403" s="5" t="str">
        <f t="shared" si="94"/>
        <v>b</v>
      </c>
      <c r="B403" s="11" t="s">
        <v>1</v>
      </c>
      <c r="C403" s="16" t="s">
        <v>134</v>
      </c>
      <c r="D403" s="16"/>
      <c r="E403" s="39">
        <f t="shared" si="89"/>
        <v>0</v>
      </c>
      <c r="F403" s="35"/>
      <c r="G403" s="35"/>
      <c r="H403" s="35"/>
      <c r="I403" s="35"/>
      <c r="J403" s="30">
        <f t="shared" ref="J403:J466" si="98">F403+G403</f>
        <v>0</v>
      </c>
      <c r="K403" s="30">
        <f t="shared" ref="K403:K466" si="99">F403+G403+H403</f>
        <v>0</v>
      </c>
      <c r="L403" s="4" t="s">
        <v>205</v>
      </c>
    </row>
    <row r="404" spans="1:12" ht="18" x14ac:dyDescent="0.25">
      <c r="A404" s="5" t="str">
        <f t="shared" si="94"/>
        <v>b</v>
      </c>
      <c r="B404" s="11" t="s">
        <v>1</v>
      </c>
      <c r="C404" s="16" t="s">
        <v>135</v>
      </c>
      <c r="D404" s="16"/>
      <c r="E404" s="39">
        <f t="shared" si="89"/>
        <v>0</v>
      </c>
      <c r="F404" s="35">
        <f t="shared" ref="F404:I404" si="100">F405+F406</f>
        <v>0</v>
      </c>
      <c r="G404" s="35">
        <f t="shared" si="100"/>
        <v>0</v>
      </c>
      <c r="H404" s="35">
        <f t="shared" si="100"/>
        <v>0</v>
      </c>
      <c r="I404" s="35">
        <f t="shared" si="100"/>
        <v>0</v>
      </c>
      <c r="J404" s="30">
        <f t="shared" si="98"/>
        <v>0</v>
      </c>
      <c r="K404" s="30">
        <f t="shared" si="99"/>
        <v>0</v>
      </c>
      <c r="L404" s="4" t="s">
        <v>205</v>
      </c>
    </row>
    <row r="405" spans="1:12" x14ac:dyDescent="0.25">
      <c r="A405" s="5" t="str">
        <f t="shared" si="94"/>
        <v>b</v>
      </c>
      <c r="B405" s="19"/>
      <c r="C405" s="21" t="s">
        <v>209</v>
      </c>
      <c r="D405" s="21"/>
      <c r="E405" s="40">
        <f t="shared" si="89"/>
        <v>0</v>
      </c>
      <c r="F405" s="20"/>
      <c r="G405" s="20"/>
      <c r="H405" s="20"/>
      <c r="I405" s="20"/>
      <c r="J405" s="31">
        <f t="shared" si="98"/>
        <v>0</v>
      </c>
      <c r="K405" s="31">
        <f t="shared" si="99"/>
        <v>0</v>
      </c>
    </row>
    <row r="406" spans="1:12" x14ac:dyDescent="0.25">
      <c r="A406" s="5" t="str">
        <f t="shared" si="94"/>
        <v>b</v>
      </c>
      <c r="B406" s="19"/>
      <c r="C406" s="21" t="s">
        <v>210</v>
      </c>
      <c r="D406" s="21"/>
      <c r="E406" s="40">
        <f t="shared" si="89"/>
        <v>0</v>
      </c>
      <c r="F406" s="20"/>
      <c r="G406" s="20"/>
      <c r="H406" s="20"/>
      <c r="I406" s="20"/>
      <c r="J406" s="31">
        <f t="shared" si="98"/>
        <v>0</v>
      </c>
      <c r="K406" s="31">
        <f t="shared" si="99"/>
        <v>0</v>
      </c>
    </row>
    <row r="407" spans="1:12" ht="18" x14ac:dyDescent="0.25">
      <c r="A407" s="5" t="str">
        <f t="shared" si="94"/>
        <v>b</v>
      </c>
      <c r="B407" s="11" t="s">
        <v>1</v>
      </c>
      <c r="C407" s="15" t="s">
        <v>136</v>
      </c>
      <c r="D407" s="15"/>
      <c r="E407" s="37">
        <f t="shared" si="89"/>
        <v>0</v>
      </c>
      <c r="F407" s="14"/>
      <c r="G407" s="14"/>
      <c r="H407" s="14"/>
      <c r="I407" s="14"/>
      <c r="J407" s="33">
        <f t="shared" si="98"/>
        <v>0</v>
      </c>
      <c r="K407" s="33">
        <f t="shared" si="99"/>
        <v>0</v>
      </c>
      <c r="L407" s="4" t="s">
        <v>205</v>
      </c>
    </row>
    <row r="408" spans="1:12" ht="18" x14ac:dyDescent="0.25">
      <c r="A408" s="5" t="str">
        <f t="shared" si="94"/>
        <v>b</v>
      </c>
      <c r="B408" s="11" t="s">
        <v>1</v>
      </c>
      <c r="C408" s="15" t="s">
        <v>137</v>
      </c>
      <c r="D408" s="15"/>
      <c r="E408" s="37">
        <f t="shared" si="89"/>
        <v>0</v>
      </c>
      <c r="F408" s="14"/>
      <c r="G408" s="14"/>
      <c r="H408" s="14"/>
      <c r="I408" s="14"/>
      <c r="J408" s="33">
        <f t="shared" si="98"/>
        <v>0</v>
      </c>
      <c r="K408" s="33">
        <f t="shared" si="99"/>
        <v>0</v>
      </c>
      <c r="L408" s="4" t="s">
        <v>205</v>
      </c>
    </row>
    <row r="409" spans="1:12" ht="18" x14ac:dyDescent="0.25">
      <c r="A409" s="5" t="str">
        <f t="shared" si="94"/>
        <v>b</v>
      </c>
      <c r="B409" s="11" t="s">
        <v>1</v>
      </c>
      <c r="C409" s="15" t="s">
        <v>138</v>
      </c>
      <c r="D409" s="15"/>
      <c r="E409" s="37">
        <f t="shared" si="89"/>
        <v>0</v>
      </c>
      <c r="F409" s="14"/>
      <c r="G409" s="14"/>
      <c r="H409" s="14"/>
      <c r="I409" s="14"/>
      <c r="J409" s="33">
        <f t="shared" si="98"/>
        <v>0</v>
      </c>
      <c r="K409" s="33">
        <f t="shared" si="99"/>
        <v>0</v>
      </c>
      <c r="L409" s="4" t="s">
        <v>205</v>
      </c>
    </row>
    <row r="410" spans="1:12" ht="36" x14ac:dyDescent="0.25">
      <c r="A410" s="5" t="str">
        <f t="shared" si="94"/>
        <v>b</v>
      </c>
      <c r="B410" s="22" t="s">
        <v>36</v>
      </c>
      <c r="C410" s="23" t="s">
        <v>184</v>
      </c>
      <c r="D410" s="23"/>
      <c r="E410" s="41">
        <f t="shared" si="89"/>
        <v>0</v>
      </c>
      <c r="F410" s="41">
        <f t="shared" ref="F410:I410" si="101">F411+F421+F422+F423</f>
        <v>0</v>
      </c>
      <c r="G410" s="41">
        <f t="shared" si="101"/>
        <v>0</v>
      </c>
      <c r="H410" s="41">
        <f t="shared" si="101"/>
        <v>0</v>
      </c>
      <c r="I410" s="41">
        <f t="shared" si="101"/>
        <v>0</v>
      </c>
      <c r="J410" s="30">
        <f t="shared" si="98"/>
        <v>0</v>
      </c>
      <c r="K410" s="30">
        <f t="shared" si="99"/>
        <v>0</v>
      </c>
      <c r="L410" s="4" t="s">
        <v>205</v>
      </c>
    </row>
    <row r="411" spans="1:12" ht="18" x14ac:dyDescent="0.25">
      <c r="A411" s="5" t="str">
        <f t="shared" si="94"/>
        <v>b</v>
      </c>
      <c r="B411" s="34" t="s">
        <v>1</v>
      </c>
      <c r="C411" s="15" t="s">
        <v>128</v>
      </c>
      <c r="D411" s="15"/>
      <c r="E411" s="37">
        <f t="shared" si="89"/>
        <v>0</v>
      </c>
      <c r="F411" s="14">
        <f t="shared" ref="F411:I411" si="102">F412+F413+F414+F415+F416+F417+F418</f>
        <v>0</v>
      </c>
      <c r="G411" s="14">
        <f t="shared" si="102"/>
        <v>0</v>
      </c>
      <c r="H411" s="14">
        <f t="shared" si="102"/>
        <v>0</v>
      </c>
      <c r="I411" s="14">
        <f t="shared" si="102"/>
        <v>0</v>
      </c>
      <c r="J411" s="33">
        <f t="shared" si="98"/>
        <v>0</v>
      </c>
      <c r="K411" s="33">
        <f t="shared" si="99"/>
        <v>0</v>
      </c>
      <c r="L411" s="4" t="s">
        <v>205</v>
      </c>
    </row>
    <row r="412" spans="1:12" ht="18" x14ac:dyDescent="0.25">
      <c r="A412" s="5" t="str">
        <f t="shared" si="94"/>
        <v>b</v>
      </c>
      <c r="B412" s="11" t="s">
        <v>1</v>
      </c>
      <c r="C412" s="12" t="s">
        <v>129</v>
      </c>
      <c r="D412" s="12"/>
      <c r="E412" s="39">
        <f t="shared" si="89"/>
        <v>0</v>
      </c>
      <c r="F412" s="35"/>
      <c r="G412" s="35"/>
      <c r="H412" s="35"/>
      <c r="I412" s="35"/>
      <c r="J412" s="30">
        <f t="shared" si="98"/>
        <v>0</v>
      </c>
      <c r="K412" s="30">
        <f t="shared" si="99"/>
        <v>0</v>
      </c>
      <c r="L412" s="4" t="s">
        <v>205</v>
      </c>
    </row>
    <row r="413" spans="1:12" ht="18" x14ac:dyDescent="0.25">
      <c r="A413" s="5" t="str">
        <f t="shared" si="94"/>
        <v>b</v>
      </c>
      <c r="B413" s="11" t="s">
        <v>1</v>
      </c>
      <c r="C413" s="12" t="s">
        <v>130</v>
      </c>
      <c r="D413" s="12"/>
      <c r="E413" s="39">
        <f t="shared" si="89"/>
        <v>0</v>
      </c>
      <c r="F413" s="35"/>
      <c r="G413" s="35"/>
      <c r="H413" s="35"/>
      <c r="I413" s="35"/>
      <c r="J413" s="30">
        <f t="shared" si="98"/>
        <v>0</v>
      </c>
      <c r="K413" s="30">
        <f t="shared" si="99"/>
        <v>0</v>
      </c>
      <c r="L413" s="4" t="s">
        <v>205</v>
      </c>
    </row>
    <row r="414" spans="1:12" ht="18" x14ac:dyDescent="0.25">
      <c r="A414" s="5" t="str">
        <f t="shared" si="94"/>
        <v>b</v>
      </c>
      <c r="B414" s="11" t="s">
        <v>1</v>
      </c>
      <c r="C414" s="12" t="s">
        <v>131</v>
      </c>
      <c r="D414" s="12"/>
      <c r="E414" s="39">
        <f t="shared" si="89"/>
        <v>0</v>
      </c>
      <c r="F414" s="35"/>
      <c r="G414" s="35"/>
      <c r="H414" s="35"/>
      <c r="I414" s="35"/>
      <c r="J414" s="30">
        <f t="shared" si="98"/>
        <v>0</v>
      </c>
      <c r="K414" s="30">
        <f t="shared" si="99"/>
        <v>0</v>
      </c>
      <c r="L414" s="4" t="s">
        <v>205</v>
      </c>
    </row>
    <row r="415" spans="1:12" ht="18" x14ac:dyDescent="0.25">
      <c r="A415" s="5" t="str">
        <f t="shared" si="94"/>
        <v>b</v>
      </c>
      <c r="B415" s="11" t="s">
        <v>1</v>
      </c>
      <c r="C415" s="16" t="s">
        <v>132</v>
      </c>
      <c r="D415" s="16"/>
      <c r="E415" s="39">
        <f t="shared" si="89"/>
        <v>0</v>
      </c>
      <c r="F415" s="35"/>
      <c r="G415" s="35"/>
      <c r="H415" s="35"/>
      <c r="I415" s="35"/>
      <c r="J415" s="30">
        <f t="shared" si="98"/>
        <v>0</v>
      </c>
      <c r="K415" s="30">
        <f t="shared" si="99"/>
        <v>0</v>
      </c>
      <c r="L415" s="4" t="s">
        <v>205</v>
      </c>
    </row>
    <row r="416" spans="1:12" ht="18" x14ac:dyDescent="0.25">
      <c r="A416" s="5" t="str">
        <f t="shared" si="94"/>
        <v>b</v>
      </c>
      <c r="B416" s="11" t="s">
        <v>1</v>
      </c>
      <c r="C416" s="16" t="s">
        <v>133</v>
      </c>
      <c r="D416" s="16"/>
      <c r="E416" s="39">
        <f t="shared" si="89"/>
        <v>0</v>
      </c>
      <c r="F416" s="35"/>
      <c r="G416" s="35"/>
      <c r="H416" s="35"/>
      <c r="I416" s="35"/>
      <c r="J416" s="30">
        <f t="shared" si="98"/>
        <v>0</v>
      </c>
      <c r="K416" s="30">
        <f t="shared" si="99"/>
        <v>0</v>
      </c>
      <c r="L416" s="4" t="s">
        <v>205</v>
      </c>
    </row>
    <row r="417" spans="1:12" ht="18" x14ac:dyDescent="0.25">
      <c r="A417" s="5" t="str">
        <f t="shared" si="94"/>
        <v>b</v>
      </c>
      <c r="B417" s="11" t="s">
        <v>1</v>
      </c>
      <c r="C417" s="16" t="s">
        <v>134</v>
      </c>
      <c r="D417" s="16"/>
      <c r="E417" s="39">
        <f t="shared" si="89"/>
        <v>0</v>
      </c>
      <c r="F417" s="35"/>
      <c r="G417" s="35"/>
      <c r="H417" s="35"/>
      <c r="I417" s="35"/>
      <c r="J417" s="30">
        <f t="shared" si="98"/>
        <v>0</v>
      </c>
      <c r="K417" s="30">
        <f t="shared" si="99"/>
        <v>0</v>
      </c>
      <c r="L417" s="4" t="s">
        <v>205</v>
      </c>
    </row>
    <row r="418" spans="1:12" ht="18" x14ac:dyDescent="0.25">
      <c r="A418" s="5" t="str">
        <f t="shared" si="94"/>
        <v>b</v>
      </c>
      <c r="B418" s="11" t="s">
        <v>1</v>
      </c>
      <c r="C418" s="16" t="s">
        <v>135</v>
      </c>
      <c r="D418" s="16"/>
      <c r="E418" s="39">
        <f t="shared" si="89"/>
        <v>0</v>
      </c>
      <c r="F418" s="35">
        <f t="shared" ref="F418:I418" si="103">F419+F420</f>
        <v>0</v>
      </c>
      <c r="G418" s="35">
        <f t="shared" si="103"/>
        <v>0</v>
      </c>
      <c r="H418" s="35">
        <f t="shared" si="103"/>
        <v>0</v>
      </c>
      <c r="I418" s="35">
        <f t="shared" si="103"/>
        <v>0</v>
      </c>
      <c r="J418" s="30">
        <f t="shared" si="98"/>
        <v>0</v>
      </c>
      <c r="K418" s="30">
        <f t="shared" si="99"/>
        <v>0</v>
      </c>
      <c r="L418" s="4" t="s">
        <v>205</v>
      </c>
    </row>
    <row r="419" spans="1:12" x14ac:dyDescent="0.25">
      <c r="A419" s="5" t="str">
        <f t="shared" si="94"/>
        <v>b</v>
      </c>
      <c r="B419" s="19"/>
      <c r="C419" s="21" t="s">
        <v>209</v>
      </c>
      <c r="D419" s="21"/>
      <c r="E419" s="40">
        <f t="shared" si="89"/>
        <v>0</v>
      </c>
      <c r="F419" s="20"/>
      <c r="G419" s="20"/>
      <c r="H419" s="20"/>
      <c r="I419" s="20"/>
      <c r="J419" s="31">
        <f t="shared" si="98"/>
        <v>0</v>
      </c>
      <c r="K419" s="31">
        <f t="shared" si="99"/>
        <v>0</v>
      </c>
    </row>
    <row r="420" spans="1:12" x14ac:dyDescent="0.25">
      <c r="A420" s="5" t="str">
        <f t="shared" si="94"/>
        <v>b</v>
      </c>
      <c r="B420" s="19"/>
      <c r="C420" s="21" t="s">
        <v>210</v>
      </c>
      <c r="D420" s="21"/>
      <c r="E420" s="40">
        <f t="shared" si="89"/>
        <v>0</v>
      </c>
      <c r="F420" s="20"/>
      <c r="G420" s="20"/>
      <c r="H420" s="20"/>
      <c r="I420" s="20"/>
      <c r="J420" s="31">
        <f t="shared" si="98"/>
        <v>0</v>
      </c>
      <c r="K420" s="31">
        <f t="shared" si="99"/>
        <v>0</v>
      </c>
    </row>
    <row r="421" spans="1:12" ht="18" x14ac:dyDescent="0.25">
      <c r="A421" s="5" t="str">
        <f t="shared" si="94"/>
        <v>b</v>
      </c>
      <c r="B421" s="11" t="s">
        <v>1</v>
      </c>
      <c r="C421" s="15" t="s">
        <v>136</v>
      </c>
      <c r="D421" s="15"/>
      <c r="E421" s="37">
        <f t="shared" si="89"/>
        <v>0</v>
      </c>
      <c r="F421" s="14"/>
      <c r="G421" s="14"/>
      <c r="H421" s="14"/>
      <c r="I421" s="14"/>
      <c r="J421" s="33">
        <f t="shared" si="98"/>
        <v>0</v>
      </c>
      <c r="K421" s="33">
        <f t="shared" si="99"/>
        <v>0</v>
      </c>
      <c r="L421" s="4" t="s">
        <v>205</v>
      </c>
    </row>
    <row r="422" spans="1:12" ht="18" x14ac:dyDescent="0.25">
      <c r="A422" s="5" t="str">
        <f t="shared" si="94"/>
        <v>b</v>
      </c>
      <c r="B422" s="11" t="s">
        <v>1</v>
      </c>
      <c r="C422" s="15" t="s">
        <v>137</v>
      </c>
      <c r="D422" s="15"/>
      <c r="E422" s="37">
        <f t="shared" si="89"/>
        <v>0</v>
      </c>
      <c r="F422" s="14"/>
      <c r="G422" s="14"/>
      <c r="H422" s="14"/>
      <c r="I422" s="14"/>
      <c r="J422" s="33">
        <f t="shared" si="98"/>
        <v>0</v>
      </c>
      <c r="K422" s="33">
        <f t="shared" si="99"/>
        <v>0</v>
      </c>
      <c r="L422" s="4" t="s">
        <v>205</v>
      </c>
    </row>
    <row r="423" spans="1:12" ht="18" x14ac:dyDescent="0.25">
      <c r="A423" s="5" t="str">
        <f t="shared" si="94"/>
        <v>b</v>
      </c>
      <c r="B423" s="11" t="s">
        <v>1</v>
      </c>
      <c r="C423" s="15" t="s">
        <v>138</v>
      </c>
      <c r="D423" s="15"/>
      <c r="E423" s="37">
        <f t="shared" si="89"/>
        <v>0</v>
      </c>
      <c r="F423" s="14"/>
      <c r="G423" s="14"/>
      <c r="H423" s="14"/>
      <c r="I423" s="14"/>
      <c r="J423" s="33">
        <f t="shared" si="98"/>
        <v>0</v>
      </c>
      <c r="K423" s="33">
        <f t="shared" si="99"/>
        <v>0</v>
      </c>
      <c r="L423" s="4" t="s">
        <v>205</v>
      </c>
    </row>
    <row r="424" spans="1:12" ht="36" x14ac:dyDescent="0.25">
      <c r="A424" s="5" t="str">
        <f t="shared" si="94"/>
        <v>b</v>
      </c>
      <c r="B424" s="22" t="s">
        <v>37</v>
      </c>
      <c r="C424" s="23" t="s">
        <v>185</v>
      </c>
      <c r="D424" s="23"/>
      <c r="E424" s="41">
        <f t="shared" si="89"/>
        <v>0</v>
      </c>
      <c r="F424" s="41">
        <f t="shared" ref="F424:I424" si="104">F425+F435+F436+F437</f>
        <v>0</v>
      </c>
      <c r="G424" s="41">
        <f t="shared" si="104"/>
        <v>0</v>
      </c>
      <c r="H424" s="41">
        <f t="shared" si="104"/>
        <v>0</v>
      </c>
      <c r="I424" s="41">
        <f t="shared" si="104"/>
        <v>0</v>
      </c>
      <c r="J424" s="30">
        <f t="shared" si="98"/>
        <v>0</v>
      </c>
      <c r="K424" s="30">
        <f t="shared" si="99"/>
        <v>0</v>
      </c>
      <c r="L424" s="4" t="s">
        <v>205</v>
      </c>
    </row>
    <row r="425" spans="1:12" ht="18" x14ac:dyDescent="0.25">
      <c r="A425" s="5" t="str">
        <f t="shared" si="94"/>
        <v>b</v>
      </c>
      <c r="B425" s="34" t="s">
        <v>1</v>
      </c>
      <c r="C425" s="15" t="s">
        <v>128</v>
      </c>
      <c r="D425" s="15"/>
      <c r="E425" s="37">
        <f t="shared" si="89"/>
        <v>0</v>
      </c>
      <c r="F425" s="14">
        <f t="shared" ref="F425:I425" si="105">F426+F427+F428+F429+F430+F431+F432</f>
        <v>0</v>
      </c>
      <c r="G425" s="14">
        <f t="shared" si="105"/>
        <v>0</v>
      </c>
      <c r="H425" s="14">
        <f t="shared" si="105"/>
        <v>0</v>
      </c>
      <c r="I425" s="14">
        <f t="shared" si="105"/>
        <v>0</v>
      </c>
      <c r="J425" s="33">
        <f t="shared" si="98"/>
        <v>0</v>
      </c>
      <c r="K425" s="33">
        <f t="shared" si="99"/>
        <v>0</v>
      </c>
      <c r="L425" s="4" t="s">
        <v>205</v>
      </c>
    </row>
    <row r="426" spans="1:12" ht="18" x14ac:dyDescent="0.25">
      <c r="A426" s="5" t="str">
        <f t="shared" si="94"/>
        <v>b</v>
      </c>
      <c r="B426" s="11" t="s">
        <v>1</v>
      </c>
      <c r="C426" s="12" t="s">
        <v>129</v>
      </c>
      <c r="D426" s="12"/>
      <c r="E426" s="39">
        <f t="shared" si="89"/>
        <v>0</v>
      </c>
      <c r="F426" s="35"/>
      <c r="G426" s="35"/>
      <c r="H426" s="35"/>
      <c r="I426" s="35"/>
      <c r="J426" s="30">
        <f t="shared" si="98"/>
        <v>0</v>
      </c>
      <c r="K426" s="30">
        <f t="shared" si="99"/>
        <v>0</v>
      </c>
      <c r="L426" s="4" t="s">
        <v>205</v>
      </c>
    </row>
    <row r="427" spans="1:12" ht="18" x14ac:dyDescent="0.25">
      <c r="A427" s="5" t="str">
        <f t="shared" si="94"/>
        <v>b</v>
      </c>
      <c r="B427" s="11" t="s">
        <v>1</v>
      </c>
      <c r="C427" s="12" t="s">
        <v>130</v>
      </c>
      <c r="D427" s="12"/>
      <c r="E427" s="39">
        <f t="shared" si="89"/>
        <v>0</v>
      </c>
      <c r="F427" s="35"/>
      <c r="G427" s="35"/>
      <c r="H427" s="35"/>
      <c r="I427" s="35"/>
      <c r="J427" s="30">
        <f t="shared" si="98"/>
        <v>0</v>
      </c>
      <c r="K427" s="30">
        <f t="shared" si="99"/>
        <v>0</v>
      </c>
      <c r="L427" s="4" t="s">
        <v>205</v>
      </c>
    </row>
    <row r="428" spans="1:12" ht="18" x14ac:dyDescent="0.25">
      <c r="A428" s="5" t="str">
        <f t="shared" si="94"/>
        <v>b</v>
      </c>
      <c r="B428" s="11" t="s">
        <v>1</v>
      </c>
      <c r="C428" s="12" t="s">
        <v>131</v>
      </c>
      <c r="D428" s="12"/>
      <c r="E428" s="39">
        <f t="shared" si="89"/>
        <v>0</v>
      </c>
      <c r="F428" s="35"/>
      <c r="G428" s="35"/>
      <c r="H428" s="35"/>
      <c r="I428" s="35"/>
      <c r="J428" s="30">
        <f t="shared" si="98"/>
        <v>0</v>
      </c>
      <c r="K428" s="30">
        <f t="shared" si="99"/>
        <v>0</v>
      </c>
      <c r="L428" s="4" t="s">
        <v>205</v>
      </c>
    </row>
    <row r="429" spans="1:12" ht="18" x14ac:dyDescent="0.25">
      <c r="A429" s="5" t="str">
        <f t="shared" si="94"/>
        <v>b</v>
      </c>
      <c r="B429" s="11" t="s">
        <v>1</v>
      </c>
      <c r="C429" s="16" t="s">
        <v>132</v>
      </c>
      <c r="D429" s="16"/>
      <c r="E429" s="39">
        <f t="shared" si="89"/>
        <v>0</v>
      </c>
      <c r="F429" s="35"/>
      <c r="G429" s="35"/>
      <c r="H429" s="35"/>
      <c r="I429" s="35"/>
      <c r="J429" s="30">
        <f t="shared" si="98"/>
        <v>0</v>
      </c>
      <c r="K429" s="30">
        <f t="shared" si="99"/>
        <v>0</v>
      </c>
      <c r="L429" s="4" t="s">
        <v>205</v>
      </c>
    </row>
    <row r="430" spans="1:12" ht="18" x14ac:dyDescent="0.25">
      <c r="A430" s="5" t="str">
        <f t="shared" si="94"/>
        <v>b</v>
      </c>
      <c r="B430" s="11" t="s">
        <v>1</v>
      </c>
      <c r="C430" s="16" t="s">
        <v>133</v>
      </c>
      <c r="D430" s="16"/>
      <c r="E430" s="39">
        <f t="shared" si="89"/>
        <v>0</v>
      </c>
      <c r="F430" s="35"/>
      <c r="G430" s="35"/>
      <c r="H430" s="35"/>
      <c r="I430" s="35"/>
      <c r="J430" s="30">
        <f t="shared" si="98"/>
        <v>0</v>
      </c>
      <c r="K430" s="30">
        <f t="shared" si="99"/>
        <v>0</v>
      </c>
      <c r="L430" s="4" t="s">
        <v>205</v>
      </c>
    </row>
    <row r="431" spans="1:12" ht="18" x14ac:dyDescent="0.25">
      <c r="A431" s="5" t="str">
        <f t="shared" si="94"/>
        <v>b</v>
      </c>
      <c r="B431" s="11" t="s">
        <v>1</v>
      </c>
      <c r="C431" s="16" t="s">
        <v>134</v>
      </c>
      <c r="D431" s="16"/>
      <c r="E431" s="39">
        <f t="shared" si="89"/>
        <v>0</v>
      </c>
      <c r="F431" s="35"/>
      <c r="G431" s="35"/>
      <c r="H431" s="35"/>
      <c r="I431" s="35"/>
      <c r="J431" s="30">
        <f t="shared" si="98"/>
        <v>0</v>
      </c>
      <c r="K431" s="30">
        <f t="shared" si="99"/>
        <v>0</v>
      </c>
      <c r="L431" s="4" t="s">
        <v>205</v>
      </c>
    </row>
    <row r="432" spans="1:12" ht="18" x14ac:dyDescent="0.25">
      <c r="A432" s="5" t="str">
        <f t="shared" si="94"/>
        <v>b</v>
      </c>
      <c r="B432" s="11" t="s">
        <v>1</v>
      </c>
      <c r="C432" s="16" t="s">
        <v>135</v>
      </c>
      <c r="D432" s="16"/>
      <c r="E432" s="39">
        <f t="shared" ref="E432:E495" si="106">F432+G432+H432+I432</f>
        <v>0</v>
      </c>
      <c r="F432" s="35">
        <f t="shared" ref="F432:I432" si="107">F433+F434</f>
        <v>0</v>
      </c>
      <c r="G432" s="35">
        <f t="shared" si="107"/>
        <v>0</v>
      </c>
      <c r="H432" s="35">
        <f t="shared" si="107"/>
        <v>0</v>
      </c>
      <c r="I432" s="35">
        <f t="shared" si="107"/>
        <v>0</v>
      </c>
      <c r="J432" s="30">
        <f t="shared" si="98"/>
        <v>0</v>
      </c>
      <c r="K432" s="30">
        <f t="shared" si="99"/>
        <v>0</v>
      </c>
      <c r="L432" s="4" t="s">
        <v>205</v>
      </c>
    </row>
    <row r="433" spans="1:12" x14ac:dyDescent="0.25">
      <c r="A433" s="5" t="str">
        <f t="shared" si="94"/>
        <v>b</v>
      </c>
      <c r="B433" s="19"/>
      <c r="C433" s="21" t="s">
        <v>209</v>
      </c>
      <c r="D433" s="21"/>
      <c r="E433" s="40">
        <f t="shared" si="106"/>
        <v>0</v>
      </c>
      <c r="F433" s="20"/>
      <c r="G433" s="20"/>
      <c r="H433" s="20"/>
      <c r="I433" s="20"/>
      <c r="J433" s="31">
        <f t="shared" si="98"/>
        <v>0</v>
      </c>
      <c r="K433" s="31">
        <f t="shared" si="99"/>
        <v>0</v>
      </c>
    </row>
    <row r="434" spans="1:12" x14ac:dyDescent="0.25">
      <c r="A434" s="5" t="str">
        <f t="shared" si="94"/>
        <v>b</v>
      </c>
      <c r="B434" s="19"/>
      <c r="C434" s="21" t="s">
        <v>210</v>
      </c>
      <c r="D434" s="21"/>
      <c r="E434" s="40">
        <f t="shared" si="106"/>
        <v>0</v>
      </c>
      <c r="F434" s="20"/>
      <c r="G434" s="20"/>
      <c r="H434" s="20"/>
      <c r="I434" s="20"/>
      <c r="J434" s="31">
        <f t="shared" si="98"/>
        <v>0</v>
      </c>
      <c r="K434" s="31">
        <f t="shared" si="99"/>
        <v>0</v>
      </c>
    </row>
    <row r="435" spans="1:12" ht="18" x14ac:dyDescent="0.25">
      <c r="A435" s="5" t="str">
        <f t="shared" si="94"/>
        <v>b</v>
      </c>
      <c r="B435" s="11" t="s">
        <v>1</v>
      </c>
      <c r="C435" s="15" t="s">
        <v>136</v>
      </c>
      <c r="D435" s="15"/>
      <c r="E435" s="37">
        <f t="shared" si="106"/>
        <v>0</v>
      </c>
      <c r="F435" s="14"/>
      <c r="G435" s="14"/>
      <c r="H435" s="14"/>
      <c r="I435" s="14"/>
      <c r="J435" s="33">
        <f t="shared" si="98"/>
        <v>0</v>
      </c>
      <c r="K435" s="33">
        <f t="shared" si="99"/>
        <v>0</v>
      </c>
      <c r="L435" s="4" t="s">
        <v>205</v>
      </c>
    </row>
    <row r="436" spans="1:12" ht="18" x14ac:dyDescent="0.25">
      <c r="A436" s="5" t="str">
        <f t="shared" si="94"/>
        <v>b</v>
      </c>
      <c r="B436" s="11" t="s">
        <v>1</v>
      </c>
      <c r="C436" s="15" t="s">
        <v>137</v>
      </c>
      <c r="D436" s="15"/>
      <c r="E436" s="37">
        <f t="shared" si="106"/>
        <v>0</v>
      </c>
      <c r="F436" s="14"/>
      <c r="G436" s="14"/>
      <c r="H436" s="14"/>
      <c r="I436" s="14"/>
      <c r="J436" s="33">
        <f t="shared" si="98"/>
        <v>0</v>
      </c>
      <c r="K436" s="33">
        <f t="shared" si="99"/>
        <v>0</v>
      </c>
      <c r="L436" s="4" t="s">
        <v>205</v>
      </c>
    </row>
    <row r="437" spans="1:12" ht="18" x14ac:dyDescent="0.25">
      <c r="A437" s="5" t="str">
        <f t="shared" si="94"/>
        <v>b</v>
      </c>
      <c r="B437" s="11" t="s">
        <v>1</v>
      </c>
      <c r="C437" s="15" t="s">
        <v>138</v>
      </c>
      <c r="D437" s="15"/>
      <c r="E437" s="37">
        <f t="shared" si="106"/>
        <v>0</v>
      </c>
      <c r="F437" s="14"/>
      <c r="G437" s="14"/>
      <c r="H437" s="14"/>
      <c r="I437" s="14"/>
      <c r="J437" s="33">
        <f t="shared" si="98"/>
        <v>0</v>
      </c>
      <c r="K437" s="33">
        <f t="shared" si="99"/>
        <v>0</v>
      </c>
      <c r="L437" s="4" t="s">
        <v>205</v>
      </c>
    </row>
    <row r="438" spans="1:12" ht="18" x14ac:dyDescent="0.25">
      <c r="A438" s="5" t="str">
        <f t="shared" si="94"/>
        <v>b</v>
      </c>
      <c r="B438" s="22" t="s">
        <v>38</v>
      </c>
      <c r="C438" s="23" t="s">
        <v>186</v>
      </c>
      <c r="D438" s="23"/>
      <c r="E438" s="41">
        <f t="shared" si="106"/>
        <v>0</v>
      </c>
      <c r="F438" s="41">
        <f t="shared" ref="F438:I438" si="108">F439+F449+F450+F451</f>
        <v>0</v>
      </c>
      <c r="G438" s="41">
        <f t="shared" si="108"/>
        <v>0</v>
      </c>
      <c r="H438" s="41">
        <f t="shared" si="108"/>
        <v>0</v>
      </c>
      <c r="I438" s="41">
        <f t="shared" si="108"/>
        <v>0</v>
      </c>
      <c r="J438" s="30">
        <f t="shared" si="98"/>
        <v>0</v>
      </c>
      <c r="K438" s="30">
        <f t="shared" si="99"/>
        <v>0</v>
      </c>
      <c r="L438" s="4" t="s">
        <v>205</v>
      </c>
    </row>
    <row r="439" spans="1:12" ht="18" x14ac:dyDescent="0.25">
      <c r="A439" s="5" t="str">
        <f t="shared" si="94"/>
        <v>b</v>
      </c>
      <c r="B439" s="34" t="s">
        <v>1</v>
      </c>
      <c r="C439" s="15" t="s">
        <v>128</v>
      </c>
      <c r="D439" s="15"/>
      <c r="E439" s="37">
        <f t="shared" si="106"/>
        <v>0</v>
      </c>
      <c r="F439" s="14">
        <f t="shared" ref="F439:I439" si="109">F440+F441+F442+F443+F444+F445+F446</f>
        <v>0</v>
      </c>
      <c r="G439" s="14">
        <f t="shared" si="109"/>
        <v>0</v>
      </c>
      <c r="H439" s="14">
        <f t="shared" si="109"/>
        <v>0</v>
      </c>
      <c r="I439" s="14">
        <f t="shared" si="109"/>
        <v>0</v>
      </c>
      <c r="J439" s="33">
        <f t="shared" si="98"/>
        <v>0</v>
      </c>
      <c r="K439" s="33">
        <f t="shared" si="99"/>
        <v>0</v>
      </c>
      <c r="L439" s="4" t="s">
        <v>205</v>
      </c>
    </row>
    <row r="440" spans="1:12" ht="18" x14ac:dyDescent="0.25">
      <c r="A440" s="5" t="str">
        <f t="shared" si="94"/>
        <v>b</v>
      </c>
      <c r="B440" s="11" t="s">
        <v>1</v>
      </c>
      <c r="C440" s="12" t="s">
        <v>129</v>
      </c>
      <c r="D440" s="12"/>
      <c r="E440" s="39">
        <f t="shared" si="106"/>
        <v>0</v>
      </c>
      <c r="F440" s="35"/>
      <c r="G440" s="35"/>
      <c r="H440" s="35"/>
      <c r="I440" s="35"/>
      <c r="J440" s="30">
        <f t="shared" si="98"/>
        <v>0</v>
      </c>
      <c r="K440" s="30">
        <f t="shared" si="99"/>
        <v>0</v>
      </c>
      <c r="L440" s="4" t="s">
        <v>205</v>
      </c>
    </row>
    <row r="441" spans="1:12" ht="18" x14ac:dyDescent="0.25">
      <c r="A441" s="5" t="str">
        <f t="shared" si="94"/>
        <v>b</v>
      </c>
      <c r="B441" s="11" t="s">
        <v>1</v>
      </c>
      <c r="C441" s="12" t="s">
        <v>130</v>
      </c>
      <c r="D441" s="12"/>
      <c r="E441" s="39">
        <f t="shared" si="106"/>
        <v>0</v>
      </c>
      <c r="F441" s="35"/>
      <c r="G441" s="35"/>
      <c r="H441" s="35"/>
      <c r="I441" s="35"/>
      <c r="J441" s="30">
        <f t="shared" si="98"/>
        <v>0</v>
      </c>
      <c r="K441" s="30">
        <f t="shared" si="99"/>
        <v>0</v>
      </c>
      <c r="L441" s="4" t="s">
        <v>205</v>
      </c>
    </row>
    <row r="442" spans="1:12" ht="18" x14ac:dyDescent="0.25">
      <c r="A442" s="5" t="str">
        <f t="shared" si="94"/>
        <v>b</v>
      </c>
      <c r="B442" s="11" t="s">
        <v>1</v>
      </c>
      <c r="C442" s="12" t="s">
        <v>131</v>
      </c>
      <c r="D442" s="12"/>
      <c r="E442" s="39">
        <f t="shared" si="106"/>
        <v>0</v>
      </c>
      <c r="F442" s="35"/>
      <c r="G442" s="35"/>
      <c r="H442" s="35"/>
      <c r="I442" s="35"/>
      <c r="J442" s="30">
        <f t="shared" si="98"/>
        <v>0</v>
      </c>
      <c r="K442" s="30">
        <f t="shared" si="99"/>
        <v>0</v>
      </c>
      <c r="L442" s="4" t="s">
        <v>205</v>
      </c>
    </row>
    <row r="443" spans="1:12" ht="18" x14ac:dyDescent="0.25">
      <c r="A443" s="5" t="str">
        <f t="shared" si="94"/>
        <v>b</v>
      </c>
      <c r="B443" s="11" t="s">
        <v>1</v>
      </c>
      <c r="C443" s="16" t="s">
        <v>132</v>
      </c>
      <c r="D443" s="16"/>
      <c r="E443" s="39">
        <f t="shared" si="106"/>
        <v>0</v>
      </c>
      <c r="F443" s="35"/>
      <c r="G443" s="35"/>
      <c r="H443" s="35"/>
      <c r="I443" s="35"/>
      <c r="J443" s="30">
        <f t="shared" si="98"/>
        <v>0</v>
      </c>
      <c r="K443" s="30">
        <f t="shared" si="99"/>
        <v>0</v>
      </c>
      <c r="L443" s="4" t="s">
        <v>205</v>
      </c>
    </row>
    <row r="444" spans="1:12" ht="18" x14ac:dyDescent="0.25">
      <c r="A444" s="5" t="str">
        <f t="shared" si="94"/>
        <v>b</v>
      </c>
      <c r="B444" s="11" t="s">
        <v>1</v>
      </c>
      <c r="C444" s="16" t="s">
        <v>133</v>
      </c>
      <c r="D444" s="16"/>
      <c r="E444" s="39">
        <f t="shared" si="106"/>
        <v>0</v>
      </c>
      <c r="F444" s="35"/>
      <c r="G444" s="35"/>
      <c r="H444" s="35"/>
      <c r="I444" s="35"/>
      <c r="J444" s="30">
        <f t="shared" si="98"/>
        <v>0</v>
      </c>
      <c r="K444" s="30">
        <f t="shared" si="99"/>
        <v>0</v>
      </c>
      <c r="L444" s="4" t="s">
        <v>205</v>
      </c>
    </row>
    <row r="445" spans="1:12" ht="18" x14ac:dyDescent="0.25">
      <c r="A445" s="5" t="str">
        <f t="shared" si="94"/>
        <v>b</v>
      </c>
      <c r="B445" s="11" t="s">
        <v>1</v>
      </c>
      <c r="C445" s="16" t="s">
        <v>134</v>
      </c>
      <c r="D445" s="16"/>
      <c r="E445" s="39">
        <f t="shared" si="106"/>
        <v>0</v>
      </c>
      <c r="F445" s="35"/>
      <c r="G445" s="35"/>
      <c r="H445" s="35"/>
      <c r="I445" s="35"/>
      <c r="J445" s="30">
        <f t="shared" si="98"/>
        <v>0</v>
      </c>
      <c r="K445" s="30">
        <f t="shared" si="99"/>
        <v>0</v>
      </c>
      <c r="L445" s="4" t="s">
        <v>205</v>
      </c>
    </row>
    <row r="446" spans="1:12" ht="18" x14ac:dyDescent="0.25">
      <c r="A446" s="5" t="str">
        <f t="shared" si="94"/>
        <v>b</v>
      </c>
      <c r="B446" s="11" t="s">
        <v>1</v>
      </c>
      <c r="C446" s="16" t="s">
        <v>135</v>
      </c>
      <c r="D446" s="16"/>
      <c r="E446" s="39">
        <f t="shared" si="106"/>
        <v>0</v>
      </c>
      <c r="F446" s="35">
        <f t="shared" ref="F446:I446" si="110">F447+F448</f>
        <v>0</v>
      </c>
      <c r="G446" s="35">
        <f t="shared" si="110"/>
        <v>0</v>
      </c>
      <c r="H446" s="35">
        <f t="shared" si="110"/>
        <v>0</v>
      </c>
      <c r="I446" s="35">
        <f t="shared" si="110"/>
        <v>0</v>
      </c>
      <c r="J446" s="30">
        <f t="shared" si="98"/>
        <v>0</v>
      </c>
      <c r="K446" s="30">
        <f t="shared" si="99"/>
        <v>0</v>
      </c>
      <c r="L446" s="4" t="s">
        <v>205</v>
      </c>
    </row>
    <row r="447" spans="1:12" x14ac:dyDescent="0.25">
      <c r="A447" s="5" t="str">
        <f t="shared" si="94"/>
        <v>b</v>
      </c>
      <c r="B447" s="19"/>
      <c r="C447" s="21" t="s">
        <v>209</v>
      </c>
      <c r="D447" s="21"/>
      <c r="E447" s="40">
        <f t="shared" si="106"/>
        <v>0</v>
      </c>
      <c r="F447" s="20"/>
      <c r="G447" s="20"/>
      <c r="H447" s="20"/>
      <c r="I447" s="20"/>
      <c r="J447" s="31">
        <f t="shared" si="98"/>
        <v>0</v>
      </c>
      <c r="K447" s="31">
        <f t="shared" si="99"/>
        <v>0</v>
      </c>
    </row>
    <row r="448" spans="1:12" x14ac:dyDescent="0.25">
      <c r="A448" s="5" t="str">
        <f t="shared" si="94"/>
        <v>b</v>
      </c>
      <c r="B448" s="19"/>
      <c r="C448" s="21" t="s">
        <v>210</v>
      </c>
      <c r="D448" s="21"/>
      <c r="E448" s="40">
        <f t="shared" si="106"/>
        <v>0</v>
      </c>
      <c r="F448" s="20"/>
      <c r="G448" s="20"/>
      <c r="H448" s="20"/>
      <c r="I448" s="20"/>
      <c r="J448" s="31">
        <f t="shared" si="98"/>
        <v>0</v>
      </c>
      <c r="K448" s="31">
        <f t="shared" si="99"/>
        <v>0</v>
      </c>
    </row>
    <row r="449" spans="1:12" ht="18" x14ac:dyDescent="0.25">
      <c r="A449" s="5" t="str">
        <f t="shared" si="94"/>
        <v>b</v>
      </c>
      <c r="B449" s="11" t="s">
        <v>1</v>
      </c>
      <c r="C449" s="15" t="s">
        <v>136</v>
      </c>
      <c r="D449" s="15"/>
      <c r="E449" s="37">
        <f t="shared" si="106"/>
        <v>0</v>
      </c>
      <c r="F449" s="14"/>
      <c r="G449" s="14"/>
      <c r="H449" s="14"/>
      <c r="I449" s="14"/>
      <c r="J449" s="33">
        <f t="shared" si="98"/>
        <v>0</v>
      </c>
      <c r="K449" s="33">
        <f t="shared" si="99"/>
        <v>0</v>
      </c>
      <c r="L449" s="4" t="s">
        <v>205</v>
      </c>
    </row>
    <row r="450" spans="1:12" ht="18" x14ac:dyDescent="0.25">
      <c r="A450" s="5" t="str">
        <f t="shared" si="94"/>
        <v>b</v>
      </c>
      <c r="B450" s="11" t="s">
        <v>1</v>
      </c>
      <c r="C450" s="15" t="s">
        <v>137</v>
      </c>
      <c r="D450" s="15"/>
      <c r="E450" s="37">
        <f t="shared" si="106"/>
        <v>0</v>
      </c>
      <c r="F450" s="14"/>
      <c r="G450" s="14"/>
      <c r="H450" s="14"/>
      <c r="I450" s="14"/>
      <c r="J450" s="33">
        <f t="shared" si="98"/>
        <v>0</v>
      </c>
      <c r="K450" s="33">
        <f t="shared" si="99"/>
        <v>0</v>
      </c>
      <c r="L450" s="4" t="s">
        <v>205</v>
      </c>
    </row>
    <row r="451" spans="1:12" ht="18" x14ac:dyDescent="0.25">
      <c r="A451" s="5" t="str">
        <f t="shared" si="94"/>
        <v>b</v>
      </c>
      <c r="B451" s="11" t="s">
        <v>1</v>
      </c>
      <c r="C451" s="15" t="s">
        <v>138</v>
      </c>
      <c r="D451" s="15"/>
      <c r="E451" s="37">
        <f t="shared" si="106"/>
        <v>0</v>
      </c>
      <c r="F451" s="14"/>
      <c r="G451" s="14"/>
      <c r="H451" s="14"/>
      <c r="I451" s="14"/>
      <c r="J451" s="33">
        <f t="shared" si="98"/>
        <v>0</v>
      </c>
      <c r="K451" s="33">
        <f t="shared" si="99"/>
        <v>0</v>
      </c>
      <c r="L451" s="4" t="s">
        <v>205</v>
      </c>
    </row>
    <row r="452" spans="1:12" ht="18" x14ac:dyDescent="0.25">
      <c r="A452" s="5" t="str">
        <f t="shared" si="94"/>
        <v>b</v>
      </c>
      <c r="B452" s="22" t="s">
        <v>39</v>
      </c>
      <c r="C452" s="23" t="s">
        <v>187</v>
      </c>
      <c r="D452" s="23"/>
      <c r="E452" s="41">
        <f t="shared" si="106"/>
        <v>0</v>
      </c>
      <c r="F452" s="41">
        <f t="shared" ref="F452:I452" si="111">F453+F463+F464+F465</f>
        <v>0</v>
      </c>
      <c r="G452" s="41">
        <f t="shared" si="111"/>
        <v>0</v>
      </c>
      <c r="H452" s="41">
        <f t="shared" si="111"/>
        <v>0</v>
      </c>
      <c r="I452" s="41">
        <f t="shared" si="111"/>
        <v>0</v>
      </c>
      <c r="J452" s="30">
        <f t="shared" si="98"/>
        <v>0</v>
      </c>
      <c r="K452" s="30">
        <f t="shared" si="99"/>
        <v>0</v>
      </c>
      <c r="L452" s="4" t="s">
        <v>205</v>
      </c>
    </row>
    <row r="453" spans="1:12" ht="18" x14ac:dyDescent="0.25">
      <c r="A453" s="5" t="str">
        <f t="shared" ref="A453:A516" si="112">IF((E453+F453+G453+I453+H453)&gt;0,"a","b")</f>
        <v>b</v>
      </c>
      <c r="B453" s="34" t="s">
        <v>1</v>
      </c>
      <c r="C453" s="15" t="s">
        <v>128</v>
      </c>
      <c r="D453" s="15"/>
      <c r="E453" s="37">
        <f t="shared" si="106"/>
        <v>0</v>
      </c>
      <c r="F453" s="14">
        <f t="shared" ref="F453:I453" si="113">F454+F455+F456+F457+F458+F459+F460</f>
        <v>0</v>
      </c>
      <c r="G453" s="14">
        <f t="shared" si="113"/>
        <v>0</v>
      </c>
      <c r="H453" s="14">
        <f t="shared" si="113"/>
        <v>0</v>
      </c>
      <c r="I453" s="14">
        <f t="shared" si="113"/>
        <v>0</v>
      </c>
      <c r="J453" s="33">
        <f t="shared" si="98"/>
        <v>0</v>
      </c>
      <c r="K453" s="33">
        <f t="shared" si="99"/>
        <v>0</v>
      </c>
      <c r="L453" s="4" t="s">
        <v>205</v>
      </c>
    </row>
    <row r="454" spans="1:12" ht="18" x14ac:dyDescent="0.25">
      <c r="A454" s="5" t="str">
        <f t="shared" si="112"/>
        <v>b</v>
      </c>
      <c r="B454" s="11" t="s">
        <v>1</v>
      </c>
      <c r="C454" s="12" t="s">
        <v>129</v>
      </c>
      <c r="D454" s="12"/>
      <c r="E454" s="39">
        <f t="shared" si="106"/>
        <v>0</v>
      </c>
      <c r="F454" s="35"/>
      <c r="G454" s="35"/>
      <c r="H454" s="35"/>
      <c r="I454" s="35"/>
      <c r="J454" s="30">
        <f t="shared" si="98"/>
        <v>0</v>
      </c>
      <c r="K454" s="30">
        <f t="shared" si="99"/>
        <v>0</v>
      </c>
      <c r="L454" s="4" t="s">
        <v>205</v>
      </c>
    </row>
    <row r="455" spans="1:12" ht="18" x14ac:dyDescent="0.25">
      <c r="A455" s="5" t="str">
        <f t="shared" si="112"/>
        <v>b</v>
      </c>
      <c r="B455" s="11" t="s">
        <v>1</v>
      </c>
      <c r="C455" s="12" t="s">
        <v>130</v>
      </c>
      <c r="D455" s="12"/>
      <c r="E455" s="39">
        <f t="shared" si="106"/>
        <v>0</v>
      </c>
      <c r="F455" s="35"/>
      <c r="G455" s="35"/>
      <c r="H455" s="35"/>
      <c r="I455" s="35"/>
      <c r="J455" s="30">
        <f t="shared" si="98"/>
        <v>0</v>
      </c>
      <c r="K455" s="30">
        <f t="shared" si="99"/>
        <v>0</v>
      </c>
      <c r="L455" s="4" t="s">
        <v>205</v>
      </c>
    </row>
    <row r="456" spans="1:12" ht="18" x14ac:dyDescent="0.25">
      <c r="A456" s="5" t="str">
        <f t="shared" si="112"/>
        <v>b</v>
      </c>
      <c r="B456" s="11" t="s">
        <v>1</v>
      </c>
      <c r="C456" s="12" t="s">
        <v>131</v>
      </c>
      <c r="D456" s="12"/>
      <c r="E456" s="39">
        <f t="shared" si="106"/>
        <v>0</v>
      </c>
      <c r="F456" s="35"/>
      <c r="G456" s="35"/>
      <c r="H456" s="35"/>
      <c r="I456" s="35"/>
      <c r="J456" s="30">
        <f t="shared" si="98"/>
        <v>0</v>
      </c>
      <c r="K456" s="30">
        <f t="shared" si="99"/>
        <v>0</v>
      </c>
      <c r="L456" s="4" t="s">
        <v>205</v>
      </c>
    </row>
    <row r="457" spans="1:12" ht="18" x14ac:dyDescent="0.25">
      <c r="A457" s="5" t="str">
        <f t="shared" si="112"/>
        <v>b</v>
      </c>
      <c r="B457" s="11" t="s">
        <v>1</v>
      </c>
      <c r="C457" s="16" t="s">
        <v>132</v>
      </c>
      <c r="D457" s="16"/>
      <c r="E457" s="39">
        <f t="shared" si="106"/>
        <v>0</v>
      </c>
      <c r="F457" s="35"/>
      <c r="G457" s="35"/>
      <c r="H457" s="35"/>
      <c r="I457" s="35"/>
      <c r="J457" s="30">
        <f t="shared" si="98"/>
        <v>0</v>
      </c>
      <c r="K457" s="30">
        <f t="shared" si="99"/>
        <v>0</v>
      </c>
      <c r="L457" s="4" t="s">
        <v>205</v>
      </c>
    </row>
    <row r="458" spans="1:12" ht="18" x14ac:dyDescent="0.25">
      <c r="A458" s="5" t="str">
        <f t="shared" si="112"/>
        <v>b</v>
      </c>
      <c r="B458" s="11" t="s">
        <v>1</v>
      </c>
      <c r="C458" s="16" t="s">
        <v>133</v>
      </c>
      <c r="D458" s="16"/>
      <c r="E458" s="39">
        <f t="shared" si="106"/>
        <v>0</v>
      </c>
      <c r="F458" s="35"/>
      <c r="G458" s="35"/>
      <c r="H458" s="35"/>
      <c r="I458" s="35"/>
      <c r="J458" s="30">
        <f t="shared" si="98"/>
        <v>0</v>
      </c>
      <c r="K458" s="30">
        <f t="shared" si="99"/>
        <v>0</v>
      </c>
      <c r="L458" s="4" t="s">
        <v>205</v>
      </c>
    </row>
    <row r="459" spans="1:12" ht="18" x14ac:dyDescent="0.25">
      <c r="A459" s="5" t="str">
        <f t="shared" si="112"/>
        <v>b</v>
      </c>
      <c r="B459" s="11" t="s">
        <v>1</v>
      </c>
      <c r="C459" s="16" t="s">
        <v>134</v>
      </c>
      <c r="D459" s="16"/>
      <c r="E459" s="39">
        <f t="shared" si="106"/>
        <v>0</v>
      </c>
      <c r="F459" s="35"/>
      <c r="G459" s="35"/>
      <c r="H459" s="35"/>
      <c r="I459" s="35"/>
      <c r="J459" s="30">
        <f t="shared" si="98"/>
        <v>0</v>
      </c>
      <c r="K459" s="30">
        <f t="shared" si="99"/>
        <v>0</v>
      </c>
      <c r="L459" s="4" t="s">
        <v>205</v>
      </c>
    </row>
    <row r="460" spans="1:12" ht="18" x14ac:dyDescent="0.25">
      <c r="A460" s="5" t="str">
        <f t="shared" si="112"/>
        <v>b</v>
      </c>
      <c r="B460" s="11" t="s">
        <v>1</v>
      </c>
      <c r="C460" s="16" t="s">
        <v>135</v>
      </c>
      <c r="D460" s="16"/>
      <c r="E460" s="39">
        <f t="shared" si="106"/>
        <v>0</v>
      </c>
      <c r="F460" s="35">
        <f t="shared" ref="F460:I460" si="114">F461+F462</f>
        <v>0</v>
      </c>
      <c r="G460" s="35">
        <f t="shared" si="114"/>
        <v>0</v>
      </c>
      <c r="H460" s="35">
        <f t="shared" si="114"/>
        <v>0</v>
      </c>
      <c r="I460" s="35">
        <f t="shared" si="114"/>
        <v>0</v>
      </c>
      <c r="J460" s="30">
        <f t="shared" si="98"/>
        <v>0</v>
      </c>
      <c r="K460" s="30">
        <f t="shared" si="99"/>
        <v>0</v>
      </c>
      <c r="L460" s="4" t="s">
        <v>205</v>
      </c>
    </row>
    <row r="461" spans="1:12" x14ac:dyDescent="0.25">
      <c r="A461" s="5" t="str">
        <f t="shared" si="112"/>
        <v>b</v>
      </c>
      <c r="B461" s="19"/>
      <c r="C461" s="21" t="s">
        <v>209</v>
      </c>
      <c r="D461" s="21"/>
      <c r="E461" s="40">
        <f t="shared" si="106"/>
        <v>0</v>
      </c>
      <c r="F461" s="20"/>
      <c r="G461" s="20"/>
      <c r="H461" s="20"/>
      <c r="I461" s="20"/>
      <c r="J461" s="31">
        <f t="shared" si="98"/>
        <v>0</v>
      </c>
      <c r="K461" s="31">
        <f t="shared" si="99"/>
        <v>0</v>
      </c>
    </row>
    <row r="462" spans="1:12" x14ac:dyDescent="0.25">
      <c r="A462" s="5" t="str">
        <f t="shared" si="112"/>
        <v>b</v>
      </c>
      <c r="B462" s="19"/>
      <c r="C462" s="21" t="s">
        <v>210</v>
      </c>
      <c r="D462" s="21"/>
      <c r="E462" s="40">
        <f t="shared" si="106"/>
        <v>0</v>
      </c>
      <c r="F462" s="20"/>
      <c r="G462" s="20"/>
      <c r="H462" s="20"/>
      <c r="I462" s="20"/>
      <c r="J462" s="31">
        <f t="shared" si="98"/>
        <v>0</v>
      </c>
      <c r="K462" s="31">
        <f t="shared" si="99"/>
        <v>0</v>
      </c>
    </row>
    <row r="463" spans="1:12" ht="18" x14ac:dyDescent="0.25">
      <c r="A463" s="5" t="str">
        <f t="shared" si="112"/>
        <v>b</v>
      </c>
      <c r="B463" s="11" t="s">
        <v>1</v>
      </c>
      <c r="C463" s="15" t="s">
        <v>136</v>
      </c>
      <c r="D463" s="15"/>
      <c r="E463" s="37">
        <f t="shared" si="106"/>
        <v>0</v>
      </c>
      <c r="F463" s="14"/>
      <c r="G463" s="14"/>
      <c r="H463" s="14"/>
      <c r="I463" s="14"/>
      <c r="J463" s="33">
        <f t="shared" si="98"/>
        <v>0</v>
      </c>
      <c r="K463" s="33">
        <f t="shared" si="99"/>
        <v>0</v>
      </c>
      <c r="L463" s="4" t="s">
        <v>205</v>
      </c>
    </row>
    <row r="464" spans="1:12" ht="18" x14ac:dyDescent="0.25">
      <c r="A464" s="5" t="str">
        <f t="shared" si="112"/>
        <v>b</v>
      </c>
      <c r="B464" s="11" t="s">
        <v>1</v>
      </c>
      <c r="C464" s="15" t="s">
        <v>137</v>
      </c>
      <c r="D464" s="15"/>
      <c r="E464" s="37">
        <f t="shared" si="106"/>
        <v>0</v>
      </c>
      <c r="F464" s="14"/>
      <c r="G464" s="14"/>
      <c r="H464" s="14"/>
      <c r="I464" s="14"/>
      <c r="J464" s="33">
        <f t="shared" si="98"/>
        <v>0</v>
      </c>
      <c r="K464" s="33">
        <f t="shared" si="99"/>
        <v>0</v>
      </c>
      <c r="L464" s="4" t="s">
        <v>205</v>
      </c>
    </row>
    <row r="465" spans="1:12" ht="18" x14ac:dyDescent="0.25">
      <c r="A465" s="5" t="str">
        <f t="shared" si="112"/>
        <v>b</v>
      </c>
      <c r="B465" s="11" t="s">
        <v>1</v>
      </c>
      <c r="C465" s="15" t="s">
        <v>138</v>
      </c>
      <c r="D465" s="15"/>
      <c r="E465" s="37">
        <f t="shared" si="106"/>
        <v>0</v>
      </c>
      <c r="F465" s="14"/>
      <c r="G465" s="14"/>
      <c r="H465" s="14"/>
      <c r="I465" s="14"/>
      <c r="J465" s="33">
        <f t="shared" si="98"/>
        <v>0</v>
      </c>
      <c r="K465" s="33">
        <f t="shared" si="99"/>
        <v>0</v>
      </c>
      <c r="L465" s="4" t="s">
        <v>205</v>
      </c>
    </row>
    <row r="466" spans="1:12" ht="36" x14ac:dyDescent="0.25">
      <c r="A466" s="5" t="str">
        <f t="shared" si="112"/>
        <v>b</v>
      </c>
      <c r="B466" s="22" t="s">
        <v>40</v>
      </c>
      <c r="C466" s="23" t="s">
        <v>188</v>
      </c>
      <c r="D466" s="23"/>
      <c r="E466" s="41">
        <f t="shared" si="106"/>
        <v>0</v>
      </c>
      <c r="F466" s="41">
        <f t="shared" ref="F466:I466" si="115">F467+F477+F478+F479</f>
        <v>0</v>
      </c>
      <c r="G466" s="41">
        <f t="shared" si="115"/>
        <v>0</v>
      </c>
      <c r="H466" s="41">
        <f t="shared" si="115"/>
        <v>0</v>
      </c>
      <c r="I466" s="41">
        <f t="shared" si="115"/>
        <v>0</v>
      </c>
      <c r="J466" s="30">
        <f t="shared" si="98"/>
        <v>0</v>
      </c>
      <c r="K466" s="30">
        <f t="shared" si="99"/>
        <v>0</v>
      </c>
      <c r="L466" s="4" t="s">
        <v>205</v>
      </c>
    </row>
    <row r="467" spans="1:12" ht="18" x14ac:dyDescent="0.25">
      <c r="A467" s="5" t="str">
        <f t="shared" si="112"/>
        <v>b</v>
      </c>
      <c r="B467" s="34" t="s">
        <v>1</v>
      </c>
      <c r="C467" s="15" t="s">
        <v>128</v>
      </c>
      <c r="D467" s="15"/>
      <c r="E467" s="37">
        <f t="shared" si="106"/>
        <v>0</v>
      </c>
      <c r="F467" s="14">
        <f t="shared" ref="F467:I467" si="116">F468+F469+F470+F471+F472+F473+F474</f>
        <v>0</v>
      </c>
      <c r="G467" s="14">
        <f t="shared" si="116"/>
        <v>0</v>
      </c>
      <c r="H467" s="14">
        <f t="shared" si="116"/>
        <v>0</v>
      </c>
      <c r="I467" s="14">
        <f t="shared" si="116"/>
        <v>0</v>
      </c>
      <c r="J467" s="33">
        <f t="shared" ref="J467:J530" si="117">F467+G467</f>
        <v>0</v>
      </c>
      <c r="K467" s="33">
        <f t="shared" ref="K467:K530" si="118">F467+G467+H467</f>
        <v>0</v>
      </c>
      <c r="L467" s="4" t="s">
        <v>205</v>
      </c>
    </row>
    <row r="468" spans="1:12" ht="18" x14ac:dyDescent="0.25">
      <c r="A468" s="5" t="str">
        <f t="shared" si="112"/>
        <v>b</v>
      </c>
      <c r="B468" s="11" t="s">
        <v>1</v>
      </c>
      <c r="C468" s="12" t="s">
        <v>129</v>
      </c>
      <c r="D468" s="12"/>
      <c r="E468" s="39">
        <f t="shared" si="106"/>
        <v>0</v>
      </c>
      <c r="F468" s="35"/>
      <c r="G468" s="35"/>
      <c r="H468" s="35"/>
      <c r="I468" s="35"/>
      <c r="J468" s="30">
        <f t="shared" si="117"/>
        <v>0</v>
      </c>
      <c r="K468" s="30">
        <f t="shared" si="118"/>
        <v>0</v>
      </c>
      <c r="L468" s="4" t="s">
        <v>205</v>
      </c>
    </row>
    <row r="469" spans="1:12" ht="18" x14ac:dyDescent="0.25">
      <c r="A469" s="5" t="str">
        <f t="shared" si="112"/>
        <v>b</v>
      </c>
      <c r="B469" s="11" t="s">
        <v>1</v>
      </c>
      <c r="C469" s="12" t="s">
        <v>130</v>
      </c>
      <c r="D469" s="12"/>
      <c r="E469" s="39">
        <f t="shared" si="106"/>
        <v>0</v>
      </c>
      <c r="F469" s="35"/>
      <c r="G469" s="35"/>
      <c r="H469" s="35"/>
      <c r="I469" s="35"/>
      <c r="J469" s="30">
        <f t="shared" si="117"/>
        <v>0</v>
      </c>
      <c r="K469" s="30">
        <f t="shared" si="118"/>
        <v>0</v>
      </c>
      <c r="L469" s="4" t="s">
        <v>205</v>
      </c>
    </row>
    <row r="470" spans="1:12" ht="18" x14ac:dyDescent="0.25">
      <c r="A470" s="5" t="str">
        <f t="shared" si="112"/>
        <v>b</v>
      </c>
      <c r="B470" s="11" t="s">
        <v>1</v>
      </c>
      <c r="C470" s="12" t="s">
        <v>131</v>
      </c>
      <c r="D470" s="12"/>
      <c r="E470" s="39">
        <f t="shared" si="106"/>
        <v>0</v>
      </c>
      <c r="F470" s="35"/>
      <c r="G470" s="35"/>
      <c r="H470" s="35"/>
      <c r="I470" s="35"/>
      <c r="J470" s="30">
        <f t="shared" si="117"/>
        <v>0</v>
      </c>
      <c r="K470" s="30">
        <f t="shared" si="118"/>
        <v>0</v>
      </c>
      <c r="L470" s="4" t="s">
        <v>205</v>
      </c>
    </row>
    <row r="471" spans="1:12" ht="18" x14ac:dyDescent="0.25">
      <c r="A471" s="5" t="str">
        <f t="shared" si="112"/>
        <v>b</v>
      </c>
      <c r="B471" s="11" t="s">
        <v>1</v>
      </c>
      <c r="C471" s="16" t="s">
        <v>132</v>
      </c>
      <c r="D471" s="16"/>
      <c r="E471" s="39">
        <f t="shared" si="106"/>
        <v>0</v>
      </c>
      <c r="F471" s="35"/>
      <c r="G471" s="35"/>
      <c r="H471" s="35"/>
      <c r="I471" s="35"/>
      <c r="J471" s="30">
        <f t="shared" si="117"/>
        <v>0</v>
      </c>
      <c r="K471" s="30">
        <f t="shared" si="118"/>
        <v>0</v>
      </c>
      <c r="L471" s="4" t="s">
        <v>205</v>
      </c>
    </row>
    <row r="472" spans="1:12" ht="18" x14ac:dyDescent="0.25">
      <c r="A472" s="5" t="str">
        <f t="shared" si="112"/>
        <v>b</v>
      </c>
      <c r="B472" s="11" t="s">
        <v>1</v>
      </c>
      <c r="C472" s="16" t="s">
        <v>133</v>
      </c>
      <c r="D472" s="16"/>
      <c r="E472" s="39">
        <f t="shared" si="106"/>
        <v>0</v>
      </c>
      <c r="F472" s="35"/>
      <c r="G472" s="35"/>
      <c r="H472" s="35"/>
      <c r="I472" s="35"/>
      <c r="J472" s="30">
        <f t="shared" si="117"/>
        <v>0</v>
      </c>
      <c r="K472" s="30">
        <f t="shared" si="118"/>
        <v>0</v>
      </c>
      <c r="L472" s="4" t="s">
        <v>205</v>
      </c>
    </row>
    <row r="473" spans="1:12" ht="18" x14ac:dyDescent="0.25">
      <c r="A473" s="5" t="str">
        <f t="shared" si="112"/>
        <v>b</v>
      </c>
      <c r="B473" s="11" t="s">
        <v>1</v>
      </c>
      <c r="C473" s="16" t="s">
        <v>134</v>
      </c>
      <c r="D473" s="16"/>
      <c r="E473" s="39">
        <f t="shared" si="106"/>
        <v>0</v>
      </c>
      <c r="F473" s="35"/>
      <c r="G473" s="35"/>
      <c r="H473" s="35"/>
      <c r="I473" s="35"/>
      <c r="J473" s="30">
        <f t="shared" si="117"/>
        <v>0</v>
      </c>
      <c r="K473" s="30">
        <f t="shared" si="118"/>
        <v>0</v>
      </c>
      <c r="L473" s="4" t="s">
        <v>205</v>
      </c>
    </row>
    <row r="474" spans="1:12" ht="18" x14ac:dyDescent="0.25">
      <c r="A474" s="5" t="str">
        <f t="shared" si="112"/>
        <v>b</v>
      </c>
      <c r="B474" s="11" t="s">
        <v>1</v>
      </c>
      <c r="C474" s="16" t="s">
        <v>135</v>
      </c>
      <c r="D474" s="16"/>
      <c r="E474" s="39">
        <f t="shared" si="106"/>
        <v>0</v>
      </c>
      <c r="F474" s="35">
        <f t="shared" ref="F474:I474" si="119">F475+F476</f>
        <v>0</v>
      </c>
      <c r="G474" s="35">
        <f t="shared" si="119"/>
        <v>0</v>
      </c>
      <c r="H474" s="35">
        <f t="shared" si="119"/>
        <v>0</v>
      </c>
      <c r="I474" s="35">
        <f t="shared" si="119"/>
        <v>0</v>
      </c>
      <c r="J474" s="30">
        <f t="shared" si="117"/>
        <v>0</v>
      </c>
      <c r="K474" s="30">
        <f t="shared" si="118"/>
        <v>0</v>
      </c>
      <c r="L474" s="4" t="s">
        <v>205</v>
      </c>
    </row>
    <row r="475" spans="1:12" x14ac:dyDescent="0.25">
      <c r="A475" s="5" t="str">
        <f t="shared" si="112"/>
        <v>b</v>
      </c>
      <c r="B475" s="19"/>
      <c r="C475" s="21" t="s">
        <v>209</v>
      </c>
      <c r="D475" s="21"/>
      <c r="E475" s="40">
        <f t="shared" si="106"/>
        <v>0</v>
      </c>
      <c r="F475" s="20"/>
      <c r="G475" s="20"/>
      <c r="H475" s="20"/>
      <c r="I475" s="20"/>
      <c r="J475" s="31">
        <f t="shared" si="117"/>
        <v>0</v>
      </c>
      <c r="K475" s="31">
        <f t="shared" si="118"/>
        <v>0</v>
      </c>
    </row>
    <row r="476" spans="1:12" x14ac:dyDescent="0.25">
      <c r="A476" s="5" t="str">
        <f t="shared" si="112"/>
        <v>b</v>
      </c>
      <c r="B476" s="19"/>
      <c r="C476" s="21" t="s">
        <v>210</v>
      </c>
      <c r="D476" s="21"/>
      <c r="E476" s="40">
        <f t="shared" si="106"/>
        <v>0</v>
      </c>
      <c r="F476" s="20"/>
      <c r="G476" s="20"/>
      <c r="H476" s="20"/>
      <c r="I476" s="20"/>
      <c r="J476" s="31">
        <f t="shared" si="117"/>
        <v>0</v>
      </c>
      <c r="K476" s="31">
        <f t="shared" si="118"/>
        <v>0</v>
      </c>
    </row>
    <row r="477" spans="1:12" ht="18" x14ac:dyDescent="0.25">
      <c r="A477" s="5" t="str">
        <f t="shared" si="112"/>
        <v>b</v>
      </c>
      <c r="B477" s="11" t="s">
        <v>1</v>
      </c>
      <c r="C477" s="15" t="s">
        <v>136</v>
      </c>
      <c r="D477" s="15"/>
      <c r="E477" s="37">
        <f t="shared" si="106"/>
        <v>0</v>
      </c>
      <c r="F477" s="14"/>
      <c r="G477" s="14"/>
      <c r="H477" s="14"/>
      <c r="I477" s="14"/>
      <c r="J477" s="33">
        <f t="shared" si="117"/>
        <v>0</v>
      </c>
      <c r="K477" s="33">
        <f t="shared" si="118"/>
        <v>0</v>
      </c>
      <c r="L477" s="4" t="s">
        <v>205</v>
      </c>
    </row>
    <row r="478" spans="1:12" ht="18" x14ac:dyDescent="0.25">
      <c r="A478" s="5" t="str">
        <f t="shared" si="112"/>
        <v>b</v>
      </c>
      <c r="B478" s="11" t="s">
        <v>1</v>
      </c>
      <c r="C478" s="15" t="s">
        <v>137</v>
      </c>
      <c r="D478" s="15"/>
      <c r="E478" s="37">
        <f t="shared" si="106"/>
        <v>0</v>
      </c>
      <c r="F478" s="14"/>
      <c r="G478" s="14"/>
      <c r="H478" s="14"/>
      <c r="I478" s="14"/>
      <c r="J478" s="33">
        <f t="shared" si="117"/>
        <v>0</v>
      </c>
      <c r="K478" s="33">
        <f t="shared" si="118"/>
        <v>0</v>
      </c>
      <c r="L478" s="4" t="s">
        <v>205</v>
      </c>
    </row>
    <row r="479" spans="1:12" ht="18" x14ac:dyDescent="0.25">
      <c r="A479" s="5" t="str">
        <f t="shared" si="112"/>
        <v>b</v>
      </c>
      <c r="B479" s="11" t="s">
        <v>1</v>
      </c>
      <c r="C479" s="15" t="s">
        <v>138</v>
      </c>
      <c r="D479" s="15"/>
      <c r="E479" s="37">
        <f t="shared" si="106"/>
        <v>0</v>
      </c>
      <c r="F479" s="14"/>
      <c r="G479" s="14"/>
      <c r="H479" s="14"/>
      <c r="I479" s="14"/>
      <c r="J479" s="33">
        <f t="shared" si="117"/>
        <v>0</v>
      </c>
      <c r="K479" s="33">
        <f t="shared" si="118"/>
        <v>0</v>
      </c>
      <c r="L479" s="4" t="s">
        <v>205</v>
      </c>
    </row>
    <row r="480" spans="1:12" ht="18" x14ac:dyDescent="0.25">
      <c r="A480" s="5" t="str">
        <f t="shared" si="112"/>
        <v>b</v>
      </c>
      <c r="B480" s="22" t="s">
        <v>41</v>
      </c>
      <c r="C480" s="23" t="s">
        <v>189</v>
      </c>
      <c r="D480" s="23"/>
      <c r="E480" s="41">
        <f t="shared" si="106"/>
        <v>0</v>
      </c>
      <c r="F480" s="41">
        <f t="shared" ref="F480:I480" si="120">F481+F491+F492+F493</f>
        <v>0</v>
      </c>
      <c r="G480" s="41">
        <f t="shared" si="120"/>
        <v>0</v>
      </c>
      <c r="H480" s="41">
        <f t="shared" si="120"/>
        <v>0</v>
      </c>
      <c r="I480" s="41">
        <f t="shared" si="120"/>
        <v>0</v>
      </c>
      <c r="J480" s="30">
        <f t="shared" si="117"/>
        <v>0</v>
      </c>
      <c r="K480" s="30">
        <f t="shared" si="118"/>
        <v>0</v>
      </c>
      <c r="L480" s="4" t="s">
        <v>205</v>
      </c>
    </row>
    <row r="481" spans="1:12" ht="18" x14ac:dyDescent="0.25">
      <c r="A481" s="5" t="str">
        <f t="shared" si="112"/>
        <v>b</v>
      </c>
      <c r="B481" s="34" t="s">
        <v>1</v>
      </c>
      <c r="C481" s="15" t="s">
        <v>128</v>
      </c>
      <c r="D481" s="15"/>
      <c r="E481" s="37">
        <f t="shared" si="106"/>
        <v>0</v>
      </c>
      <c r="F481" s="14">
        <f t="shared" ref="F481:I481" si="121">F482+F483+F484+F485+F486+F487+F488</f>
        <v>0</v>
      </c>
      <c r="G481" s="14">
        <f t="shared" si="121"/>
        <v>0</v>
      </c>
      <c r="H481" s="14">
        <f t="shared" si="121"/>
        <v>0</v>
      </c>
      <c r="I481" s="14">
        <f t="shared" si="121"/>
        <v>0</v>
      </c>
      <c r="J481" s="33">
        <f t="shared" si="117"/>
        <v>0</v>
      </c>
      <c r="K481" s="33">
        <f t="shared" si="118"/>
        <v>0</v>
      </c>
      <c r="L481" s="4" t="s">
        <v>205</v>
      </c>
    </row>
    <row r="482" spans="1:12" ht="18" x14ac:dyDescent="0.25">
      <c r="A482" s="5" t="str">
        <f t="shared" si="112"/>
        <v>b</v>
      </c>
      <c r="B482" s="11" t="s">
        <v>1</v>
      </c>
      <c r="C482" s="12" t="s">
        <v>129</v>
      </c>
      <c r="D482" s="12"/>
      <c r="E482" s="39">
        <f t="shared" si="106"/>
        <v>0</v>
      </c>
      <c r="F482" s="35"/>
      <c r="G482" s="35"/>
      <c r="H482" s="35"/>
      <c r="I482" s="35"/>
      <c r="J482" s="30">
        <f t="shared" si="117"/>
        <v>0</v>
      </c>
      <c r="K482" s="30">
        <f t="shared" si="118"/>
        <v>0</v>
      </c>
      <c r="L482" s="4" t="s">
        <v>205</v>
      </c>
    </row>
    <row r="483" spans="1:12" ht="18" x14ac:dyDescent="0.25">
      <c r="A483" s="5" t="str">
        <f t="shared" si="112"/>
        <v>b</v>
      </c>
      <c r="B483" s="11" t="s">
        <v>1</v>
      </c>
      <c r="C483" s="12" t="s">
        <v>130</v>
      </c>
      <c r="D483" s="12"/>
      <c r="E483" s="39">
        <f t="shared" si="106"/>
        <v>0</v>
      </c>
      <c r="F483" s="35"/>
      <c r="G483" s="35"/>
      <c r="H483" s="35"/>
      <c r="I483" s="35"/>
      <c r="J483" s="30">
        <f t="shared" si="117"/>
        <v>0</v>
      </c>
      <c r="K483" s="30">
        <f t="shared" si="118"/>
        <v>0</v>
      </c>
      <c r="L483" s="4" t="s">
        <v>205</v>
      </c>
    </row>
    <row r="484" spans="1:12" ht="18" x14ac:dyDescent="0.25">
      <c r="A484" s="5" t="str">
        <f t="shared" si="112"/>
        <v>b</v>
      </c>
      <c r="B484" s="11" t="s">
        <v>1</v>
      </c>
      <c r="C484" s="12" t="s">
        <v>131</v>
      </c>
      <c r="D484" s="12"/>
      <c r="E484" s="39">
        <f t="shared" si="106"/>
        <v>0</v>
      </c>
      <c r="F484" s="35"/>
      <c r="G484" s="35"/>
      <c r="H484" s="35"/>
      <c r="I484" s="35"/>
      <c r="J484" s="30">
        <f t="shared" si="117"/>
        <v>0</v>
      </c>
      <c r="K484" s="30">
        <f t="shared" si="118"/>
        <v>0</v>
      </c>
      <c r="L484" s="4" t="s">
        <v>205</v>
      </c>
    </row>
    <row r="485" spans="1:12" ht="18" x14ac:dyDescent="0.25">
      <c r="A485" s="5" t="str">
        <f t="shared" si="112"/>
        <v>b</v>
      </c>
      <c r="B485" s="11" t="s">
        <v>1</v>
      </c>
      <c r="C485" s="16" t="s">
        <v>132</v>
      </c>
      <c r="D485" s="16"/>
      <c r="E485" s="39">
        <f t="shared" si="106"/>
        <v>0</v>
      </c>
      <c r="F485" s="35"/>
      <c r="G485" s="35"/>
      <c r="H485" s="35"/>
      <c r="I485" s="35"/>
      <c r="J485" s="30">
        <f t="shared" si="117"/>
        <v>0</v>
      </c>
      <c r="K485" s="30">
        <f t="shared" si="118"/>
        <v>0</v>
      </c>
      <c r="L485" s="4" t="s">
        <v>205</v>
      </c>
    </row>
    <row r="486" spans="1:12" ht="18" x14ac:dyDescent="0.25">
      <c r="A486" s="5" t="str">
        <f t="shared" si="112"/>
        <v>b</v>
      </c>
      <c r="B486" s="11" t="s">
        <v>1</v>
      </c>
      <c r="C486" s="16" t="s">
        <v>133</v>
      </c>
      <c r="D486" s="16"/>
      <c r="E486" s="39">
        <f t="shared" si="106"/>
        <v>0</v>
      </c>
      <c r="F486" s="35"/>
      <c r="G486" s="35"/>
      <c r="H486" s="35"/>
      <c r="I486" s="35"/>
      <c r="J486" s="30">
        <f t="shared" si="117"/>
        <v>0</v>
      </c>
      <c r="K486" s="30">
        <f t="shared" si="118"/>
        <v>0</v>
      </c>
      <c r="L486" s="4" t="s">
        <v>205</v>
      </c>
    </row>
    <row r="487" spans="1:12" ht="18" x14ac:dyDescent="0.25">
      <c r="A487" s="5" t="str">
        <f t="shared" si="112"/>
        <v>b</v>
      </c>
      <c r="B487" s="11" t="s">
        <v>1</v>
      </c>
      <c r="C487" s="16" t="s">
        <v>134</v>
      </c>
      <c r="D487" s="16"/>
      <c r="E487" s="39">
        <f t="shared" si="106"/>
        <v>0</v>
      </c>
      <c r="F487" s="35"/>
      <c r="G487" s="35"/>
      <c r="H487" s="35"/>
      <c r="I487" s="35"/>
      <c r="J487" s="30">
        <f t="shared" si="117"/>
        <v>0</v>
      </c>
      <c r="K487" s="30">
        <f t="shared" si="118"/>
        <v>0</v>
      </c>
      <c r="L487" s="4" t="s">
        <v>205</v>
      </c>
    </row>
    <row r="488" spans="1:12" ht="18" x14ac:dyDescent="0.25">
      <c r="A488" s="5" t="str">
        <f t="shared" si="112"/>
        <v>b</v>
      </c>
      <c r="B488" s="11" t="s">
        <v>1</v>
      </c>
      <c r="C488" s="16" t="s">
        <v>135</v>
      </c>
      <c r="D488" s="16"/>
      <c r="E488" s="39">
        <f t="shared" si="106"/>
        <v>0</v>
      </c>
      <c r="F488" s="35">
        <f t="shared" ref="F488:I488" si="122">F489+F490</f>
        <v>0</v>
      </c>
      <c r="G488" s="35">
        <f t="shared" si="122"/>
        <v>0</v>
      </c>
      <c r="H488" s="35">
        <f t="shared" si="122"/>
        <v>0</v>
      </c>
      <c r="I488" s="35">
        <f t="shared" si="122"/>
        <v>0</v>
      </c>
      <c r="J488" s="30">
        <f t="shared" si="117"/>
        <v>0</v>
      </c>
      <c r="K488" s="30">
        <f t="shared" si="118"/>
        <v>0</v>
      </c>
      <c r="L488" s="4" t="s">
        <v>205</v>
      </c>
    </row>
    <row r="489" spans="1:12" x14ac:dyDescent="0.25">
      <c r="A489" s="5" t="str">
        <f t="shared" si="112"/>
        <v>b</v>
      </c>
      <c r="B489" s="19"/>
      <c r="C489" s="21" t="s">
        <v>209</v>
      </c>
      <c r="D489" s="21"/>
      <c r="E489" s="40">
        <f t="shared" si="106"/>
        <v>0</v>
      </c>
      <c r="F489" s="20"/>
      <c r="G489" s="20"/>
      <c r="H489" s="20"/>
      <c r="I489" s="20"/>
      <c r="J489" s="31">
        <f t="shared" si="117"/>
        <v>0</v>
      </c>
      <c r="K489" s="31">
        <f t="shared" si="118"/>
        <v>0</v>
      </c>
    </row>
    <row r="490" spans="1:12" x14ac:dyDescent="0.25">
      <c r="A490" s="5" t="str">
        <f t="shared" si="112"/>
        <v>b</v>
      </c>
      <c r="B490" s="19"/>
      <c r="C490" s="21" t="s">
        <v>210</v>
      </c>
      <c r="D490" s="21"/>
      <c r="E490" s="40">
        <f t="shared" si="106"/>
        <v>0</v>
      </c>
      <c r="F490" s="20"/>
      <c r="G490" s="20"/>
      <c r="H490" s="20"/>
      <c r="I490" s="20"/>
      <c r="J490" s="31">
        <f t="shared" si="117"/>
        <v>0</v>
      </c>
      <c r="K490" s="31">
        <f t="shared" si="118"/>
        <v>0</v>
      </c>
    </row>
    <row r="491" spans="1:12" ht="18" x14ac:dyDescent="0.25">
      <c r="A491" s="5" t="str">
        <f t="shared" si="112"/>
        <v>b</v>
      </c>
      <c r="B491" s="11" t="s">
        <v>1</v>
      </c>
      <c r="C491" s="15" t="s">
        <v>136</v>
      </c>
      <c r="D491" s="15"/>
      <c r="E491" s="37">
        <f t="shared" si="106"/>
        <v>0</v>
      </c>
      <c r="F491" s="14"/>
      <c r="G491" s="14"/>
      <c r="H491" s="14"/>
      <c r="I491" s="14"/>
      <c r="J491" s="33">
        <f t="shared" si="117"/>
        <v>0</v>
      </c>
      <c r="K491" s="33">
        <f t="shared" si="118"/>
        <v>0</v>
      </c>
      <c r="L491" s="4" t="s">
        <v>205</v>
      </c>
    </row>
    <row r="492" spans="1:12" ht="18" x14ac:dyDescent="0.25">
      <c r="A492" s="5" t="str">
        <f t="shared" si="112"/>
        <v>b</v>
      </c>
      <c r="B492" s="11" t="s">
        <v>1</v>
      </c>
      <c r="C492" s="15" t="s">
        <v>137</v>
      </c>
      <c r="D492" s="15"/>
      <c r="E492" s="37">
        <f t="shared" si="106"/>
        <v>0</v>
      </c>
      <c r="F492" s="14"/>
      <c r="G492" s="14"/>
      <c r="H492" s="14"/>
      <c r="I492" s="14"/>
      <c r="J492" s="33">
        <f t="shared" si="117"/>
        <v>0</v>
      </c>
      <c r="K492" s="33">
        <f t="shared" si="118"/>
        <v>0</v>
      </c>
      <c r="L492" s="4" t="s">
        <v>205</v>
      </c>
    </row>
    <row r="493" spans="1:12" ht="18" x14ac:dyDescent="0.25">
      <c r="A493" s="5" t="str">
        <f t="shared" si="112"/>
        <v>b</v>
      </c>
      <c r="B493" s="11" t="s">
        <v>1</v>
      </c>
      <c r="C493" s="15" t="s">
        <v>138</v>
      </c>
      <c r="D493" s="15"/>
      <c r="E493" s="37">
        <f t="shared" si="106"/>
        <v>0</v>
      </c>
      <c r="F493" s="14"/>
      <c r="G493" s="14"/>
      <c r="H493" s="14"/>
      <c r="I493" s="14"/>
      <c r="J493" s="33">
        <f t="shared" si="117"/>
        <v>0</v>
      </c>
      <c r="K493" s="33">
        <f t="shared" si="118"/>
        <v>0</v>
      </c>
      <c r="L493" s="4" t="s">
        <v>205</v>
      </c>
    </row>
    <row r="494" spans="1:12" ht="36" x14ac:dyDescent="0.25">
      <c r="A494" s="5" t="str">
        <f t="shared" si="112"/>
        <v>b</v>
      </c>
      <c r="B494" s="22" t="s">
        <v>42</v>
      </c>
      <c r="C494" s="23" t="s">
        <v>190</v>
      </c>
      <c r="D494" s="23"/>
      <c r="E494" s="41">
        <f t="shared" si="106"/>
        <v>0</v>
      </c>
      <c r="F494" s="41">
        <f t="shared" ref="F494:I494" si="123">F495+F505+F506+F507</f>
        <v>0</v>
      </c>
      <c r="G494" s="41">
        <f t="shared" si="123"/>
        <v>0</v>
      </c>
      <c r="H494" s="41">
        <f t="shared" si="123"/>
        <v>0</v>
      </c>
      <c r="I494" s="41">
        <f t="shared" si="123"/>
        <v>0</v>
      </c>
      <c r="J494" s="30">
        <f t="shared" si="117"/>
        <v>0</v>
      </c>
      <c r="K494" s="30">
        <f t="shared" si="118"/>
        <v>0</v>
      </c>
      <c r="L494" s="4" t="s">
        <v>205</v>
      </c>
    </row>
    <row r="495" spans="1:12" ht="18" x14ac:dyDescent="0.25">
      <c r="A495" s="5" t="str">
        <f t="shared" si="112"/>
        <v>b</v>
      </c>
      <c r="B495" s="34" t="s">
        <v>1</v>
      </c>
      <c r="C495" s="15" t="s">
        <v>128</v>
      </c>
      <c r="D495" s="15"/>
      <c r="E495" s="37">
        <f t="shared" si="106"/>
        <v>0</v>
      </c>
      <c r="F495" s="14">
        <f t="shared" ref="F495:I495" si="124">F496+F497+F498+F499+F500+F501+F502</f>
        <v>0</v>
      </c>
      <c r="G495" s="14">
        <f t="shared" si="124"/>
        <v>0</v>
      </c>
      <c r="H495" s="14">
        <f t="shared" si="124"/>
        <v>0</v>
      </c>
      <c r="I495" s="14">
        <f t="shared" si="124"/>
        <v>0</v>
      </c>
      <c r="J495" s="33">
        <f t="shared" si="117"/>
        <v>0</v>
      </c>
      <c r="K495" s="33">
        <f t="shared" si="118"/>
        <v>0</v>
      </c>
      <c r="L495" s="4" t="s">
        <v>205</v>
      </c>
    </row>
    <row r="496" spans="1:12" ht="18" x14ac:dyDescent="0.25">
      <c r="A496" s="5" t="str">
        <f t="shared" si="112"/>
        <v>b</v>
      </c>
      <c r="B496" s="11" t="s">
        <v>1</v>
      </c>
      <c r="C496" s="12" t="s">
        <v>129</v>
      </c>
      <c r="D496" s="12"/>
      <c r="E496" s="39">
        <f t="shared" ref="E496:E559" si="125">F496+G496+H496+I496</f>
        <v>0</v>
      </c>
      <c r="F496" s="35"/>
      <c r="G496" s="35"/>
      <c r="H496" s="35"/>
      <c r="I496" s="35"/>
      <c r="J496" s="30">
        <f t="shared" si="117"/>
        <v>0</v>
      </c>
      <c r="K496" s="30">
        <f t="shared" si="118"/>
        <v>0</v>
      </c>
      <c r="L496" s="4" t="s">
        <v>205</v>
      </c>
    </row>
    <row r="497" spans="1:12" ht="18" x14ac:dyDescent="0.25">
      <c r="A497" s="5" t="str">
        <f t="shared" si="112"/>
        <v>b</v>
      </c>
      <c r="B497" s="11" t="s">
        <v>1</v>
      </c>
      <c r="C497" s="12" t="s">
        <v>130</v>
      </c>
      <c r="D497" s="12"/>
      <c r="E497" s="39">
        <f t="shared" si="125"/>
        <v>0</v>
      </c>
      <c r="F497" s="35"/>
      <c r="G497" s="35"/>
      <c r="H497" s="35"/>
      <c r="I497" s="35"/>
      <c r="J497" s="30">
        <f t="shared" si="117"/>
        <v>0</v>
      </c>
      <c r="K497" s="30">
        <f t="shared" si="118"/>
        <v>0</v>
      </c>
      <c r="L497" s="4" t="s">
        <v>205</v>
      </c>
    </row>
    <row r="498" spans="1:12" ht="18" x14ac:dyDescent="0.25">
      <c r="A498" s="5" t="str">
        <f t="shared" si="112"/>
        <v>b</v>
      </c>
      <c r="B498" s="11" t="s">
        <v>1</v>
      </c>
      <c r="C498" s="12" t="s">
        <v>131</v>
      </c>
      <c r="D498" s="12"/>
      <c r="E498" s="39">
        <f t="shared" si="125"/>
        <v>0</v>
      </c>
      <c r="F498" s="35"/>
      <c r="G498" s="35"/>
      <c r="H498" s="35"/>
      <c r="I498" s="35"/>
      <c r="J498" s="30">
        <f t="shared" si="117"/>
        <v>0</v>
      </c>
      <c r="K498" s="30">
        <f t="shared" si="118"/>
        <v>0</v>
      </c>
      <c r="L498" s="4" t="s">
        <v>205</v>
      </c>
    </row>
    <row r="499" spans="1:12" ht="18" x14ac:dyDescent="0.25">
      <c r="A499" s="5" t="str">
        <f t="shared" si="112"/>
        <v>b</v>
      </c>
      <c r="B499" s="11" t="s">
        <v>1</v>
      </c>
      <c r="C499" s="16" t="s">
        <v>132</v>
      </c>
      <c r="D499" s="16"/>
      <c r="E499" s="39">
        <f t="shared" si="125"/>
        <v>0</v>
      </c>
      <c r="F499" s="35"/>
      <c r="G499" s="35"/>
      <c r="H499" s="35"/>
      <c r="I499" s="35"/>
      <c r="J499" s="30">
        <f t="shared" si="117"/>
        <v>0</v>
      </c>
      <c r="K499" s="30">
        <f t="shared" si="118"/>
        <v>0</v>
      </c>
      <c r="L499" s="4" t="s">
        <v>205</v>
      </c>
    </row>
    <row r="500" spans="1:12" ht="18" x14ac:dyDescent="0.25">
      <c r="A500" s="5" t="str">
        <f t="shared" si="112"/>
        <v>b</v>
      </c>
      <c r="B500" s="11" t="s">
        <v>1</v>
      </c>
      <c r="C500" s="16" t="s">
        <v>133</v>
      </c>
      <c r="D500" s="16"/>
      <c r="E500" s="39">
        <f t="shared" si="125"/>
        <v>0</v>
      </c>
      <c r="F500" s="35"/>
      <c r="G500" s="35"/>
      <c r="H500" s="35"/>
      <c r="I500" s="35"/>
      <c r="J500" s="30">
        <f t="shared" si="117"/>
        <v>0</v>
      </c>
      <c r="K500" s="30">
        <f t="shared" si="118"/>
        <v>0</v>
      </c>
      <c r="L500" s="4" t="s">
        <v>205</v>
      </c>
    </row>
    <row r="501" spans="1:12" ht="18" x14ac:dyDescent="0.25">
      <c r="A501" s="5" t="str">
        <f t="shared" si="112"/>
        <v>b</v>
      </c>
      <c r="B501" s="11" t="s">
        <v>1</v>
      </c>
      <c r="C501" s="16" t="s">
        <v>134</v>
      </c>
      <c r="D501" s="16"/>
      <c r="E501" s="39">
        <f t="shared" si="125"/>
        <v>0</v>
      </c>
      <c r="F501" s="35"/>
      <c r="G501" s="35"/>
      <c r="H501" s="35"/>
      <c r="I501" s="35"/>
      <c r="J501" s="30">
        <f t="shared" si="117"/>
        <v>0</v>
      </c>
      <c r="K501" s="30">
        <f t="shared" si="118"/>
        <v>0</v>
      </c>
      <c r="L501" s="4" t="s">
        <v>205</v>
      </c>
    </row>
    <row r="502" spans="1:12" ht="18" x14ac:dyDescent="0.25">
      <c r="A502" s="5" t="str">
        <f t="shared" si="112"/>
        <v>b</v>
      </c>
      <c r="B502" s="11" t="s">
        <v>1</v>
      </c>
      <c r="C502" s="16" t="s">
        <v>135</v>
      </c>
      <c r="D502" s="16"/>
      <c r="E502" s="39">
        <f t="shared" si="125"/>
        <v>0</v>
      </c>
      <c r="F502" s="35">
        <f t="shared" ref="F502:I502" si="126">F503+F504</f>
        <v>0</v>
      </c>
      <c r="G502" s="35">
        <f t="shared" si="126"/>
        <v>0</v>
      </c>
      <c r="H502" s="35">
        <f t="shared" si="126"/>
        <v>0</v>
      </c>
      <c r="I502" s="35">
        <f t="shared" si="126"/>
        <v>0</v>
      </c>
      <c r="J502" s="30">
        <f t="shared" si="117"/>
        <v>0</v>
      </c>
      <c r="K502" s="30">
        <f t="shared" si="118"/>
        <v>0</v>
      </c>
      <c r="L502" s="4" t="s">
        <v>205</v>
      </c>
    </row>
    <row r="503" spans="1:12" x14ac:dyDescent="0.25">
      <c r="A503" s="5" t="str">
        <f t="shared" si="112"/>
        <v>b</v>
      </c>
      <c r="B503" s="19"/>
      <c r="C503" s="21" t="s">
        <v>209</v>
      </c>
      <c r="D503" s="21"/>
      <c r="E503" s="40">
        <f t="shared" si="125"/>
        <v>0</v>
      </c>
      <c r="F503" s="20"/>
      <c r="G503" s="20"/>
      <c r="H503" s="20"/>
      <c r="I503" s="20"/>
      <c r="J503" s="31">
        <f t="shared" si="117"/>
        <v>0</v>
      </c>
      <c r="K503" s="31">
        <f t="shared" si="118"/>
        <v>0</v>
      </c>
    </row>
    <row r="504" spans="1:12" x14ac:dyDescent="0.25">
      <c r="A504" s="5" t="str">
        <f t="shared" si="112"/>
        <v>b</v>
      </c>
      <c r="B504" s="19"/>
      <c r="C504" s="21" t="s">
        <v>210</v>
      </c>
      <c r="D504" s="21"/>
      <c r="E504" s="40">
        <f t="shared" si="125"/>
        <v>0</v>
      </c>
      <c r="F504" s="20"/>
      <c r="G504" s="20"/>
      <c r="H504" s="20"/>
      <c r="I504" s="20"/>
      <c r="J504" s="31">
        <f t="shared" si="117"/>
        <v>0</v>
      </c>
      <c r="K504" s="31">
        <f t="shared" si="118"/>
        <v>0</v>
      </c>
    </row>
    <row r="505" spans="1:12" ht="18" x14ac:dyDescent="0.25">
      <c r="A505" s="5" t="str">
        <f t="shared" si="112"/>
        <v>b</v>
      </c>
      <c r="B505" s="11" t="s">
        <v>1</v>
      </c>
      <c r="C505" s="15" t="s">
        <v>136</v>
      </c>
      <c r="D505" s="15"/>
      <c r="E505" s="37">
        <f t="shared" si="125"/>
        <v>0</v>
      </c>
      <c r="F505" s="14"/>
      <c r="G505" s="14"/>
      <c r="H505" s="14"/>
      <c r="I505" s="14"/>
      <c r="J505" s="33">
        <f t="shared" si="117"/>
        <v>0</v>
      </c>
      <c r="K505" s="33">
        <f t="shared" si="118"/>
        <v>0</v>
      </c>
      <c r="L505" s="4" t="s">
        <v>205</v>
      </c>
    </row>
    <row r="506" spans="1:12" ht="18" x14ac:dyDescent="0.25">
      <c r="A506" s="5" t="str">
        <f t="shared" si="112"/>
        <v>b</v>
      </c>
      <c r="B506" s="11" t="s">
        <v>1</v>
      </c>
      <c r="C506" s="15" t="s">
        <v>137</v>
      </c>
      <c r="D506" s="15"/>
      <c r="E506" s="37">
        <f t="shared" si="125"/>
        <v>0</v>
      </c>
      <c r="F506" s="14"/>
      <c r="G506" s="14"/>
      <c r="H506" s="14"/>
      <c r="I506" s="14"/>
      <c r="J506" s="33">
        <f t="shared" si="117"/>
        <v>0</v>
      </c>
      <c r="K506" s="33">
        <f t="shared" si="118"/>
        <v>0</v>
      </c>
      <c r="L506" s="4" t="s">
        <v>205</v>
      </c>
    </row>
    <row r="507" spans="1:12" ht="18" x14ac:dyDescent="0.25">
      <c r="A507" s="5" t="str">
        <f t="shared" si="112"/>
        <v>b</v>
      </c>
      <c r="B507" s="11" t="s">
        <v>1</v>
      </c>
      <c r="C507" s="15" t="s">
        <v>138</v>
      </c>
      <c r="D507" s="15"/>
      <c r="E507" s="37">
        <f t="shared" si="125"/>
        <v>0</v>
      </c>
      <c r="F507" s="14"/>
      <c r="G507" s="14"/>
      <c r="H507" s="14"/>
      <c r="I507" s="14"/>
      <c r="J507" s="33">
        <f t="shared" si="117"/>
        <v>0</v>
      </c>
      <c r="K507" s="33">
        <f t="shared" si="118"/>
        <v>0</v>
      </c>
      <c r="L507" s="4" t="s">
        <v>205</v>
      </c>
    </row>
    <row r="508" spans="1:12" ht="36" x14ac:dyDescent="0.25">
      <c r="A508" s="5" t="str">
        <f t="shared" si="112"/>
        <v>b</v>
      </c>
      <c r="B508" s="22" t="s">
        <v>43</v>
      </c>
      <c r="C508" s="23" t="s">
        <v>191</v>
      </c>
      <c r="D508" s="23"/>
      <c r="E508" s="41">
        <f t="shared" si="125"/>
        <v>0</v>
      </c>
      <c r="F508" s="41">
        <f t="shared" ref="F508:I508" si="127">F509+F519+F520+F521</f>
        <v>0</v>
      </c>
      <c r="G508" s="41">
        <f t="shared" si="127"/>
        <v>0</v>
      </c>
      <c r="H508" s="41">
        <f t="shared" si="127"/>
        <v>0</v>
      </c>
      <c r="I508" s="41">
        <f t="shared" si="127"/>
        <v>0</v>
      </c>
      <c r="J508" s="30">
        <f t="shared" si="117"/>
        <v>0</v>
      </c>
      <c r="K508" s="30">
        <f t="shared" si="118"/>
        <v>0</v>
      </c>
      <c r="L508" s="4" t="s">
        <v>205</v>
      </c>
    </row>
    <row r="509" spans="1:12" ht="18" x14ac:dyDescent="0.25">
      <c r="A509" s="5" t="str">
        <f t="shared" si="112"/>
        <v>b</v>
      </c>
      <c r="B509" s="34" t="s">
        <v>1</v>
      </c>
      <c r="C509" s="15" t="s">
        <v>128</v>
      </c>
      <c r="D509" s="15"/>
      <c r="E509" s="37">
        <f t="shared" si="125"/>
        <v>0</v>
      </c>
      <c r="F509" s="14">
        <f t="shared" ref="F509:I509" si="128">F510+F511+F512+F513+F514+F515+F516</f>
        <v>0</v>
      </c>
      <c r="G509" s="14">
        <f t="shared" si="128"/>
        <v>0</v>
      </c>
      <c r="H509" s="14">
        <f t="shared" si="128"/>
        <v>0</v>
      </c>
      <c r="I509" s="14">
        <f t="shared" si="128"/>
        <v>0</v>
      </c>
      <c r="J509" s="33">
        <f t="shared" si="117"/>
        <v>0</v>
      </c>
      <c r="K509" s="33">
        <f t="shared" si="118"/>
        <v>0</v>
      </c>
      <c r="L509" s="4" t="s">
        <v>205</v>
      </c>
    </row>
    <row r="510" spans="1:12" ht="18" x14ac:dyDescent="0.25">
      <c r="A510" s="5" t="str">
        <f t="shared" si="112"/>
        <v>b</v>
      </c>
      <c r="B510" s="11" t="s">
        <v>1</v>
      </c>
      <c r="C510" s="12" t="s">
        <v>129</v>
      </c>
      <c r="D510" s="12"/>
      <c r="E510" s="39">
        <f t="shared" si="125"/>
        <v>0</v>
      </c>
      <c r="F510" s="35"/>
      <c r="G510" s="35"/>
      <c r="H510" s="35"/>
      <c r="I510" s="35"/>
      <c r="J510" s="30">
        <f t="shared" si="117"/>
        <v>0</v>
      </c>
      <c r="K510" s="30">
        <f t="shared" si="118"/>
        <v>0</v>
      </c>
      <c r="L510" s="4" t="s">
        <v>205</v>
      </c>
    </row>
    <row r="511" spans="1:12" ht="18" x14ac:dyDescent="0.25">
      <c r="A511" s="5" t="str">
        <f t="shared" si="112"/>
        <v>b</v>
      </c>
      <c r="B511" s="11" t="s">
        <v>1</v>
      </c>
      <c r="C511" s="12" t="s">
        <v>130</v>
      </c>
      <c r="D511" s="12"/>
      <c r="E511" s="39">
        <f t="shared" si="125"/>
        <v>0</v>
      </c>
      <c r="F511" s="35"/>
      <c r="G511" s="35"/>
      <c r="H511" s="35"/>
      <c r="I511" s="35"/>
      <c r="J511" s="30">
        <f t="shared" si="117"/>
        <v>0</v>
      </c>
      <c r="K511" s="30">
        <f t="shared" si="118"/>
        <v>0</v>
      </c>
      <c r="L511" s="4" t="s">
        <v>205</v>
      </c>
    </row>
    <row r="512" spans="1:12" ht="18" x14ac:dyDescent="0.25">
      <c r="A512" s="5" t="str">
        <f t="shared" si="112"/>
        <v>b</v>
      </c>
      <c r="B512" s="11" t="s">
        <v>1</v>
      </c>
      <c r="C512" s="12" t="s">
        <v>131</v>
      </c>
      <c r="D512" s="12"/>
      <c r="E512" s="39">
        <f t="shared" si="125"/>
        <v>0</v>
      </c>
      <c r="F512" s="35"/>
      <c r="G512" s="35"/>
      <c r="H512" s="35"/>
      <c r="I512" s="35"/>
      <c r="J512" s="30">
        <f t="shared" si="117"/>
        <v>0</v>
      </c>
      <c r="K512" s="30">
        <f t="shared" si="118"/>
        <v>0</v>
      </c>
      <c r="L512" s="4" t="s">
        <v>205</v>
      </c>
    </row>
    <row r="513" spans="1:12" ht="18" x14ac:dyDescent="0.25">
      <c r="A513" s="5" t="str">
        <f t="shared" si="112"/>
        <v>b</v>
      </c>
      <c r="B513" s="11" t="s">
        <v>1</v>
      </c>
      <c r="C513" s="16" t="s">
        <v>132</v>
      </c>
      <c r="D513" s="16"/>
      <c r="E513" s="39">
        <f t="shared" si="125"/>
        <v>0</v>
      </c>
      <c r="F513" s="35"/>
      <c r="G513" s="35"/>
      <c r="H513" s="35"/>
      <c r="I513" s="35"/>
      <c r="J513" s="30">
        <f t="shared" si="117"/>
        <v>0</v>
      </c>
      <c r="K513" s="30">
        <f t="shared" si="118"/>
        <v>0</v>
      </c>
      <c r="L513" s="4" t="s">
        <v>205</v>
      </c>
    </row>
    <row r="514" spans="1:12" ht="18" x14ac:dyDescent="0.25">
      <c r="A514" s="5" t="str">
        <f t="shared" si="112"/>
        <v>b</v>
      </c>
      <c r="B514" s="11" t="s">
        <v>1</v>
      </c>
      <c r="C514" s="16" t="s">
        <v>133</v>
      </c>
      <c r="D514" s="16"/>
      <c r="E514" s="39">
        <f t="shared" si="125"/>
        <v>0</v>
      </c>
      <c r="F514" s="35"/>
      <c r="G514" s="35"/>
      <c r="H514" s="35"/>
      <c r="I514" s="35"/>
      <c r="J514" s="30">
        <f t="shared" si="117"/>
        <v>0</v>
      </c>
      <c r="K514" s="30">
        <f t="shared" si="118"/>
        <v>0</v>
      </c>
      <c r="L514" s="4" t="s">
        <v>205</v>
      </c>
    </row>
    <row r="515" spans="1:12" ht="18" x14ac:dyDescent="0.25">
      <c r="A515" s="5" t="str">
        <f t="shared" si="112"/>
        <v>b</v>
      </c>
      <c r="B515" s="11" t="s">
        <v>1</v>
      </c>
      <c r="C515" s="16" t="s">
        <v>134</v>
      </c>
      <c r="D515" s="16"/>
      <c r="E515" s="39">
        <f t="shared" si="125"/>
        <v>0</v>
      </c>
      <c r="F515" s="35"/>
      <c r="G515" s="35"/>
      <c r="H515" s="35"/>
      <c r="I515" s="35"/>
      <c r="J515" s="30">
        <f t="shared" si="117"/>
        <v>0</v>
      </c>
      <c r="K515" s="30">
        <f t="shared" si="118"/>
        <v>0</v>
      </c>
      <c r="L515" s="4" t="s">
        <v>205</v>
      </c>
    </row>
    <row r="516" spans="1:12" ht="18" x14ac:dyDescent="0.25">
      <c r="A516" s="5" t="str">
        <f t="shared" si="112"/>
        <v>b</v>
      </c>
      <c r="B516" s="11" t="s">
        <v>1</v>
      </c>
      <c r="C516" s="16" t="s">
        <v>135</v>
      </c>
      <c r="D516" s="16"/>
      <c r="E516" s="39">
        <f t="shared" si="125"/>
        <v>0</v>
      </c>
      <c r="F516" s="35">
        <f t="shared" ref="F516:I516" si="129">F517+F518</f>
        <v>0</v>
      </c>
      <c r="G516" s="35">
        <f t="shared" si="129"/>
        <v>0</v>
      </c>
      <c r="H516" s="35">
        <f t="shared" si="129"/>
        <v>0</v>
      </c>
      <c r="I516" s="35">
        <f t="shared" si="129"/>
        <v>0</v>
      </c>
      <c r="J516" s="30">
        <f t="shared" si="117"/>
        <v>0</v>
      </c>
      <c r="K516" s="30">
        <f t="shared" si="118"/>
        <v>0</v>
      </c>
      <c r="L516" s="4" t="s">
        <v>205</v>
      </c>
    </row>
    <row r="517" spans="1:12" x14ac:dyDescent="0.25">
      <c r="A517" s="5" t="str">
        <f t="shared" ref="A517:A580" si="130">IF((E517+F517+G517+I517+H517)&gt;0,"a","b")</f>
        <v>b</v>
      </c>
      <c r="B517" s="19"/>
      <c r="C517" s="21" t="s">
        <v>209</v>
      </c>
      <c r="D517" s="21"/>
      <c r="E517" s="40">
        <f t="shared" si="125"/>
        <v>0</v>
      </c>
      <c r="F517" s="20"/>
      <c r="G517" s="20"/>
      <c r="H517" s="20"/>
      <c r="I517" s="20"/>
      <c r="J517" s="31">
        <f t="shared" si="117"/>
        <v>0</v>
      </c>
      <c r="K517" s="31">
        <f t="shared" si="118"/>
        <v>0</v>
      </c>
    </row>
    <row r="518" spans="1:12" x14ac:dyDescent="0.25">
      <c r="A518" s="5" t="str">
        <f t="shared" si="130"/>
        <v>b</v>
      </c>
      <c r="B518" s="19"/>
      <c r="C518" s="21" t="s">
        <v>210</v>
      </c>
      <c r="D518" s="21"/>
      <c r="E518" s="40">
        <f t="shared" si="125"/>
        <v>0</v>
      </c>
      <c r="F518" s="20"/>
      <c r="G518" s="20"/>
      <c r="H518" s="20"/>
      <c r="I518" s="20"/>
      <c r="J518" s="31">
        <f t="shared" si="117"/>
        <v>0</v>
      </c>
      <c r="K518" s="31">
        <f t="shared" si="118"/>
        <v>0</v>
      </c>
    </row>
    <row r="519" spans="1:12" ht="18" x14ac:dyDescent="0.25">
      <c r="A519" s="5" t="str">
        <f t="shared" si="130"/>
        <v>b</v>
      </c>
      <c r="B519" s="11" t="s">
        <v>1</v>
      </c>
      <c r="C519" s="15" t="s">
        <v>136</v>
      </c>
      <c r="D519" s="15"/>
      <c r="E519" s="37">
        <f t="shared" si="125"/>
        <v>0</v>
      </c>
      <c r="F519" s="14"/>
      <c r="G519" s="14"/>
      <c r="H519" s="14"/>
      <c r="I519" s="14"/>
      <c r="J519" s="33">
        <f t="shared" si="117"/>
        <v>0</v>
      </c>
      <c r="K519" s="33">
        <f t="shared" si="118"/>
        <v>0</v>
      </c>
      <c r="L519" s="4" t="s">
        <v>205</v>
      </c>
    </row>
    <row r="520" spans="1:12" ht="18" x14ac:dyDescent="0.25">
      <c r="A520" s="5" t="str">
        <f t="shared" si="130"/>
        <v>b</v>
      </c>
      <c r="B520" s="11" t="s">
        <v>1</v>
      </c>
      <c r="C520" s="15" t="s">
        <v>137</v>
      </c>
      <c r="D520" s="15"/>
      <c r="E520" s="37">
        <f t="shared" si="125"/>
        <v>0</v>
      </c>
      <c r="F520" s="14"/>
      <c r="G520" s="14"/>
      <c r="H520" s="14"/>
      <c r="I520" s="14"/>
      <c r="J520" s="33">
        <f t="shared" si="117"/>
        <v>0</v>
      </c>
      <c r="K520" s="33">
        <f t="shared" si="118"/>
        <v>0</v>
      </c>
      <c r="L520" s="4" t="s">
        <v>205</v>
      </c>
    </row>
    <row r="521" spans="1:12" ht="18" x14ac:dyDescent="0.25">
      <c r="A521" s="5" t="str">
        <f t="shared" si="130"/>
        <v>b</v>
      </c>
      <c r="B521" s="11" t="s">
        <v>1</v>
      </c>
      <c r="C521" s="15" t="s">
        <v>138</v>
      </c>
      <c r="D521" s="15"/>
      <c r="E521" s="37">
        <f t="shared" si="125"/>
        <v>0</v>
      </c>
      <c r="F521" s="14"/>
      <c r="G521" s="14"/>
      <c r="H521" s="14"/>
      <c r="I521" s="14"/>
      <c r="J521" s="33">
        <f t="shared" si="117"/>
        <v>0</v>
      </c>
      <c r="K521" s="33">
        <f t="shared" si="118"/>
        <v>0</v>
      </c>
      <c r="L521" s="4" t="s">
        <v>205</v>
      </c>
    </row>
    <row r="522" spans="1:12" ht="36" x14ac:dyDescent="0.25">
      <c r="A522" s="5" t="str">
        <f t="shared" si="130"/>
        <v>b</v>
      </c>
      <c r="B522" s="22" t="s">
        <v>44</v>
      </c>
      <c r="C522" s="23" t="s">
        <v>192</v>
      </c>
      <c r="D522" s="23"/>
      <c r="E522" s="41">
        <f t="shared" si="125"/>
        <v>0</v>
      </c>
      <c r="F522" s="41">
        <f t="shared" ref="F522:I522" si="131">F523+F533+F534+F535</f>
        <v>0</v>
      </c>
      <c r="G522" s="41">
        <f t="shared" si="131"/>
        <v>0</v>
      </c>
      <c r="H522" s="41">
        <f t="shared" si="131"/>
        <v>0</v>
      </c>
      <c r="I522" s="41">
        <f t="shared" si="131"/>
        <v>0</v>
      </c>
      <c r="J522" s="30">
        <f t="shared" si="117"/>
        <v>0</v>
      </c>
      <c r="K522" s="30">
        <f t="shared" si="118"/>
        <v>0</v>
      </c>
      <c r="L522" s="4" t="s">
        <v>205</v>
      </c>
    </row>
    <row r="523" spans="1:12" ht="18" x14ac:dyDescent="0.25">
      <c r="A523" s="5" t="str">
        <f t="shared" si="130"/>
        <v>b</v>
      </c>
      <c r="B523" s="34" t="s">
        <v>1</v>
      </c>
      <c r="C523" s="15" t="s">
        <v>128</v>
      </c>
      <c r="D523" s="15"/>
      <c r="E523" s="37">
        <f t="shared" si="125"/>
        <v>0</v>
      </c>
      <c r="F523" s="14">
        <f t="shared" ref="F523:I523" si="132">F524+F525+F526+F527+F528+F529+F530</f>
        <v>0</v>
      </c>
      <c r="G523" s="14">
        <f t="shared" si="132"/>
        <v>0</v>
      </c>
      <c r="H523" s="14">
        <f t="shared" si="132"/>
        <v>0</v>
      </c>
      <c r="I523" s="14">
        <f t="shared" si="132"/>
        <v>0</v>
      </c>
      <c r="J523" s="33">
        <f t="shared" si="117"/>
        <v>0</v>
      </c>
      <c r="K523" s="33">
        <f t="shared" si="118"/>
        <v>0</v>
      </c>
      <c r="L523" s="4" t="s">
        <v>205</v>
      </c>
    </row>
    <row r="524" spans="1:12" ht="18" x14ac:dyDescent="0.25">
      <c r="A524" s="5" t="str">
        <f t="shared" si="130"/>
        <v>b</v>
      </c>
      <c r="B524" s="11" t="s">
        <v>1</v>
      </c>
      <c r="C524" s="12" t="s">
        <v>129</v>
      </c>
      <c r="D524" s="12"/>
      <c r="E524" s="39">
        <f t="shared" si="125"/>
        <v>0</v>
      </c>
      <c r="F524" s="35"/>
      <c r="G524" s="35"/>
      <c r="H524" s="35"/>
      <c r="I524" s="35"/>
      <c r="J524" s="30">
        <f t="shared" si="117"/>
        <v>0</v>
      </c>
      <c r="K524" s="30">
        <f t="shared" si="118"/>
        <v>0</v>
      </c>
      <c r="L524" s="4" t="s">
        <v>205</v>
      </c>
    </row>
    <row r="525" spans="1:12" ht="18" x14ac:dyDescent="0.25">
      <c r="A525" s="5" t="str">
        <f t="shared" si="130"/>
        <v>b</v>
      </c>
      <c r="B525" s="11" t="s">
        <v>1</v>
      </c>
      <c r="C525" s="12" t="s">
        <v>130</v>
      </c>
      <c r="D525" s="12"/>
      <c r="E525" s="39">
        <f t="shared" si="125"/>
        <v>0</v>
      </c>
      <c r="F525" s="35"/>
      <c r="G525" s="35"/>
      <c r="H525" s="35"/>
      <c r="I525" s="35"/>
      <c r="J525" s="30">
        <f t="shared" si="117"/>
        <v>0</v>
      </c>
      <c r="K525" s="30">
        <f t="shared" si="118"/>
        <v>0</v>
      </c>
      <c r="L525" s="4" t="s">
        <v>205</v>
      </c>
    </row>
    <row r="526" spans="1:12" ht="18" x14ac:dyDescent="0.25">
      <c r="A526" s="5" t="str">
        <f t="shared" si="130"/>
        <v>b</v>
      </c>
      <c r="B526" s="11" t="s">
        <v>1</v>
      </c>
      <c r="C526" s="12" t="s">
        <v>131</v>
      </c>
      <c r="D526" s="12"/>
      <c r="E526" s="39">
        <f t="shared" si="125"/>
        <v>0</v>
      </c>
      <c r="F526" s="35"/>
      <c r="G526" s="35"/>
      <c r="H526" s="35"/>
      <c r="I526" s="35"/>
      <c r="J526" s="30">
        <f t="shared" si="117"/>
        <v>0</v>
      </c>
      <c r="K526" s="30">
        <f t="shared" si="118"/>
        <v>0</v>
      </c>
      <c r="L526" s="4" t="s">
        <v>205</v>
      </c>
    </row>
    <row r="527" spans="1:12" ht="18" x14ac:dyDescent="0.25">
      <c r="A527" s="5" t="str">
        <f t="shared" si="130"/>
        <v>b</v>
      </c>
      <c r="B527" s="11" t="s">
        <v>1</v>
      </c>
      <c r="C527" s="16" t="s">
        <v>132</v>
      </c>
      <c r="D527" s="16"/>
      <c r="E527" s="39">
        <f t="shared" si="125"/>
        <v>0</v>
      </c>
      <c r="F527" s="35"/>
      <c r="G527" s="35"/>
      <c r="H527" s="35"/>
      <c r="I527" s="35"/>
      <c r="J527" s="30">
        <f t="shared" si="117"/>
        <v>0</v>
      </c>
      <c r="K527" s="30">
        <f t="shared" si="118"/>
        <v>0</v>
      </c>
      <c r="L527" s="4" t="s">
        <v>205</v>
      </c>
    </row>
    <row r="528" spans="1:12" ht="18" x14ac:dyDescent="0.25">
      <c r="A528" s="5" t="str">
        <f t="shared" si="130"/>
        <v>b</v>
      </c>
      <c r="B528" s="11" t="s">
        <v>1</v>
      </c>
      <c r="C528" s="16" t="s">
        <v>133</v>
      </c>
      <c r="D528" s="16"/>
      <c r="E528" s="39">
        <f t="shared" si="125"/>
        <v>0</v>
      </c>
      <c r="F528" s="35"/>
      <c r="G528" s="35"/>
      <c r="H528" s="35"/>
      <c r="I528" s="35"/>
      <c r="J528" s="30">
        <f t="shared" si="117"/>
        <v>0</v>
      </c>
      <c r="K528" s="30">
        <f t="shared" si="118"/>
        <v>0</v>
      </c>
      <c r="L528" s="4" t="s">
        <v>205</v>
      </c>
    </row>
    <row r="529" spans="1:12" ht="18" x14ac:dyDescent="0.25">
      <c r="A529" s="5" t="str">
        <f t="shared" si="130"/>
        <v>b</v>
      </c>
      <c r="B529" s="11" t="s">
        <v>1</v>
      </c>
      <c r="C529" s="16" t="s">
        <v>134</v>
      </c>
      <c r="D529" s="16"/>
      <c r="E529" s="39">
        <f t="shared" si="125"/>
        <v>0</v>
      </c>
      <c r="F529" s="35"/>
      <c r="G529" s="35"/>
      <c r="H529" s="35"/>
      <c r="I529" s="35"/>
      <c r="J529" s="30">
        <f t="shared" si="117"/>
        <v>0</v>
      </c>
      <c r="K529" s="30">
        <f t="shared" si="118"/>
        <v>0</v>
      </c>
      <c r="L529" s="4" t="s">
        <v>205</v>
      </c>
    </row>
    <row r="530" spans="1:12" ht="18" x14ac:dyDescent="0.25">
      <c r="A530" s="5" t="str">
        <f t="shared" si="130"/>
        <v>b</v>
      </c>
      <c r="B530" s="11" t="s">
        <v>1</v>
      </c>
      <c r="C530" s="16" t="s">
        <v>135</v>
      </c>
      <c r="D530" s="16"/>
      <c r="E530" s="39">
        <f t="shared" si="125"/>
        <v>0</v>
      </c>
      <c r="F530" s="35">
        <f t="shared" ref="F530:I530" si="133">F531+F532</f>
        <v>0</v>
      </c>
      <c r="G530" s="35">
        <f t="shared" si="133"/>
        <v>0</v>
      </c>
      <c r="H530" s="35">
        <f t="shared" si="133"/>
        <v>0</v>
      </c>
      <c r="I530" s="35">
        <f t="shared" si="133"/>
        <v>0</v>
      </c>
      <c r="J530" s="30">
        <f t="shared" si="117"/>
        <v>0</v>
      </c>
      <c r="K530" s="30">
        <f t="shared" si="118"/>
        <v>0</v>
      </c>
      <c r="L530" s="4" t="s">
        <v>205</v>
      </c>
    </row>
    <row r="531" spans="1:12" x14ac:dyDescent="0.25">
      <c r="A531" s="5" t="str">
        <f t="shared" si="130"/>
        <v>b</v>
      </c>
      <c r="B531" s="19"/>
      <c r="C531" s="21" t="s">
        <v>209</v>
      </c>
      <c r="D531" s="21"/>
      <c r="E531" s="40">
        <f t="shared" si="125"/>
        <v>0</v>
      </c>
      <c r="F531" s="20"/>
      <c r="G531" s="20"/>
      <c r="H531" s="20"/>
      <c r="I531" s="20"/>
      <c r="J531" s="31">
        <f t="shared" ref="J531:J594" si="134">F531+G531</f>
        <v>0</v>
      </c>
      <c r="K531" s="31">
        <f t="shared" ref="K531:K594" si="135">F531+G531+H531</f>
        <v>0</v>
      </c>
    </row>
    <row r="532" spans="1:12" x14ac:dyDescent="0.25">
      <c r="A532" s="5" t="str">
        <f t="shared" si="130"/>
        <v>b</v>
      </c>
      <c r="B532" s="19"/>
      <c r="C532" s="21" t="s">
        <v>210</v>
      </c>
      <c r="D532" s="21"/>
      <c r="E532" s="40">
        <f t="shared" si="125"/>
        <v>0</v>
      </c>
      <c r="F532" s="20"/>
      <c r="G532" s="20"/>
      <c r="H532" s="20"/>
      <c r="I532" s="20"/>
      <c r="J532" s="31">
        <f t="shared" si="134"/>
        <v>0</v>
      </c>
      <c r="K532" s="31">
        <f t="shared" si="135"/>
        <v>0</v>
      </c>
    </row>
    <row r="533" spans="1:12" ht="18" x14ac:dyDescent="0.25">
      <c r="A533" s="5" t="str">
        <f t="shared" si="130"/>
        <v>b</v>
      </c>
      <c r="B533" s="11" t="s">
        <v>1</v>
      </c>
      <c r="C533" s="15" t="s">
        <v>136</v>
      </c>
      <c r="D533" s="15"/>
      <c r="E533" s="37">
        <f t="shared" si="125"/>
        <v>0</v>
      </c>
      <c r="F533" s="14"/>
      <c r="G533" s="14"/>
      <c r="H533" s="14"/>
      <c r="I533" s="14"/>
      <c r="J533" s="33">
        <f t="shared" si="134"/>
        <v>0</v>
      </c>
      <c r="K533" s="33">
        <f t="shared" si="135"/>
        <v>0</v>
      </c>
      <c r="L533" s="4" t="s">
        <v>205</v>
      </c>
    </row>
    <row r="534" spans="1:12" ht="18" x14ac:dyDescent="0.25">
      <c r="A534" s="5" t="str">
        <f t="shared" si="130"/>
        <v>b</v>
      </c>
      <c r="B534" s="11" t="s">
        <v>1</v>
      </c>
      <c r="C534" s="15" t="s">
        <v>137</v>
      </c>
      <c r="D534" s="15"/>
      <c r="E534" s="37">
        <f t="shared" si="125"/>
        <v>0</v>
      </c>
      <c r="F534" s="14"/>
      <c r="G534" s="14"/>
      <c r="H534" s="14"/>
      <c r="I534" s="14"/>
      <c r="J534" s="33">
        <f t="shared" si="134"/>
        <v>0</v>
      </c>
      <c r="K534" s="33">
        <f t="shared" si="135"/>
        <v>0</v>
      </c>
      <c r="L534" s="4" t="s">
        <v>205</v>
      </c>
    </row>
    <row r="535" spans="1:12" ht="18" x14ac:dyDescent="0.25">
      <c r="A535" s="5" t="str">
        <f t="shared" si="130"/>
        <v>b</v>
      </c>
      <c r="B535" s="11" t="s">
        <v>1</v>
      </c>
      <c r="C535" s="15" t="s">
        <v>138</v>
      </c>
      <c r="D535" s="15"/>
      <c r="E535" s="37">
        <f t="shared" si="125"/>
        <v>0</v>
      </c>
      <c r="F535" s="14"/>
      <c r="G535" s="14"/>
      <c r="H535" s="14"/>
      <c r="I535" s="14"/>
      <c r="J535" s="33">
        <f t="shared" si="134"/>
        <v>0</v>
      </c>
      <c r="K535" s="33">
        <f t="shared" si="135"/>
        <v>0</v>
      </c>
      <c r="L535" s="4" t="s">
        <v>205</v>
      </c>
    </row>
    <row r="536" spans="1:12" ht="54" x14ac:dyDescent="0.25">
      <c r="A536" s="5" t="str">
        <f t="shared" si="130"/>
        <v>b</v>
      </c>
      <c r="B536" s="22" t="s">
        <v>45</v>
      </c>
      <c r="C536" s="23" t="s">
        <v>193</v>
      </c>
      <c r="D536" s="23"/>
      <c r="E536" s="41">
        <f t="shared" si="125"/>
        <v>0</v>
      </c>
      <c r="F536" s="41">
        <f t="shared" ref="F536:I536" si="136">F537+F547+F548+F549</f>
        <v>0</v>
      </c>
      <c r="G536" s="41">
        <f t="shared" si="136"/>
        <v>0</v>
      </c>
      <c r="H536" s="41">
        <f t="shared" si="136"/>
        <v>0</v>
      </c>
      <c r="I536" s="41">
        <f t="shared" si="136"/>
        <v>0</v>
      </c>
      <c r="J536" s="30">
        <f t="shared" si="134"/>
        <v>0</v>
      </c>
      <c r="K536" s="30">
        <f t="shared" si="135"/>
        <v>0</v>
      </c>
      <c r="L536" s="4" t="s">
        <v>205</v>
      </c>
    </row>
    <row r="537" spans="1:12" ht="18" x14ac:dyDescent="0.25">
      <c r="A537" s="5" t="str">
        <f t="shared" si="130"/>
        <v>b</v>
      </c>
      <c r="B537" s="34" t="s">
        <v>1</v>
      </c>
      <c r="C537" s="15" t="s">
        <v>128</v>
      </c>
      <c r="D537" s="15"/>
      <c r="E537" s="37">
        <f t="shared" si="125"/>
        <v>0</v>
      </c>
      <c r="F537" s="14">
        <f t="shared" ref="F537:I537" si="137">F538+F539+F540+F541+F542+F543+F544</f>
        <v>0</v>
      </c>
      <c r="G537" s="14">
        <f t="shared" si="137"/>
        <v>0</v>
      </c>
      <c r="H537" s="14">
        <f t="shared" si="137"/>
        <v>0</v>
      </c>
      <c r="I537" s="14">
        <f t="shared" si="137"/>
        <v>0</v>
      </c>
      <c r="J537" s="33">
        <f t="shared" si="134"/>
        <v>0</v>
      </c>
      <c r="K537" s="33">
        <f t="shared" si="135"/>
        <v>0</v>
      </c>
      <c r="L537" s="4" t="s">
        <v>205</v>
      </c>
    </row>
    <row r="538" spans="1:12" ht="18" x14ac:dyDescent="0.25">
      <c r="A538" s="5" t="str">
        <f t="shared" si="130"/>
        <v>b</v>
      </c>
      <c r="B538" s="11" t="s">
        <v>1</v>
      </c>
      <c r="C538" s="12" t="s">
        <v>129</v>
      </c>
      <c r="D538" s="12"/>
      <c r="E538" s="39">
        <f t="shared" si="125"/>
        <v>0</v>
      </c>
      <c r="F538" s="35"/>
      <c r="G538" s="35"/>
      <c r="H538" s="35"/>
      <c r="I538" s="35"/>
      <c r="J538" s="30">
        <f t="shared" si="134"/>
        <v>0</v>
      </c>
      <c r="K538" s="30">
        <f t="shared" si="135"/>
        <v>0</v>
      </c>
      <c r="L538" s="4" t="s">
        <v>205</v>
      </c>
    </row>
    <row r="539" spans="1:12" ht="18" x14ac:dyDescent="0.25">
      <c r="A539" s="5" t="str">
        <f t="shared" si="130"/>
        <v>b</v>
      </c>
      <c r="B539" s="11" t="s">
        <v>1</v>
      </c>
      <c r="C539" s="12" t="s">
        <v>130</v>
      </c>
      <c r="D539" s="12"/>
      <c r="E539" s="39">
        <f t="shared" si="125"/>
        <v>0</v>
      </c>
      <c r="F539" s="35"/>
      <c r="G539" s="35"/>
      <c r="H539" s="35"/>
      <c r="I539" s="35"/>
      <c r="J539" s="30">
        <f t="shared" si="134"/>
        <v>0</v>
      </c>
      <c r="K539" s="30">
        <f t="shared" si="135"/>
        <v>0</v>
      </c>
      <c r="L539" s="4" t="s">
        <v>205</v>
      </c>
    </row>
    <row r="540" spans="1:12" ht="18" x14ac:dyDescent="0.25">
      <c r="A540" s="5" t="str">
        <f t="shared" si="130"/>
        <v>b</v>
      </c>
      <c r="B540" s="11" t="s">
        <v>1</v>
      </c>
      <c r="C540" s="12" t="s">
        <v>131</v>
      </c>
      <c r="D540" s="12"/>
      <c r="E540" s="39">
        <f t="shared" si="125"/>
        <v>0</v>
      </c>
      <c r="F540" s="35"/>
      <c r="G540" s="35"/>
      <c r="H540" s="35"/>
      <c r="I540" s="35"/>
      <c r="J540" s="30">
        <f t="shared" si="134"/>
        <v>0</v>
      </c>
      <c r="K540" s="30">
        <f t="shared" si="135"/>
        <v>0</v>
      </c>
      <c r="L540" s="4" t="s">
        <v>205</v>
      </c>
    </row>
    <row r="541" spans="1:12" ht="18" x14ac:dyDescent="0.25">
      <c r="A541" s="5" t="str">
        <f t="shared" si="130"/>
        <v>b</v>
      </c>
      <c r="B541" s="11" t="s">
        <v>1</v>
      </c>
      <c r="C541" s="16" t="s">
        <v>132</v>
      </c>
      <c r="D541" s="16"/>
      <c r="E541" s="39">
        <f t="shared" si="125"/>
        <v>0</v>
      </c>
      <c r="F541" s="35"/>
      <c r="G541" s="35"/>
      <c r="H541" s="35"/>
      <c r="I541" s="35"/>
      <c r="J541" s="30">
        <f t="shared" si="134"/>
        <v>0</v>
      </c>
      <c r="K541" s="30">
        <f t="shared" si="135"/>
        <v>0</v>
      </c>
      <c r="L541" s="4" t="s">
        <v>205</v>
      </c>
    </row>
    <row r="542" spans="1:12" ht="18" x14ac:dyDescent="0.25">
      <c r="A542" s="5" t="str">
        <f t="shared" si="130"/>
        <v>b</v>
      </c>
      <c r="B542" s="11" t="s">
        <v>1</v>
      </c>
      <c r="C542" s="16" t="s">
        <v>133</v>
      </c>
      <c r="D542" s="16"/>
      <c r="E542" s="39">
        <f t="shared" si="125"/>
        <v>0</v>
      </c>
      <c r="F542" s="35"/>
      <c r="G542" s="35"/>
      <c r="H542" s="35"/>
      <c r="I542" s="35"/>
      <c r="J542" s="30">
        <f t="shared" si="134"/>
        <v>0</v>
      </c>
      <c r="K542" s="30">
        <f t="shared" si="135"/>
        <v>0</v>
      </c>
      <c r="L542" s="4" t="s">
        <v>205</v>
      </c>
    </row>
    <row r="543" spans="1:12" ht="18" x14ac:dyDescent="0.25">
      <c r="A543" s="5" t="str">
        <f t="shared" si="130"/>
        <v>b</v>
      </c>
      <c r="B543" s="11" t="s">
        <v>1</v>
      </c>
      <c r="C543" s="16" t="s">
        <v>134</v>
      </c>
      <c r="D543" s="16"/>
      <c r="E543" s="39">
        <f t="shared" si="125"/>
        <v>0</v>
      </c>
      <c r="F543" s="35"/>
      <c r="G543" s="35"/>
      <c r="H543" s="35"/>
      <c r="I543" s="35"/>
      <c r="J543" s="30">
        <f t="shared" si="134"/>
        <v>0</v>
      </c>
      <c r="K543" s="30">
        <f t="shared" si="135"/>
        <v>0</v>
      </c>
      <c r="L543" s="4" t="s">
        <v>205</v>
      </c>
    </row>
    <row r="544" spans="1:12" ht="18" x14ac:dyDescent="0.25">
      <c r="A544" s="5" t="str">
        <f t="shared" si="130"/>
        <v>b</v>
      </c>
      <c r="B544" s="11" t="s">
        <v>1</v>
      </c>
      <c r="C544" s="16" t="s">
        <v>135</v>
      </c>
      <c r="D544" s="16"/>
      <c r="E544" s="39">
        <f t="shared" si="125"/>
        <v>0</v>
      </c>
      <c r="F544" s="35">
        <f t="shared" ref="F544:I544" si="138">F545+F546</f>
        <v>0</v>
      </c>
      <c r="G544" s="35">
        <f t="shared" si="138"/>
        <v>0</v>
      </c>
      <c r="H544" s="35">
        <f t="shared" si="138"/>
        <v>0</v>
      </c>
      <c r="I544" s="35">
        <f t="shared" si="138"/>
        <v>0</v>
      </c>
      <c r="J544" s="30">
        <f t="shared" si="134"/>
        <v>0</v>
      </c>
      <c r="K544" s="30">
        <f t="shared" si="135"/>
        <v>0</v>
      </c>
      <c r="L544" s="4" t="s">
        <v>205</v>
      </c>
    </row>
    <row r="545" spans="1:12" x14ac:dyDescent="0.25">
      <c r="A545" s="5" t="str">
        <f t="shared" si="130"/>
        <v>b</v>
      </c>
      <c r="B545" s="19"/>
      <c r="C545" s="21" t="s">
        <v>209</v>
      </c>
      <c r="D545" s="21"/>
      <c r="E545" s="40">
        <f t="shared" si="125"/>
        <v>0</v>
      </c>
      <c r="F545" s="20"/>
      <c r="G545" s="20"/>
      <c r="H545" s="20"/>
      <c r="I545" s="20"/>
      <c r="J545" s="31">
        <f t="shared" si="134"/>
        <v>0</v>
      </c>
      <c r="K545" s="31">
        <f t="shared" si="135"/>
        <v>0</v>
      </c>
    </row>
    <row r="546" spans="1:12" x14ac:dyDescent="0.25">
      <c r="A546" s="5" t="str">
        <f t="shared" si="130"/>
        <v>b</v>
      </c>
      <c r="B546" s="19"/>
      <c r="C546" s="21" t="s">
        <v>210</v>
      </c>
      <c r="D546" s="21"/>
      <c r="E546" s="40">
        <f t="shared" si="125"/>
        <v>0</v>
      </c>
      <c r="F546" s="20"/>
      <c r="G546" s="20"/>
      <c r="H546" s="20"/>
      <c r="I546" s="20"/>
      <c r="J546" s="31">
        <f t="shared" si="134"/>
        <v>0</v>
      </c>
      <c r="K546" s="31">
        <f t="shared" si="135"/>
        <v>0</v>
      </c>
    </row>
    <row r="547" spans="1:12" ht="18" x14ac:dyDescent="0.25">
      <c r="A547" s="5" t="str">
        <f t="shared" si="130"/>
        <v>b</v>
      </c>
      <c r="B547" s="11" t="s">
        <v>1</v>
      </c>
      <c r="C547" s="15" t="s">
        <v>136</v>
      </c>
      <c r="D547" s="15"/>
      <c r="E547" s="37">
        <f t="shared" si="125"/>
        <v>0</v>
      </c>
      <c r="F547" s="14"/>
      <c r="G547" s="14"/>
      <c r="H547" s="14"/>
      <c r="I547" s="14"/>
      <c r="J547" s="33">
        <f t="shared" si="134"/>
        <v>0</v>
      </c>
      <c r="K547" s="33">
        <f t="shared" si="135"/>
        <v>0</v>
      </c>
      <c r="L547" s="4" t="s">
        <v>205</v>
      </c>
    </row>
    <row r="548" spans="1:12" ht="18" x14ac:dyDescent="0.25">
      <c r="A548" s="5" t="str">
        <f t="shared" si="130"/>
        <v>b</v>
      </c>
      <c r="B548" s="11" t="s">
        <v>1</v>
      </c>
      <c r="C548" s="15" t="s">
        <v>137</v>
      </c>
      <c r="D548" s="15"/>
      <c r="E548" s="37">
        <f t="shared" si="125"/>
        <v>0</v>
      </c>
      <c r="F548" s="14"/>
      <c r="G548" s="14"/>
      <c r="H548" s="14"/>
      <c r="I548" s="14"/>
      <c r="J548" s="33">
        <f t="shared" si="134"/>
        <v>0</v>
      </c>
      <c r="K548" s="33">
        <f t="shared" si="135"/>
        <v>0</v>
      </c>
      <c r="L548" s="4" t="s">
        <v>205</v>
      </c>
    </row>
    <row r="549" spans="1:12" ht="18" x14ac:dyDescent="0.25">
      <c r="A549" s="5" t="str">
        <f t="shared" si="130"/>
        <v>b</v>
      </c>
      <c r="B549" s="11" t="s">
        <v>1</v>
      </c>
      <c r="C549" s="15" t="s">
        <v>138</v>
      </c>
      <c r="D549" s="15"/>
      <c r="E549" s="37">
        <f t="shared" si="125"/>
        <v>0</v>
      </c>
      <c r="F549" s="14"/>
      <c r="G549" s="14"/>
      <c r="H549" s="14"/>
      <c r="I549" s="14"/>
      <c r="J549" s="33">
        <f t="shared" si="134"/>
        <v>0</v>
      </c>
      <c r="K549" s="33">
        <f t="shared" si="135"/>
        <v>0</v>
      </c>
      <c r="L549" s="4" t="s">
        <v>205</v>
      </c>
    </row>
    <row r="550" spans="1:12" ht="94.5" customHeight="1" x14ac:dyDescent="0.25">
      <c r="A550" s="5" t="str">
        <f t="shared" si="130"/>
        <v>b</v>
      </c>
      <c r="B550" s="22" t="s">
        <v>90</v>
      </c>
      <c r="C550" s="23" t="s">
        <v>194</v>
      </c>
      <c r="D550" s="23"/>
      <c r="E550" s="41">
        <f t="shared" si="125"/>
        <v>0</v>
      </c>
      <c r="F550" s="41">
        <f t="shared" ref="F550:I550" si="139">F551+F561+F562+F563</f>
        <v>0</v>
      </c>
      <c r="G550" s="41">
        <f t="shared" si="139"/>
        <v>0</v>
      </c>
      <c r="H550" s="41">
        <f t="shared" si="139"/>
        <v>0</v>
      </c>
      <c r="I550" s="41">
        <f t="shared" si="139"/>
        <v>0</v>
      </c>
      <c r="J550" s="30">
        <f t="shared" si="134"/>
        <v>0</v>
      </c>
      <c r="K550" s="30">
        <f t="shared" si="135"/>
        <v>0</v>
      </c>
      <c r="L550" s="4" t="s">
        <v>205</v>
      </c>
    </row>
    <row r="551" spans="1:12" ht="18" x14ac:dyDescent="0.25">
      <c r="A551" s="5" t="str">
        <f t="shared" si="130"/>
        <v>b</v>
      </c>
      <c r="B551" s="34" t="s">
        <v>1</v>
      </c>
      <c r="C551" s="15" t="s">
        <v>128</v>
      </c>
      <c r="D551" s="15"/>
      <c r="E551" s="37">
        <f t="shared" si="125"/>
        <v>0</v>
      </c>
      <c r="F551" s="14">
        <f t="shared" ref="F551:I551" si="140">F552+F553+F554+F555+F556+F557+F558</f>
        <v>0</v>
      </c>
      <c r="G551" s="14">
        <f t="shared" si="140"/>
        <v>0</v>
      </c>
      <c r="H551" s="14">
        <f t="shared" si="140"/>
        <v>0</v>
      </c>
      <c r="I551" s="14">
        <f t="shared" si="140"/>
        <v>0</v>
      </c>
      <c r="J551" s="33">
        <f t="shared" si="134"/>
        <v>0</v>
      </c>
      <c r="K551" s="33">
        <f t="shared" si="135"/>
        <v>0</v>
      </c>
      <c r="L551" s="4" t="s">
        <v>205</v>
      </c>
    </row>
    <row r="552" spans="1:12" ht="18" x14ac:dyDescent="0.25">
      <c r="A552" s="5" t="str">
        <f t="shared" si="130"/>
        <v>b</v>
      </c>
      <c r="B552" s="11" t="s">
        <v>1</v>
      </c>
      <c r="C552" s="12" t="s">
        <v>129</v>
      </c>
      <c r="D552" s="12"/>
      <c r="E552" s="39">
        <f t="shared" si="125"/>
        <v>0</v>
      </c>
      <c r="F552" s="35"/>
      <c r="G552" s="35"/>
      <c r="H552" s="35"/>
      <c r="I552" s="35"/>
      <c r="J552" s="30">
        <f t="shared" si="134"/>
        <v>0</v>
      </c>
      <c r="K552" s="30">
        <f t="shared" si="135"/>
        <v>0</v>
      </c>
      <c r="L552" s="4" t="s">
        <v>205</v>
      </c>
    </row>
    <row r="553" spans="1:12" ht="18" x14ac:dyDescent="0.25">
      <c r="A553" s="5" t="str">
        <f t="shared" si="130"/>
        <v>b</v>
      </c>
      <c r="B553" s="11" t="s">
        <v>1</v>
      </c>
      <c r="C553" s="12" t="s">
        <v>130</v>
      </c>
      <c r="D553" s="12"/>
      <c r="E553" s="39">
        <f t="shared" si="125"/>
        <v>0</v>
      </c>
      <c r="F553" s="35"/>
      <c r="G553" s="35"/>
      <c r="H553" s="35"/>
      <c r="I553" s="35"/>
      <c r="J553" s="30">
        <f t="shared" si="134"/>
        <v>0</v>
      </c>
      <c r="K553" s="30">
        <f t="shared" si="135"/>
        <v>0</v>
      </c>
      <c r="L553" s="4" t="s">
        <v>205</v>
      </c>
    </row>
    <row r="554" spans="1:12" ht="18" x14ac:dyDescent="0.25">
      <c r="A554" s="5" t="str">
        <f t="shared" si="130"/>
        <v>b</v>
      </c>
      <c r="B554" s="11" t="s">
        <v>1</v>
      </c>
      <c r="C554" s="12" t="s">
        <v>131</v>
      </c>
      <c r="D554" s="12"/>
      <c r="E554" s="39">
        <f t="shared" si="125"/>
        <v>0</v>
      </c>
      <c r="F554" s="35"/>
      <c r="G554" s="35"/>
      <c r="H554" s="35"/>
      <c r="I554" s="35"/>
      <c r="J554" s="30">
        <f t="shared" si="134"/>
        <v>0</v>
      </c>
      <c r="K554" s="30">
        <f t="shared" si="135"/>
        <v>0</v>
      </c>
      <c r="L554" s="4" t="s">
        <v>205</v>
      </c>
    </row>
    <row r="555" spans="1:12" ht="18" x14ac:dyDescent="0.25">
      <c r="A555" s="5" t="str">
        <f t="shared" si="130"/>
        <v>b</v>
      </c>
      <c r="B555" s="11" t="s">
        <v>1</v>
      </c>
      <c r="C555" s="16" t="s">
        <v>132</v>
      </c>
      <c r="D555" s="16"/>
      <c r="E555" s="39">
        <f t="shared" si="125"/>
        <v>0</v>
      </c>
      <c r="F555" s="35"/>
      <c r="G555" s="35"/>
      <c r="H555" s="35"/>
      <c r="I555" s="35"/>
      <c r="J555" s="30">
        <f t="shared" si="134"/>
        <v>0</v>
      </c>
      <c r="K555" s="30">
        <f t="shared" si="135"/>
        <v>0</v>
      </c>
      <c r="L555" s="4" t="s">
        <v>205</v>
      </c>
    </row>
    <row r="556" spans="1:12" ht="18" x14ac:dyDescent="0.25">
      <c r="A556" s="5" t="str">
        <f t="shared" si="130"/>
        <v>b</v>
      </c>
      <c r="B556" s="11" t="s">
        <v>1</v>
      </c>
      <c r="C556" s="16" t="s">
        <v>133</v>
      </c>
      <c r="D556" s="16"/>
      <c r="E556" s="39">
        <f t="shared" si="125"/>
        <v>0</v>
      </c>
      <c r="F556" s="35"/>
      <c r="G556" s="35"/>
      <c r="H556" s="35"/>
      <c r="I556" s="35"/>
      <c r="J556" s="30">
        <f t="shared" si="134"/>
        <v>0</v>
      </c>
      <c r="K556" s="30">
        <f t="shared" si="135"/>
        <v>0</v>
      </c>
      <c r="L556" s="4" t="s">
        <v>205</v>
      </c>
    </row>
    <row r="557" spans="1:12" ht="18" x14ac:dyDescent="0.25">
      <c r="A557" s="5" t="str">
        <f t="shared" si="130"/>
        <v>b</v>
      </c>
      <c r="B557" s="11" t="s">
        <v>1</v>
      </c>
      <c r="C557" s="16" t="s">
        <v>134</v>
      </c>
      <c r="D557" s="16"/>
      <c r="E557" s="39">
        <f t="shared" si="125"/>
        <v>0</v>
      </c>
      <c r="F557" s="35"/>
      <c r="G557" s="35"/>
      <c r="H557" s="35"/>
      <c r="I557" s="35"/>
      <c r="J557" s="30">
        <f t="shared" si="134"/>
        <v>0</v>
      </c>
      <c r="K557" s="30">
        <f t="shared" si="135"/>
        <v>0</v>
      </c>
      <c r="L557" s="4" t="s">
        <v>205</v>
      </c>
    </row>
    <row r="558" spans="1:12" ht="18" x14ac:dyDescent="0.25">
      <c r="A558" s="5" t="str">
        <f t="shared" si="130"/>
        <v>b</v>
      </c>
      <c r="B558" s="11" t="s">
        <v>1</v>
      </c>
      <c r="C558" s="16" t="s">
        <v>135</v>
      </c>
      <c r="D558" s="16"/>
      <c r="E558" s="39">
        <f t="shared" si="125"/>
        <v>0</v>
      </c>
      <c r="F558" s="35">
        <f t="shared" ref="F558:I558" si="141">F559+F560</f>
        <v>0</v>
      </c>
      <c r="G558" s="35">
        <f t="shared" si="141"/>
        <v>0</v>
      </c>
      <c r="H558" s="35">
        <f t="shared" si="141"/>
        <v>0</v>
      </c>
      <c r="I558" s="35">
        <f t="shared" si="141"/>
        <v>0</v>
      </c>
      <c r="J558" s="30">
        <f t="shared" si="134"/>
        <v>0</v>
      </c>
      <c r="K558" s="30">
        <f t="shared" si="135"/>
        <v>0</v>
      </c>
      <c r="L558" s="4" t="s">
        <v>205</v>
      </c>
    </row>
    <row r="559" spans="1:12" x14ac:dyDescent="0.25">
      <c r="A559" s="5" t="str">
        <f t="shared" si="130"/>
        <v>b</v>
      </c>
      <c r="B559" s="19"/>
      <c r="C559" s="21" t="s">
        <v>209</v>
      </c>
      <c r="D559" s="21"/>
      <c r="E559" s="40">
        <f t="shared" si="125"/>
        <v>0</v>
      </c>
      <c r="F559" s="20"/>
      <c r="G559" s="20"/>
      <c r="H559" s="20"/>
      <c r="I559" s="20"/>
      <c r="J559" s="31">
        <f t="shared" si="134"/>
        <v>0</v>
      </c>
      <c r="K559" s="31">
        <f t="shared" si="135"/>
        <v>0</v>
      </c>
    </row>
    <row r="560" spans="1:12" x14ac:dyDescent="0.25">
      <c r="A560" s="5" t="str">
        <f t="shared" si="130"/>
        <v>b</v>
      </c>
      <c r="B560" s="19"/>
      <c r="C560" s="21" t="s">
        <v>210</v>
      </c>
      <c r="D560" s="21"/>
      <c r="E560" s="40">
        <f t="shared" ref="E560:E563" si="142">F560+G560+H560+I560</f>
        <v>0</v>
      </c>
      <c r="F560" s="20"/>
      <c r="G560" s="20"/>
      <c r="H560" s="20"/>
      <c r="I560" s="20"/>
      <c r="J560" s="31">
        <f t="shared" si="134"/>
        <v>0</v>
      </c>
      <c r="K560" s="31">
        <f t="shared" si="135"/>
        <v>0</v>
      </c>
    </row>
    <row r="561" spans="1:12" ht="18" x14ac:dyDescent="0.25">
      <c r="A561" s="5" t="str">
        <f t="shared" si="130"/>
        <v>b</v>
      </c>
      <c r="B561" s="11" t="s">
        <v>1</v>
      </c>
      <c r="C561" s="15" t="s">
        <v>136</v>
      </c>
      <c r="D561" s="15"/>
      <c r="E561" s="37">
        <f t="shared" si="142"/>
        <v>0</v>
      </c>
      <c r="F561" s="14"/>
      <c r="G561" s="14"/>
      <c r="H561" s="14"/>
      <c r="I561" s="14"/>
      <c r="J561" s="33">
        <f t="shared" si="134"/>
        <v>0</v>
      </c>
      <c r="K561" s="33">
        <f t="shared" si="135"/>
        <v>0</v>
      </c>
      <c r="L561" s="4" t="s">
        <v>205</v>
      </c>
    </row>
    <row r="562" spans="1:12" ht="18" x14ac:dyDescent="0.25">
      <c r="A562" s="5" t="str">
        <f t="shared" si="130"/>
        <v>b</v>
      </c>
      <c r="B562" s="11" t="s">
        <v>1</v>
      </c>
      <c r="C562" s="15" t="s">
        <v>137</v>
      </c>
      <c r="D562" s="15"/>
      <c r="E562" s="37">
        <f t="shared" si="142"/>
        <v>0</v>
      </c>
      <c r="F562" s="14"/>
      <c r="G562" s="14"/>
      <c r="H562" s="14"/>
      <c r="I562" s="14"/>
      <c r="J562" s="33">
        <f t="shared" si="134"/>
        <v>0</v>
      </c>
      <c r="K562" s="33">
        <f t="shared" si="135"/>
        <v>0</v>
      </c>
      <c r="L562" s="4" t="s">
        <v>205</v>
      </c>
    </row>
    <row r="563" spans="1:12" ht="18" x14ac:dyDescent="0.25">
      <c r="A563" s="5" t="str">
        <f t="shared" si="130"/>
        <v>b</v>
      </c>
      <c r="B563" s="11" t="s">
        <v>1</v>
      </c>
      <c r="C563" s="15" t="s">
        <v>138</v>
      </c>
      <c r="D563" s="15"/>
      <c r="E563" s="37">
        <f t="shared" si="142"/>
        <v>0</v>
      </c>
      <c r="F563" s="14"/>
      <c r="G563" s="14"/>
      <c r="H563" s="14"/>
      <c r="I563" s="14"/>
      <c r="J563" s="33">
        <f t="shared" si="134"/>
        <v>0</v>
      </c>
      <c r="K563" s="33">
        <f t="shared" si="135"/>
        <v>0</v>
      </c>
      <c r="L563" s="4" t="s">
        <v>205</v>
      </c>
    </row>
    <row r="564" spans="1:12" ht="36" x14ac:dyDescent="0.25">
      <c r="A564" s="5" t="str">
        <f t="shared" si="130"/>
        <v>b</v>
      </c>
      <c r="B564" s="22" t="s">
        <v>118</v>
      </c>
      <c r="C564" s="23" t="s">
        <v>119</v>
      </c>
      <c r="D564" s="23"/>
      <c r="E564" s="36">
        <f>SUM(F564:I564)</f>
        <v>0</v>
      </c>
      <c r="F564" s="30">
        <f t="shared" ref="F564:I577" si="143">F578+F592+F606+F620</f>
        <v>0</v>
      </c>
      <c r="G564" s="30">
        <f t="shared" si="143"/>
        <v>0</v>
      </c>
      <c r="H564" s="30">
        <f t="shared" si="143"/>
        <v>0</v>
      </c>
      <c r="I564" s="30">
        <f t="shared" si="143"/>
        <v>0</v>
      </c>
      <c r="J564" s="30">
        <f t="shared" si="134"/>
        <v>0</v>
      </c>
      <c r="K564" s="30">
        <f t="shared" si="135"/>
        <v>0</v>
      </c>
    </row>
    <row r="565" spans="1:12" ht="18" x14ac:dyDescent="0.25">
      <c r="A565" s="5" t="str">
        <f t="shared" si="130"/>
        <v>b</v>
      </c>
      <c r="B565" s="32" t="s">
        <v>1</v>
      </c>
      <c r="C565" s="25" t="s">
        <v>128</v>
      </c>
      <c r="D565" s="25"/>
      <c r="E565" s="37">
        <f t="shared" ref="E565:E577" si="144">SUM(F565:I565)</f>
        <v>0</v>
      </c>
      <c r="F565" s="33">
        <f t="shared" si="143"/>
        <v>0</v>
      </c>
      <c r="G565" s="33">
        <f t="shared" si="143"/>
        <v>0</v>
      </c>
      <c r="H565" s="33">
        <f t="shared" si="143"/>
        <v>0</v>
      </c>
      <c r="I565" s="33">
        <f t="shared" si="143"/>
        <v>0</v>
      </c>
      <c r="J565" s="33">
        <f t="shared" si="134"/>
        <v>0</v>
      </c>
      <c r="K565" s="33">
        <f t="shared" si="135"/>
        <v>0</v>
      </c>
    </row>
    <row r="566" spans="1:12" ht="18" x14ac:dyDescent="0.25">
      <c r="A566" s="5" t="str">
        <f t="shared" si="130"/>
        <v>b</v>
      </c>
      <c r="B566" s="24" t="s">
        <v>1</v>
      </c>
      <c r="C566" s="26" t="s">
        <v>129</v>
      </c>
      <c r="D566" s="26"/>
      <c r="E566" s="36">
        <f t="shared" si="144"/>
        <v>0</v>
      </c>
      <c r="F566" s="30">
        <f t="shared" si="143"/>
        <v>0</v>
      </c>
      <c r="G566" s="30">
        <f t="shared" si="143"/>
        <v>0</v>
      </c>
      <c r="H566" s="30">
        <f t="shared" si="143"/>
        <v>0</v>
      </c>
      <c r="I566" s="30">
        <f t="shared" si="143"/>
        <v>0</v>
      </c>
      <c r="J566" s="30">
        <f t="shared" si="134"/>
        <v>0</v>
      </c>
      <c r="K566" s="30">
        <f t="shared" si="135"/>
        <v>0</v>
      </c>
    </row>
    <row r="567" spans="1:12" ht="18" x14ac:dyDescent="0.25">
      <c r="A567" s="5" t="str">
        <f t="shared" si="130"/>
        <v>b</v>
      </c>
      <c r="B567" s="24" t="s">
        <v>1</v>
      </c>
      <c r="C567" s="26" t="s">
        <v>130</v>
      </c>
      <c r="D567" s="26"/>
      <c r="E567" s="36">
        <f t="shared" si="144"/>
        <v>0</v>
      </c>
      <c r="F567" s="30">
        <f t="shared" si="143"/>
        <v>0</v>
      </c>
      <c r="G567" s="30">
        <f t="shared" si="143"/>
        <v>0</v>
      </c>
      <c r="H567" s="30">
        <f t="shared" si="143"/>
        <v>0</v>
      </c>
      <c r="I567" s="30">
        <f t="shared" si="143"/>
        <v>0</v>
      </c>
      <c r="J567" s="30">
        <f t="shared" si="134"/>
        <v>0</v>
      </c>
      <c r="K567" s="30">
        <f t="shared" si="135"/>
        <v>0</v>
      </c>
    </row>
    <row r="568" spans="1:12" ht="18" x14ac:dyDescent="0.25">
      <c r="A568" s="5" t="str">
        <f t="shared" si="130"/>
        <v>b</v>
      </c>
      <c r="B568" s="24" t="s">
        <v>1</v>
      </c>
      <c r="C568" s="26" t="s">
        <v>131</v>
      </c>
      <c r="D568" s="26"/>
      <c r="E568" s="36">
        <f t="shared" si="144"/>
        <v>0</v>
      </c>
      <c r="F568" s="30">
        <f t="shared" si="143"/>
        <v>0</v>
      </c>
      <c r="G568" s="30">
        <f t="shared" si="143"/>
        <v>0</v>
      </c>
      <c r="H568" s="30">
        <f t="shared" si="143"/>
        <v>0</v>
      </c>
      <c r="I568" s="30">
        <f t="shared" si="143"/>
        <v>0</v>
      </c>
      <c r="J568" s="30">
        <f t="shared" si="134"/>
        <v>0</v>
      </c>
      <c r="K568" s="30">
        <f t="shared" si="135"/>
        <v>0</v>
      </c>
    </row>
    <row r="569" spans="1:12" ht="18" x14ac:dyDescent="0.25">
      <c r="A569" s="5" t="str">
        <f t="shared" si="130"/>
        <v>b</v>
      </c>
      <c r="B569" s="24" t="s">
        <v>1</v>
      </c>
      <c r="C569" s="27" t="s">
        <v>132</v>
      </c>
      <c r="D569" s="27"/>
      <c r="E569" s="36">
        <f t="shared" si="144"/>
        <v>0</v>
      </c>
      <c r="F569" s="30">
        <f t="shared" si="143"/>
        <v>0</v>
      </c>
      <c r="G569" s="30">
        <f t="shared" si="143"/>
        <v>0</v>
      </c>
      <c r="H569" s="30">
        <f t="shared" si="143"/>
        <v>0</v>
      </c>
      <c r="I569" s="30">
        <f t="shared" si="143"/>
        <v>0</v>
      </c>
      <c r="J569" s="30">
        <f t="shared" si="134"/>
        <v>0</v>
      </c>
      <c r="K569" s="30">
        <f t="shared" si="135"/>
        <v>0</v>
      </c>
    </row>
    <row r="570" spans="1:12" ht="18" x14ac:dyDescent="0.25">
      <c r="A570" s="5" t="str">
        <f t="shared" si="130"/>
        <v>b</v>
      </c>
      <c r="B570" s="24" t="s">
        <v>1</v>
      </c>
      <c r="C570" s="27" t="s">
        <v>133</v>
      </c>
      <c r="D570" s="27"/>
      <c r="E570" s="36">
        <f t="shared" si="144"/>
        <v>0</v>
      </c>
      <c r="F570" s="30">
        <f t="shared" si="143"/>
        <v>0</v>
      </c>
      <c r="G570" s="30">
        <f t="shared" si="143"/>
        <v>0</v>
      </c>
      <c r="H570" s="30">
        <f t="shared" si="143"/>
        <v>0</v>
      </c>
      <c r="I570" s="30">
        <f t="shared" si="143"/>
        <v>0</v>
      </c>
      <c r="J570" s="30">
        <f t="shared" si="134"/>
        <v>0</v>
      </c>
      <c r="K570" s="30">
        <f t="shared" si="135"/>
        <v>0</v>
      </c>
    </row>
    <row r="571" spans="1:12" ht="18" x14ac:dyDescent="0.25">
      <c r="A571" s="5" t="str">
        <f t="shared" si="130"/>
        <v>b</v>
      </c>
      <c r="B571" s="24" t="s">
        <v>1</v>
      </c>
      <c r="C571" s="27" t="s">
        <v>134</v>
      </c>
      <c r="D571" s="27"/>
      <c r="E571" s="36">
        <f t="shared" si="144"/>
        <v>0</v>
      </c>
      <c r="F571" s="30">
        <f t="shared" si="143"/>
        <v>0</v>
      </c>
      <c r="G571" s="30">
        <f t="shared" si="143"/>
        <v>0</v>
      </c>
      <c r="H571" s="30">
        <f t="shared" si="143"/>
        <v>0</v>
      </c>
      <c r="I571" s="30">
        <f t="shared" si="143"/>
        <v>0</v>
      </c>
      <c r="J571" s="30">
        <f t="shared" si="134"/>
        <v>0</v>
      </c>
      <c r="K571" s="30">
        <f t="shared" si="135"/>
        <v>0</v>
      </c>
    </row>
    <row r="572" spans="1:12" ht="18" x14ac:dyDescent="0.25">
      <c r="A572" s="5" t="str">
        <f t="shared" si="130"/>
        <v>b</v>
      </c>
      <c r="B572" s="24" t="s">
        <v>1</v>
      </c>
      <c r="C572" s="27" t="s">
        <v>135</v>
      </c>
      <c r="D572" s="27"/>
      <c r="E572" s="36">
        <f t="shared" si="144"/>
        <v>0</v>
      </c>
      <c r="F572" s="30">
        <f t="shared" si="143"/>
        <v>0</v>
      </c>
      <c r="G572" s="30">
        <f t="shared" si="143"/>
        <v>0</v>
      </c>
      <c r="H572" s="30">
        <f t="shared" si="143"/>
        <v>0</v>
      </c>
      <c r="I572" s="30">
        <f t="shared" si="143"/>
        <v>0</v>
      </c>
      <c r="J572" s="30">
        <f t="shared" si="134"/>
        <v>0</v>
      </c>
      <c r="K572" s="30">
        <f t="shared" si="135"/>
        <v>0</v>
      </c>
    </row>
    <row r="573" spans="1:12" x14ac:dyDescent="0.25">
      <c r="A573" s="5" t="str">
        <f t="shared" si="130"/>
        <v>b</v>
      </c>
      <c r="B573" s="28"/>
      <c r="C573" s="29" t="s">
        <v>209</v>
      </c>
      <c r="D573" s="29"/>
      <c r="E573" s="38">
        <f t="shared" si="144"/>
        <v>0</v>
      </c>
      <c r="F573" s="31">
        <f t="shared" si="143"/>
        <v>0</v>
      </c>
      <c r="G573" s="31">
        <f t="shared" si="143"/>
        <v>0</v>
      </c>
      <c r="H573" s="31">
        <f t="shared" si="143"/>
        <v>0</v>
      </c>
      <c r="I573" s="31">
        <f t="shared" si="143"/>
        <v>0</v>
      </c>
      <c r="J573" s="31">
        <f t="shared" si="134"/>
        <v>0</v>
      </c>
      <c r="K573" s="31">
        <f t="shared" si="135"/>
        <v>0</v>
      </c>
    </row>
    <row r="574" spans="1:12" x14ac:dyDescent="0.25">
      <c r="A574" s="5" t="str">
        <f t="shared" si="130"/>
        <v>b</v>
      </c>
      <c r="B574" s="28"/>
      <c r="C574" s="29" t="s">
        <v>210</v>
      </c>
      <c r="D574" s="29"/>
      <c r="E574" s="38">
        <f t="shared" si="144"/>
        <v>0</v>
      </c>
      <c r="F574" s="31">
        <f t="shared" si="143"/>
        <v>0</v>
      </c>
      <c r="G574" s="31">
        <f t="shared" si="143"/>
        <v>0</v>
      </c>
      <c r="H574" s="31">
        <f t="shared" si="143"/>
        <v>0</v>
      </c>
      <c r="I574" s="31">
        <f t="shared" si="143"/>
        <v>0</v>
      </c>
      <c r="J574" s="31">
        <f t="shared" si="134"/>
        <v>0</v>
      </c>
      <c r="K574" s="31">
        <f t="shared" si="135"/>
        <v>0</v>
      </c>
    </row>
    <row r="575" spans="1:12" ht="18" x14ac:dyDescent="0.25">
      <c r="A575" s="5" t="str">
        <f t="shared" si="130"/>
        <v>b</v>
      </c>
      <c r="B575" s="32" t="s">
        <v>1</v>
      </c>
      <c r="C575" s="25" t="s">
        <v>136</v>
      </c>
      <c r="D575" s="25"/>
      <c r="E575" s="37">
        <f t="shared" si="144"/>
        <v>0</v>
      </c>
      <c r="F575" s="33">
        <f t="shared" si="143"/>
        <v>0</v>
      </c>
      <c r="G575" s="33">
        <f t="shared" si="143"/>
        <v>0</v>
      </c>
      <c r="H575" s="33">
        <f t="shared" si="143"/>
        <v>0</v>
      </c>
      <c r="I575" s="33">
        <f t="shared" si="143"/>
        <v>0</v>
      </c>
      <c r="J575" s="33">
        <f t="shared" si="134"/>
        <v>0</v>
      </c>
      <c r="K575" s="33">
        <f t="shared" si="135"/>
        <v>0</v>
      </c>
    </row>
    <row r="576" spans="1:12" ht="18" x14ac:dyDescent="0.25">
      <c r="A576" s="5" t="str">
        <f t="shared" si="130"/>
        <v>b</v>
      </c>
      <c r="B576" s="32" t="s">
        <v>1</v>
      </c>
      <c r="C576" s="25" t="s">
        <v>137</v>
      </c>
      <c r="D576" s="25"/>
      <c r="E576" s="37">
        <f t="shared" si="144"/>
        <v>0</v>
      </c>
      <c r="F576" s="33">
        <f t="shared" si="143"/>
        <v>0</v>
      </c>
      <c r="G576" s="33">
        <f t="shared" si="143"/>
        <v>0</v>
      </c>
      <c r="H576" s="33">
        <f t="shared" si="143"/>
        <v>0</v>
      </c>
      <c r="I576" s="33">
        <f t="shared" si="143"/>
        <v>0</v>
      </c>
      <c r="J576" s="33">
        <f t="shared" si="134"/>
        <v>0</v>
      </c>
      <c r="K576" s="33">
        <f t="shared" si="135"/>
        <v>0</v>
      </c>
    </row>
    <row r="577" spans="1:12" ht="18" x14ac:dyDescent="0.25">
      <c r="A577" s="5" t="str">
        <f t="shared" si="130"/>
        <v>b</v>
      </c>
      <c r="B577" s="32" t="s">
        <v>1</v>
      </c>
      <c r="C577" s="25" t="s">
        <v>138</v>
      </c>
      <c r="D577" s="25"/>
      <c r="E577" s="37">
        <f t="shared" si="144"/>
        <v>0</v>
      </c>
      <c r="F577" s="33">
        <f t="shared" si="143"/>
        <v>0</v>
      </c>
      <c r="G577" s="33">
        <f t="shared" si="143"/>
        <v>0</v>
      </c>
      <c r="H577" s="33">
        <f t="shared" si="143"/>
        <v>0</v>
      </c>
      <c r="I577" s="33">
        <f t="shared" si="143"/>
        <v>0</v>
      </c>
      <c r="J577" s="33">
        <f t="shared" si="134"/>
        <v>0</v>
      </c>
      <c r="K577" s="33">
        <f t="shared" si="135"/>
        <v>0</v>
      </c>
    </row>
    <row r="578" spans="1:12" ht="54" x14ac:dyDescent="0.25">
      <c r="A578" s="5" t="str">
        <f t="shared" si="130"/>
        <v>b</v>
      </c>
      <c r="B578" s="22" t="s">
        <v>117</v>
      </c>
      <c r="C578" s="23" t="s">
        <v>195</v>
      </c>
      <c r="D578" s="23"/>
      <c r="E578" s="41">
        <f t="shared" ref="E578:E641" si="145">F578+G578+H578+I578</f>
        <v>0</v>
      </c>
      <c r="F578" s="41">
        <f t="shared" ref="F578:I578" si="146">F579+F589+F590+F591</f>
        <v>0</v>
      </c>
      <c r="G578" s="41">
        <f t="shared" si="146"/>
        <v>0</v>
      </c>
      <c r="H578" s="41">
        <f t="shared" si="146"/>
        <v>0</v>
      </c>
      <c r="I578" s="41">
        <f t="shared" si="146"/>
        <v>0</v>
      </c>
      <c r="J578" s="30">
        <f t="shared" si="134"/>
        <v>0</v>
      </c>
      <c r="K578" s="30">
        <f t="shared" si="135"/>
        <v>0</v>
      </c>
      <c r="L578" s="4" t="s">
        <v>205</v>
      </c>
    </row>
    <row r="579" spans="1:12" ht="18" x14ac:dyDescent="0.25">
      <c r="A579" s="5" t="str">
        <f t="shared" si="130"/>
        <v>b</v>
      </c>
      <c r="B579" s="34" t="s">
        <v>1</v>
      </c>
      <c r="C579" s="15" t="s">
        <v>128</v>
      </c>
      <c r="D579" s="15"/>
      <c r="E579" s="37">
        <f t="shared" si="145"/>
        <v>0</v>
      </c>
      <c r="F579" s="14">
        <f t="shared" ref="F579:I579" si="147">F580+F581+F582+F583+F584+F585+F586</f>
        <v>0</v>
      </c>
      <c r="G579" s="14">
        <f t="shared" si="147"/>
        <v>0</v>
      </c>
      <c r="H579" s="14">
        <f t="shared" si="147"/>
        <v>0</v>
      </c>
      <c r="I579" s="14">
        <f t="shared" si="147"/>
        <v>0</v>
      </c>
      <c r="J579" s="33">
        <f t="shared" si="134"/>
        <v>0</v>
      </c>
      <c r="K579" s="33">
        <f t="shared" si="135"/>
        <v>0</v>
      </c>
      <c r="L579" s="4" t="s">
        <v>205</v>
      </c>
    </row>
    <row r="580" spans="1:12" ht="18" x14ac:dyDescent="0.25">
      <c r="A580" s="5" t="str">
        <f t="shared" si="130"/>
        <v>b</v>
      </c>
      <c r="B580" s="11" t="s">
        <v>1</v>
      </c>
      <c r="C580" s="12" t="s">
        <v>129</v>
      </c>
      <c r="D580" s="12"/>
      <c r="E580" s="39">
        <f t="shared" si="145"/>
        <v>0</v>
      </c>
      <c r="F580" s="35"/>
      <c r="G580" s="35"/>
      <c r="H580" s="35"/>
      <c r="I580" s="35"/>
      <c r="J580" s="30">
        <f t="shared" si="134"/>
        <v>0</v>
      </c>
      <c r="K580" s="30">
        <f t="shared" si="135"/>
        <v>0</v>
      </c>
      <c r="L580" s="4" t="s">
        <v>205</v>
      </c>
    </row>
    <row r="581" spans="1:12" ht="18" x14ac:dyDescent="0.25">
      <c r="A581" s="5" t="str">
        <f t="shared" ref="A581:A644" si="148">IF((E581+F581+G581+I581+H581)&gt;0,"a","b")</f>
        <v>b</v>
      </c>
      <c r="B581" s="11" t="s">
        <v>1</v>
      </c>
      <c r="C581" s="12" t="s">
        <v>130</v>
      </c>
      <c r="D581" s="12"/>
      <c r="E581" s="39">
        <f t="shared" si="145"/>
        <v>0</v>
      </c>
      <c r="F581" s="35"/>
      <c r="G581" s="35"/>
      <c r="H581" s="35"/>
      <c r="I581" s="35"/>
      <c r="J581" s="30">
        <f t="shared" si="134"/>
        <v>0</v>
      </c>
      <c r="K581" s="30">
        <f t="shared" si="135"/>
        <v>0</v>
      </c>
      <c r="L581" s="4" t="s">
        <v>205</v>
      </c>
    </row>
    <row r="582" spans="1:12" ht="18" x14ac:dyDescent="0.25">
      <c r="A582" s="5" t="str">
        <f t="shared" si="148"/>
        <v>b</v>
      </c>
      <c r="B582" s="11" t="s">
        <v>1</v>
      </c>
      <c r="C582" s="12" t="s">
        <v>131</v>
      </c>
      <c r="D582" s="12"/>
      <c r="E582" s="39">
        <f t="shared" si="145"/>
        <v>0</v>
      </c>
      <c r="F582" s="35"/>
      <c r="G582" s="35"/>
      <c r="H582" s="35"/>
      <c r="I582" s="35"/>
      <c r="J582" s="30">
        <f t="shared" si="134"/>
        <v>0</v>
      </c>
      <c r="K582" s="30">
        <f t="shared" si="135"/>
        <v>0</v>
      </c>
      <c r="L582" s="4" t="s">
        <v>205</v>
      </c>
    </row>
    <row r="583" spans="1:12" ht="18" x14ac:dyDescent="0.25">
      <c r="A583" s="5" t="str">
        <f t="shared" si="148"/>
        <v>b</v>
      </c>
      <c r="B583" s="11" t="s">
        <v>1</v>
      </c>
      <c r="C583" s="16" t="s">
        <v>132</v>
      </c>
      <c r="D583" s="16"/>
      <c r="E583" s="39">
        <f t="shared" si="145"/>
        <v>0</v>
      </c>
      <c r="F583" s="35"/>
      <c r="G583" s="35"/>
      <c r="H583" s="35"/>
      <c r="I583" s="35"/>
      <c r="J583" s="30">
        <f t="shared" si="134"/>
        <v>0</v>
      </c>
      <c r="K583" s="30">
        <f t="shared" si="135"/>
        <v>0</v>
      </c>
      <c r="L583" s="4" t="s">
        <v>205</v>
      </c>
    </row>
    <row r="584" spans="1:12" ht="18" x14ac:dyDescent="0.25">
      <c r="A584" s="5" t="str">
        <f t="shared" si="148"/>
        <v>b</v>
      </c>
      <c r="B584" s="11" t="s">
        <v>1</v>
      </c>
      <c r="C584" s="16" t="s">
        <v>133</v>
      </c>
      <c r="D584" s="16"/>
      <c r="E584" s="39">
        <f t="shared" si="145"/>
        <v>0</v>
      </c>
      <c r="F584" s="35"/>
      <c r="G584" s="35"/>
      <c r="H584" s="35"/>
      <c r="I584" s="35"/>
      <c r="J584" s="30">
        <f t="shared" si="134"/>
        <v>0</v>
      </c>
      <c r="K584" s="30">
        <f t="shared" si="135"/>
        <v>0</v>
      </c>
      <c r="L584" s="4" t="s">
        <v>205</v>
      </c>
    </row>
    <row r="585" spans="1:12" ht="18" x14ac:dyDescent="0.25">
      <c r="A585" s="5" t="str">
        <f t="shared" si="148"/>
        <v>b</v>
      </c>
      <c r="B585" s="11" t="s">
        <v>1</v>
      </c>
      <c r="C585" s="16" t="s">
        <v>134</v>
      </c>
      <c r="D585" s="16"/>
      <c r="E585" s="39">
        <f t="shared" si="145"/>
        <v>0</v>
      </c>
      <c r="F585" s="35"/>
      <c r="G585" s="35"/>
      <c r="H585" s="35"/>
      <c r="I585" s="35"/>
      <c r="J585" s="30">
        <f t="shared" si="134"/>
        <v>0</v>
      </c>
      <c r="K585" s="30">
        <f t="shared" si="135"/>
        <v>0</v>
      </c>
      <c r="L585" s="4" t="s">
        <v>205</v>
      </c>
    </row>
    <row r="586" spans="1:12" ht="18" x14ac:dyDescent="0.25">
      <c r="A586" s="5" t="str">
        <f t="shared" si="148"/>
        <v>b</v>
      </c>
      <c r="B586" s="11" t="s">
        <v>1</v>
      </c>
      <c r="C586" s="16" t="s">
        <v>135</v>
      </c>
      <c r="D586" s="16"/>
      <c r="E586" s="39">
        <f t="shared" si="145"/>
        <v>0</v>
      </c>
      <c r="F586" s="35">
        <f t="shared" ref="F586:I586" si="149">F587+F588</f>
        <v>0</v>
      </c>
      <c r="G586" s="35">
        <f t="shared" si="149"/>
        <v>0</v>
      </c>
      <c r="H586" s="35">
        <f t="shared" si="149"/>
        <v>0</v>
      </c>
      <c r="I586" s="35">
        <f t="shared" si="149"/>
        <v>0</v>
      </c>
      <c r="J586" s="30">
        <f t="shared" si="134"/>
        <v>0</v>
      </c>
      <c r="K586" s="30">
        <f t="shared" si="135"/>
        <v>0</v>
      </c>
      <c r="L586" s="4" t="s">
        <v>205</v>
      </c>
    </row>
    <row r="587" spans="1:12" x14ac:dyDescent="0.25">
      <c r="A587" s="5" t="str">
        <f t="shared" si="148"/>
        <v>b</v>
      </c>
      <c r="B587" s="19"/>
      <c r="C587" s="21" t="s">
        <v>209</v>
      </c>
      <c r="D587" s="21"/>
      <c r="E587" s="40">
        <f t="shared" si="145"/>
        <v>0</v>
      </c>
      <c r="F587" s="20"/>
      <c r="G587" s="20"/>
      <c r="H587" s="20"/>
      <c r="I587" s="20"/>
      <c r="J587" s="31">
        <f t="shared" si="134"/>
        <v>0</v>
      </c>
      <c r="K587" s="31">
        <f t="shared" si="135"/>
        <v>0</v>
      </c>
    </row>
    <row r="588" spans="1:12" x14ac:dyDescent="0.25">
      <c r="A588" s="5" t="str">
        <f t="shared" si="148"/>
        <v>b</v>
      </c>
      <c r="B588" s="19"/>
      <c r="C588" s="21" t="s">
        <v>210</v>
      </c>
      <c r="D588" s="21"/>
      <c r="E588" s="40">
        <f t="shared" si="145"/>
        <v>0</v>
      </c>
      <c r="F588" s="20"/>
      <c r="G588" s="20"/>
      <c r="H588" s="20"/>
      <c r="I588" s="20"/>
      <c r="J588" s="31">
        <f t="shared" si="134"/>
        <v>0</v>
      </c>
      <c r="K588" s="31">
        <f t="shared" si="135"/>
        <v>0</v>
      </c>
    </row>
    <row r="589" spans="1:12" ht="18" x14ac:dyDescent="0.25">
      <c r="A589" s="5" t="str">
        <f t="shared" si="148"/>
        <v>b</v>
      </c>
      <c r="B589" s="11" t="s">
        <v>1</v>
      </c>
      <c r="C589" s="15" t="s">
        <v>136</v>
      </c>
      <c r="D589" s="15"/>
      <c r="E589" s="37">
        <f t="shared" si="145"/>
        <v>0</v>
      </c>
      <c r="F589" s="14"/>
      <c r="G589" s="14"/>
      <c r="H589" s="14"/>
      <c r="I589" s="14"/>
      <c r="J589" s="33">
        <f t="shared" si="134"/>
        <v>0</v>
      </c>
      <c r="K589" s="33">
        <f t="shared" si="135"/>
        <v>0</v>
      </c>
      <c r="L589" s="4" t="s">
        <v>205</v>
      </c>
    </row>
    <row r="590" spans="1:12" ht="18" x14ac:dyDescent="0.25">
      <c r="A590" s="5" t="str">
        <f t="shared" si="148"/>
        <v>b</v>
      </c>
      <c r="B590" s="11" t="s">
        <v>1</v>
      </c>
      <c r="C590" s="15" t="s">
        <v>137</v>
      </c>
      <c r="D590" s="15"/>
      <c r="E590" s="37">
        <f t="shared" si="145"/>
        <v>0</v>
      </c>
      <c r="F590" s="14"/>
      <c r="G590" s="14"/>
      <c r="H590" s="14"/>
      <c r="I590" s="14"/>
      <c r="J590" s="33">
        <f t="shared" si="134"/>
        <v>0</v>
      </c>
      <c r="K590" s="33">
        <f t="shared" si="135"/>
        <v>0</v>
      </c>
      <c r="L590" s="4" t="s">
        <v>205</v>
      </c>
    </row>
    <row r="591" spans="1:12" ht="18" x14ac:dyDescent="0.25">
      <c r="A591" s="5" t="str">
        <f t="shared" si="148"/>
        <v>b</v>
      </c>
      <c r="B591" s="11" t="s">
        <v>1</v>
      </c>
      <c r="C591" s="15" t="s">
        <v>138</v>
      </c>
      <c r="D591" s="15"/>
      <c r="E591" s="37">
        <f t="shared" si="145"/>
        <v>0</v>
      </c>
      <c r="F591" s="14"/>
      <c r="G591" s="14"/>
      <c r="H591" s="14"/>
      <c r="I591" s="14"/>
      <c r="J591" s="33">
        <f t="shared" si="134"/>
        <v>0</v>
      </c>
      <c r="K591" s="33">
        <f t="shared" si="135"/>
        <v>0</v>
      </c>
      <c r="L591" s="4" t="s">
        <v>205</v>
      </c>
    </row>
    <row r="592" spans="1:12" ht="54" x14ac:dyDescent="0.25">
      <c r="A592" s="5" t="str">
        <f t="shared" si="148"/>
        <v>b</v>
      </c>
      <c r="B592" s="22" t="s">
        <v>116</v>
      </c>
      <c r="C592" s="23" t="s">
        <v>120</v>
      </c>
      <c r="D592" s="23"/>
      <c r="E592" s="41">
        <f t="shared" si="145"/>
        <v>0</v>
      </c>
      <c r="F592" s="41">
        <f t="shared" ref="F592:I592" si="150">F593+F603+F604+F605</f>
        <v>0</v>
      </c>
      <c r="G592" s="41">
        <f t="shared" si="150"/>
        <v>0</v>
      </c>
      <c r="H592" s="41">
        <f t="shared" si="150"/>
        <v>0</v>
      </c>
      <c r="I592" s="41">
        <f t="shared" si="150"/>
        <v>0</v>
      </c>
      <c r="J592" s="30">
        <f t="shared" si="134"/>
        <v>0</v>
      </c>
      <c r="K592" s="30">
        <f t="shared" si="135"/>
        <v>0</v>
      </c>
      <c r="L592" s="4" t="s">
        <v>205</v>
      </c>
    </row>
    <row r="593" spans="1:12" ht="18" x14ac:dyDescent="0.25">
      <c r="A593" s="5" t="str">
        <f t="shared" si="148"/>
        <v>b</v>
      </c>
      <c r="B593" s="34" t="s">
        <v>1</v>
      </c>
      <c r="C593" s="15" t="s">
        <v>128</v>
      </c>
      <c r="D593" s="15"/>
      <c r="E593" s="37">
        <f t="shared" si="145"/>
        <v>0</v>
      </c>
      <c r="F593" s="14">
        <f t="shared" ref="F593:I593" si="151">F594+F595+F596+F597+F598+F599+F600</f>
        <v>0</v>
      </c>
      <c r="G593" s="14">
        <f t="shared" si="151"/>
        <v>0</v>
      </c>
      <c r="H593" s="14">
        <f t="shared" si="151"/>
        <v>0</v>
      </c>
      <c r="I593" s="14">
        <f t="shared" si="151"/>
        <v>0</v>
      </c>
      <c r="J593" s="33">
        <f t="shared" si="134"/>
        <v>0</v>
      </c>
      <c r="K593" s="33">
        <f t="shared" si="135"/>
        <v>0</v>
      </c>
      <c r="L593" s="4" t="s">
        <v>205</v>
      </c>
    </row>
    <row r="594" spans="1:12" ht="18" x14ac:dyDescent="0.25">
      <c r="A594" s="5" t="str">
        <f t="shared" si="148"/>
        <v>b</v>
      </c>
      <c r="B594" s="11" t="s">
        <v>1</v>
      </c>
      <c r="C594" s="12" t="s">
        <v>129</v>
      </c>
      <c r="D594" s="12"/>
      <c r="E594" s="39">
        <f t="shared" si="145"/>
        <v>0</v>
      </c>
      <c r="F594" s="35"/>
      <c r="G594" s="35"/>
      <c r="H594" s="35"/>
      <c r="I594" s="35"/>
      <c r="J594" s="30">
        <f t="shared" si="134"/>
        <v>0</v>
      </c>
      <c r="K594" s="30">
        <f t="shared" si="135"/>
        <v>0</v>
      </c>
      <c r="L594" s="4" t="s">
        <v>205</v>
      </c>
    </row>
    <row r="595" spans="1:12" ht="18" x14ac:dyDescent="0.25">
      <c r="A595" s="5" t="str">
        <f t="shared" si="148"/>
        <v>b</v>
      </c>
      <c r="B595" s="11" t="s">
        <v>1</v>
      </c>
      <c r="C595" s="12" t="s">
        <v>130</v>
      </c>
      <c r="D595" s="12"/>
      <c r="E595" s="39">
        <f t="shared" si="145"/>
        <v>0</v>
      </c>
      <c r="F595" s="35"/>
      <c r="G595" s="35"/>
      <c r="H595" s="35"/>
      <c r="I595" s="35"/>
      <c r="J595" s="30">
        <f t="shared" ref="J595:J658" si="152">F595+G595</f>
        <v>0</v>
      </c>
      <c r="K595" s="30">
        <f t="shared" ref="K595:K658" si="153">F595+G595+H595</f>
        <v>0</v>
      </c>
      <c r="L595" s="4" t="s">
        <v>205</v>
      </c>
    </row>
    <row r="596" spans="1:12" ht="18" x14ac:dyDescent="0.25">
      <c r="A596" s="5" t="str">
        <f t="shared" si="148"/>
        <v>b</v>
      </c>
      <c r="B596" s="11" t="s">
        <v>1</v>
      </c>
      <c r="C596" s="12" t="s">
        <v>131</v>
      </c>
      <c r="D596" s="12"/>
      <c r="E596" s="39">
        <f t="shared" si="145"/>
        <v>0</v>
      </c>
      <c r="F596" s="35"/>
      <c r="G596" s="35"/>
      <c r="H596" s="35"/>
      <c r="I596" s="35"/>
      <c r="J596" s="30">
        <f t="shared" si="152"/>
        <v>0</v>
      </c>
      <c r="K596" s="30">
        <f t="shared" si="153"/>
        <v>0</v>
      </c>
      <c r="L596" s="4" t="s">
        <v>205</v>
      </c>
    </row>
    <row r="597" spans="1:12" ht="18" x14ac:dyDescent="0.25">
      <c r="A597" s="5" t="str">
        <f t="shared" si="148"/>
        <v>b</v>
      </c>
      <c r="B597" s="11" t="s">
        <v>1</v>
      </c>
      <c r="C597" s="16" t="s">
        <v>132</v>
      </c>
      <c r="D597" s="16"/>
      <c r="E597" s="39">
        <f t="shared" si="145"/>
        <v>0</v>
      </c>
      <c r="F597" s="35"/>
      <c r="G597" s="35"/>
      <c r="H597" s="35"/>
      <c r="I597" s="35"/>
      <c r="J597" s="30">
        <f t="shared" si="152"/>
        <v>0</v>
      </c>
      <c r="K597" s="30">
        <f t="shared" si="153"/>
        <v>0</v>
      </c>
      <c r="L597" s="4" t="s">
        <v>205</v>
      </c>
    </row>
    <row r="598" spans="1:12" ht="18" x14ac:dyDescent="0.25">
      <c r="A598" s="5" t="str">
        <f t="shared" si="148"/>
        <v>b</v>
      </c>
      <c r="B598" s="11" t="s">
        <v>1</v>
      </c>
      <c r="C598" s="16" t="s">
        <v>133</v>
      </c>
      <c r="D598" s="16"/>
      <c r="E598" s="39">
        <f t="shared" si="145"/>
        <v>0</v>
      </c>
      <c r="F598" s="35"/>
      <c r="G598" s="35"/>
      <c r="H598" s="35"/>
      <c r="I598" s="35"/>
      <c r="J598" s="30">
        <f t="shared" si="152"/>
        <v>0</v>
      </c>
      <c r="K598" s="30">
        <f t="shared" si="153"/>
        <v>0</v>
      </c>
      <c r="L598" s="4" t="s">
        <v>205</v>
      </c>
    </row>
    <row r="599" spans="1:12" ht="18" x14ac:dyDescent="0.25">
      <c r="A599" s="5" t="str">
        <f t="shared" si="148"/>
        <v>b</v>
      </c>
      <c r="B599" s="11" t="s">
        <v>1</v>
      </c>
      <c r="C599" s="16" t="s">
        <v>134</v>
      </c>
      <c r="D599" s="16"/>
      <c r="E599" s="39">
        <f t="shared" si="145"/>
        <v>0</v>
      </c>
      <c r="F599" s="35"/>
      <c r="G599" s="35"/>
      <c r="H599" s="35"/>
      <c r="I599" s="35"/>
      <c r="J599" s="30">
        <f t="shared" si="152"/>
        <v>0</v>
      </c>
      <c r="K599" s="30">
        <f t="shared" si="153"/>
        <v>0</v>
      </c>
      <c r="L599" s="4" t="s">
        <v>205</v>
      </c>
    </row>
    <row r="600" spans="1:12" ht="18" x14ac:dyDescent="0.25">
      <c r="A600" s="5" t="str">
        <f t="shared" si="148"/>
        <v>b</v>
      </c>
      <c r="B600" s="11" t="s">
        <v>1</v>
      </c>
      <c r="C600" s="16" t="s">
        <v>135</v>
      </c>
      <c r="D600" s="16"/>
      <c r="E600" s="39">
        <f t="shared" si="145"/>
        <v>0</v>
      </c>
      <c r="F600" s="35">
        <f t="shared" ref="F600:I600" si="154">F601+F602</f>
        <v>0</v>
      </c>
      <c r="G600" s="35">
        <f t="shared" si="154"/>
        <v>0</v>
      </c>
      <c r="H600" s="35">
        <f t="shared" si="154"/>
        <v>0</v>
      </c>
      <c r="I600" s="35">
        <f t="shared" si="154"/>
        <v>0</v>
      </c>
      <c r="J600" s="30">
        <f t="shared" si="152"/>
        <v>0</v>
      </c>
      <c r="K600" s="30">
        <f t="shared" si="153"/>
        <v>0</v>
      </c>
      <c r="L600" s="4" t="s">
        <v>205</v>
      </c>
    </row>
    <row r="601" spans="1:12" x14ac:dyDescent="0.25">
      <c r="A601" s="5" t="str">
        <f t="shared" si="148"/>
        <v>b</v>
      </c>
      <c r="B601" s="19"/>
      <c r="C601" s="21" t="s">
        <v>209</v>
      </c>
      <c r="D601" s="21"/>
      <c r="E601" s="40">
        <f t="shared" si="145"/>
        <v>0</v>
      </c>
      <c r="F601" s="20"/>
      <c r="G601" s="20"/>
      <c r="H601" s="20"/>
      <c r="I601" s="20"/>
      <c r="J601" s="31">
        <f t="shared" si="152"/>
        <v>0</v>
      </c>
      <c r="K601" s="31">
        <f t="shared" si="153"/>
        <v>0</v>
      </c>
    </row>
    <row r="602" spans="1:12" x14ac:dyDescent="0.25">
      <c r="A602" s="5" t="str">
        <f t="shared" si="148"/>
        <v>b</v>
      </c>
      <c r="B602" s="19"/>
      <c r="C602" s="21" t="s">
        <v>210</v>
      </c>
      <c r="D602" s="21"/>
      <c r="E602" s="40">
        <f t="shared" si="145"/>
        <v>0</v>
      </c>
      <c r="F602" s="20"/>
      <c r="G602" s="20"/>
      <c r="H602" s="20"/>
      <c r="I602" s="20"/>
      <c r="J602" s="31">
        <f t="shared" si="152"/>
        <v>0</v>
      </c>
      <c r="K602" s="31">
        <f t="shared" si="153"/>
        <v>0</v>
      </c>
    </row>
    <row r="603" spans="1:12" ht="18" x14ac:dyDescent="0.25">
      <c r="A603" s="5" t="str">
        <f t="shared" si="148"/>
        <v>b</v>
      </c>
      <c r="B603" s="11" t="s">
        <v>1</v>
      </c>
      <c r="C603" s="15" t="s">
        <v>136</v>
      </c>
      <c r="D603" s="15"/>
      <c r="E603" s="37">
        <f t="shared" si="145"/>
        <v>0</v>
      </c>
      <c r="F603" s="14"/>
      <c r="G603" s="14"/>
      <c r="H603" s="14"/>
      <c r="I603" s="14"/>
      <c r="J603" s="33">
        <f t="shared" si="152"/>
        <v>0</v>
      </c>
      <c r="K603" s="33">
        <f t="shared" si="153"/>
        <v>0</v>
      </c>
      <c r="L603" s="4" t="s">
        <v>205</v>
      </c>
    </row>
    <row r="604" spans="1:12" ht="18" x14ac:dyDescent="0.25">
      <c r="A604" s="5" t="str">
        <f t="shared" si="148"/>
        <v>b</v>
      </c>
      <c r="B604" s="11" t="s">
        <v>1</v>
      </c>
      <c r="C604" s="15" t="s">
        <v>137</v>
      </c>
      <c r="D604" s="15"/>
      <c r="E604" s="37">
        <f t="shared" si="145"/>
        <v>0</v>
      </c>
      <c r="F604" s="14"/>
      <c r="G604" s="14"/>
      <c r="H604" s="14"/>
      <c r="I604" s="14"/>
      <c r="J604" s="33">
        <f t="shared" si="152"/>
        <v>0</v>
      </c>
      <c r="K604" s="33">
        <f t="shared" si="153"/>
        <v>0</v>
      </c>
      <c r="L604" s="4" t="s">
        <v>205</v>
      </c>
    </row>
    <row r="605" spans="1:12" ht="18" x14ac:dyDescent="0.25">
      <c r="A605" s="5" t="str">
        <f t="shared" si="148"/>
        <v>b</v>
      </c>
      <c r="B605" s="11" t="s">
        <v>1</v>
      </c>
      <c r="C605" s="15" t="s">
        <v>138</v>
      </c>
      <c r="D605" s="15"/>
      <c r="E605" s="37">
        <f t="shared" si="145"/>
        <v>0</v>
      </c>
      <c r="F605" s="14"/>
      <c r="G605" s="14"/>
      <c r="H605" s="14"/>
      <c r="I605" s="14"/>
      <c r="J605" s="33">
        <f t="shared" si="152"/>
        <v>0</v>
      </c>
      <c r="K605" s="33">
        <f t="shared" si="153"/>
        <v>0</v>
      </c>
      <c r="L605" s="4" t="s">
        <v>205</v>
      </c>
    </row>
    <row r="606" spans="1:12" ht="54" x14ac:dyDescent="0.25">
      <c r="A606" s="5" t="str">
        <f t="shared" si="148"/>
        <v>b</v>
      </c>
      <c r="B606" s="22" t="s">
        <v>115</v>
      </c>
      <c r="C606" s="23" t="s">
        <v>121</v>
      </c>
      <c r="D606" s="23"/>
      <c r="E606" s="41">
        <f t="shared" si="145"/>
        <v>0</v>
      </c>
      <c r="F606" s="41">
        <f t="shared" ref="F606:I606" si="155">F607+F617+F618+F619</f>
        <v>0</v>
      </c>
      <c r="G606" s="41">
        <f t="shared" si="155"/>
        <v>0</v>
      </c>
      <c r="H606" s="41">
        <f t="shared" si="155"/>
        <v>0</v>
      </c>
      <c r="I606" s="41">
        <f t="shared" si="155"/>
        <v>0</v>
      </c>
      <c r="J606" s="30">
        <f t="shared" si="152"/>
        <v>0</v>
      </c>
      <c r="K606" s="30">
        <f t="shared" si="153"/>
        <v>0</v>
      </c>
      <c r="L606" s="4" t="s">
        <v>205</v>
      </c>
    </row>
    <row r="607" spans="1:12" ht="18" x14ac:dyDescent="0.25">
      <c r="A607" s="5" t="str">
        <f t="shared" si="148"/>
        <v>b</v>
      </c>
      <c r="B607" s="34" t="s">
        <v>1</v>
      </c>
      <c r="C607" s="15" t="s">
        <v>128</v>
      </c>
      <c r="D607" s="15"/>
      <c r="E607" s="37">
        <f t="shared" si="145"/>
        <v>0</v>
      </c>
      <c r="F607" s="14">
        <f t="shared" ref="F607:I607" si="156">F608+F609+F610+F611+F612+F613+F614</f>
        <v>0</v>
      </c>
      <c r="G607" s="14">
        <f t="shared" si="156"/>
        <v>0</v>
      </c>
      <c r="H607" s="14">
        <f t="shared" si="156"/>
        <v>0</v>
      </c>
      <c r="I607" s="14">
        <f t="shared" si="156"/>
        <v>0</v>
      </c>
      <c r="J607" s="33">
        <f t="shared" si="152"/>
        <v>0</v>
      </c>
      <c r="K607" s="33">
        <f t="shared" si="153"/>
        <v>0</v>
      </c>
      <c r="L607" s="4" t="s">
        <v>205</v>
      </c>
    </row>
    <row r="608" spans="1:12" ht="18" x14ac:dyDescent="0.25">
      <c r="A608" s="5" t="str">
        <f t="shared" si="148"/>
        <v>b</v>
      </c>
      <c r="B608" s="11" t="s">
        <v>1</v>
      </c>
      <c r="C608" s="12" t="s">
        <v>129</v>
      </c>
      <c r="D608" s="12"/>
      <c r="E608" s="39">
        <f t="shared" si="145"/>
        <v>0</v>
      </c>
      <c r="F608" s="35"/>
      <c r="G608" s="35"/>
      <c r="H608" s="35"/>
      <c r="I608" s="35"/>
      <c r="J608" s="30">
        <f t="shared" si="152"/>
        <v>0</v>
      </c>
      <c r="K608" s="30">
        <f t="shared" si="153"/>
        <v>0</v>
      </c>
      <c r="L608" s="4" t="s">
        <v>205</v>
      </c>
    </row>
    <row r="609" spans="1:12" ht="18" x14ac:dyDescent="0.25">
      <c r="A609" s="5" t="str">
        <f t="shared" si="148"/>
        <v>b</v>
      </c>
      <c r="B609" s="11" t="s">
        <v>1</v>
      </c>
      <c r="C609" s="12" t="s">
        <v>130</v>
      </c>
      <c r="D609" s="12"/>
      <c r="E609" s="39">
        <f t="shared" si="145"/>
        <v>0</v>
      </c>
      <c r="F609" s="35"/>
      <c r="G609" s="35"/>
      <c r="H609" s="35"/>
      <c r="I609" s="35"/>
      <c r="J609" s="30">
        <f t="shared" si="152"/>
        <v>0</v>
      </c>
      <c r="K609" s="30">
        <f t="shared" si="153"/>
        <v>0</v>
      </c>
      <c r="L609" s="4" t="s">
        <v>205</v>
      </c>
    </row>
    <row r="610" spans="1:12" ht="18" x14ac:dyDescent="0.25">
      <c r="A610" s="5" t="str">
        <f t="shared" si="148"/>
        <v>b</v>
      </c>
      <c r="B610" s="11" t="s">
        <v>1</v>
      </c>
      <c r="C610" s="12" t="s">
        <v>131</v>
      </c>
      <c r="D610" s="12"/>
      <c r="E610" s="39">
        <f t="shared" si="145"/>
        <v>0</v>
      </c>
      <c r="F610" s="35"/>
      <c r="G610" s="35"/>
      <c r="H610" s="35"/>
      <c r="I610" s="35"/>
      <c r="J610" s="30">
        <f t="shared" si="152"/>
        <v>0</v>
      </c>
      <c r="K610" s="30">
        <f t="shared" si="153"/>
        <v>0</v>
      </c>
      <c r="L610" s="4" t="s">
        <v>205</v>
      </c>
    </row>
    <row r="611" spans="1:12" ht="18" x14ac:dyDescent="0.25">
      <c r="A611" s="5" t="str">
        <f t="shared" si="148"/>
        <v>b</v>
      </c>
      <c r="B611" s="11" t="s">
        <v>1</v>
      </c>
      <c r="C611" s="16" t="s">
        <v>132</v>
      </c>
      <c r="D611" s="16"/>
      <c r="E611" s="39">
        <f t="shared" si="145"/>
        <v>0</v>
      </c>
      <c r="F611" s="35"/>
      <c r="G611" s="35"/>
      <c r="H611" s="35"/>
      <c r="I611" s="35"/>
      <c r="J611" s="30">
        <f t="shared" si="152"/>
        <v>0</v>
      </c>
      <c r="K611" s="30">
        <f t="shared" si="153"/>
        <v>0</v>
      </c>
      <c r="L611" s="4" t="s">
        <v>205</v>
      </c>
    </row>
    <row r="612" spans="1:12" ht="18" x14ac:dyDescent="0.25">
      <c r="A612" s="5" t="str">
        <f t="shared" si="148"/>
        <v>b</v>
      </c>
      <c r="B612" s="11" t="s">
        <v>1</v>
      </c>
      <c r="C612" s="16" t="s">
        <v>133</v>
      </c>
      <c r="D612" s="16"/>
      <c r="E612" s="39">
        <f t="shared" si="145"/>
        <v>0</v>
      </c>
      <c r="F612" s="35"/>
      <c r="G612" s="35"/>
      <c r="H612" s="35"/>
      <c r="I612" s="35"/>
      <c r="J612" s="30">
        <f t="shared" si="152"/>
        <v>0</v>
      </c>
      <c r="K612" s="30">
        <f t="shared" si="153"/>
        <v>0</v>
      </c>
      <c r="L612" s="4" t="s">
        <v>205</v>
      </c>
    </row>
    <row r="613" spans="1:12" ht="18" x14ac:dyDescent="0.25">
      <c r="A613" s="5" t="str">
        <f t="shared" si="148"/>
        <v>b</v>
      </c>
      <c r="B613" s="11" t="s">
        <v>1</v>
      </c>
      <c r="C613" s="16" t="s">
        <v>134</v>
      </c>
      <c r="D613" s="16"/>
      <c r="E613" s="39">
        <f t="shared" si="145"/>
        <v>0</v>
      </c>
      <c r="F613" s="35"/>
      <c r="G613" s="35"/>
      <c r="H613" s="35"/>
      <c r="I613" s="35"/>
      <c r="J613" s="30">
        <f t="shared" si="152"/>
        <v>0</v>
      </c>
      <c r="K613" s="30">
        <f t="shared" si="153"/>
        <v>0</v>
      </c>
      <c r="L613" s="4" t="s">
        <v>205</v>
      </c>
    </row>
    <row r="614" spans="1:12" ht="18" x14ac:dyDescent="0.25">
      <c r="A614" s="5" t="str">
        <f t="shared" si="148"/>
        <v>b</v>
      </c>
      <c r="B614" s="11" t="s">
        <v>1</v>
      </c>
      <c r="C614" s="16" t="s">
        <v>135</v>
      </c>
      <c r="D614" s="16"/>
      <c r="E614" s="39">
        <f t="shared" si="145"/>
        <v>0</v>
      </c>
      <c r="F614" s="35">
        <f t="shared" ref="F614:I614" si="157">F615+F616</f>
        <v>0</v>
      </c>
      <c r="G614" s="35">
        <f t="shared" si="157"/>
        <v>0</v>
      </c>
      <c r="H614" s="35">
        <f t="shared" si="157"/>
        <v>0</v>
      </c>
      <c r="I614" s="35">
        <f t="shared" si="157"/>
        <v>0</v>
      </c>
      <c r="J614" s="30">
        <f t="shared" si="152"/>
        <v>0</v>
      </c>
      <c r="K614" s="30">
        <f t="shared" si="153"/>
        <v>0</v>
      </c>
      <c r="L614" s="4" t="s">
        <v>205</v>
      </c>
    </row>
    <row r="615" spans="1:12" x14ac:dyDescent="0.25">
      <c r="A615" s="5" t="str">
        <f t="shared" si="148"/>
        <v>b</v>
      </c>
      <c r="B615" s="19"/>
      <c r="C615" s="21" t="s">
        <v>209</v>
      </c>
      <c r="D615" s="21"/>
      <c r="E615" s="40">
        <f t="shared" si="145"/>
        <v>0</v>
      </c>
      <c r="F615" s="20"/>
      <c r="G615" s="20"/>
      <c r="H615" s="20"/>
      <c r="I615" s="20"/>
      <c r="J615" s="31">
        <f t="shared" si="152"/>
        <v>0</v>
      </c>
      <c r="K615" s="31">
        <f t="shared" si="153"/>
        <v>0</v>
      </c>
    </row>
    <row r="616" spans="1:12" x14ac:dyDescent="0.25">
      <c r="A616" s="5" t="str">
        <f t="shared" si="148"/>
        <v>b</v>
      </c>
      <c r="B616" s="19"/>
      <c r="C616" s="21" t="s">
        <v>210</v>
      </c>
      <c r="D616" s="21"/>
      <c r="E616" s="40">
        <f t="shared" si="145"/>
        <v>0</v>
      </c>
      <c r="F616" s="20"/>
      <c r="G616" s="20"/>
      <c r="H616" s="20"/>
      <c r="I616" s="20"/>
      <c r="J616" s="31">
        <f t="shared" si="152"/>
        <v>0</v>
      </c>
      <c r="K616" s="31">
        <f t="shared" si="153"/>
        <v>0</v>
      </c>
    </row>
    <row r="617" spans="1:12" ht="18" x14ac:dyDescent="0.25">
      <c r="A617" s="5" t="str">
        <f t="shared" si="148"/>
        <v>b</v>
      </c>
      <c r="B617" s="11" t="s">
        <v>1</v>
      </c>
      <c r="C617" s="15" t="s">
        <v>136</v>
      </c>
      <c r="D617" s="15"/>
      <c r="E617" s="37">
        <f t="shared" si="145"/>
        <v>0</v>
      </c>
      <c r="F617" s="14"/>
      <c r="G617" s="14"/>
      <c r="H617" s="14"/>
      <c r="I617" s="14"/>
      <c r="J617" s="33">
        <f t="shared" si="152"/>
        <v>0</v>
      </c>
      <c r="K617" s="33">
        <f t="shared" si="153"/>
        <v>0</v>
      </c>
      <c r="L617" s="4" t="s">
        <v>205</v>
      </c>
    </row>
    <row r="618" spans="1:12" ht="18" x14ac:dyDescent="0.25">
      <c r="A618" s="5" t="str">
        <f t="shared" si="148"/>
        <v>b</v>
      </c>
      <c r="B618" s="11" t="s">
        <v>1</v>
      </c>
      <c r="C618" s="15" t="s">
        <v>137</v>
      </c>
      <c r="D618" s="15"/>
      <c r="E618" s="37">
        <f t="shared" si="145"/>
        <v>0</v>
      </c>
      <c r="F618" s="14"/>
      <c r="G618" s="14"/>
      <c r="H618" s="14"/>
      <c r="I618" s="14"/>
      <c r="J618" s="33">
        <f t="shared" si="152"/>
        <v>0</v>
      </c>
      <c r="K618" s="33">
        <f t="shared" si="153"/>
        <v>0</v>
      </c>
      <c r="L618" s="4" t="s">
        <v>205</v>
      </c>
    </row>
    <row r="619" spans="1:12" ht="18" x14ac:dyDescent="0.25">
      <c r="A619" s="5" t="str">
        <f t="shared" si="148"/>
        <v>b</v>
      </c>
      <c r="B619" s="11" t="s">
        <v>1</v>
      </c>
      <c r="C619" s="15" t="s">
        <v>138</v>
      </c>
      <c r="D619" s="15"/>
      <c r="E619" s="37">
        <f t="shared" si="145"/>
        <v>0</v>
      </c>
      <c r="F619" s="14"/>
      <c r="G619" s="14"/>
      <c r="H619" s="14"/>
      <c r="I619" s="14"/>
      <c r="J619" s="33">
        <f t="shared" si="152"/>
        <v>0</v>
      </c>
      <c r="K619" s="33">
        <f t="shared" si="153"/>
        <v>0</v>
      </c>
      <c r="L619" s="4" t="s">
        <v>205</v>
      </c>
    </row>
    <row r="620" spans="1:12" ht="54" x14ac:dyDescent="0.25">
      <c r="A620" s="5" t="str">
        <f t="shared" si="148"/>
        <v>b</v>
      </c>
      <c r="B620" s="22" t="s">
        <v>114</v>
      </c>
      <c r="C620" s="23" t="s">
        <v>122</v>
      </c>
      <c r="D620" s="23"/>
      <c r="E620" s="41">
        <f t="shared" si="145"/>
        <v>0</v>
      </c>
      <c r="F620" s="41">
        <f t="shared" ref="F620:I620" si="158">F621+F631+F632+F633</f>
        <v>0</v>
      </c>
      <c r="G620" s="41">
        <f t="shared" si="158"/>
        <v>0</v>
      </c>
      <c r="H620" s="41">
        <f t="shared" si="158"/>
        <v>0</v>
      </c>
      <c r="I620" s="41">
        <f t="shared" si="158"/>
        <v>0</v>
      </c>
      <c r="J620" s="30">
        <f t="shared" si="152"/>
        <v>0</v>
      </c>
      <c r="K620" s="30">
        <f t="shared" si="153"/>
        <v>0</v>
      </c>
      <c r="L620" s="4" t="s">
        <v>205</v>
      </c>
    </row>
    <row r="621" spans="1:12" ht="18" x14ac:dyDescent="0.25">
      <c r="A621" s="5" t="str">
        <f t="shared" si="148"/>
        <v>b</v>
      </c>
      <c r="B621" s="34" t="s">
        <v>1</v>
      </c>
      <c r="C621" s="15" t="s">
        <v>128</v>
      </c>
      <c r="D621" s="15"/>
      <c r="E621" s="37">
        <f t="shared" si="145"/>
        <v>0</v>
      </c>
      <c r="F621" s="14">
        <f t="shared" ref="F621:I621" si="159">F622+F623+F624+F625+F626+F627+F628</f>
        <v>0</v>
      </c>
      <c r="G621" s="14">
        <f t="shared" si="159"/>
        <v>0</v>
      </c>
      <c r="H621" s="14">
        <f t="shared" si="159"/>
        <v>0</v>
      </c>
      <c r="I621" s="14">
        <f t="shared" si="159"/>
        <v>0</v>
      </c>
      <c r="J621" s="33">
        <f t="shared" si="152"/>
        <v>0</v>
      </c>
      <c r="K621" s="33">
        <f t="shared" si="153"/>
        <v>0</v>
      </c>
      <c r="L621" s="4" t="s">
        <v>205</v>
      </c>
    </row>
    <row r="622" spans="1:12" ht="18" x14ac:dyDescent="0.25">
      <c r="A622" s="5" t="str">
        <f t="shared" si="148"/>
        <v>b</v>
      </c>
      <c r="B622" s="11" t="s">
        <v>1</v>
      </c>
      <c r="C622" s="12" t="s">
        <v>129</v>
      </c>
      <c r="D622" s="12"/>
      <c r="E622" s="39">
        <f t="shared" si="145"/>
        <v>0</v>
      </c>
      <c r="F622" s="35"/>
      <c r="G622" s="35"/>
      <c r="H622" s="35"/>
      <c r="I622" s="35"/>
      <c r="J622" s="30">
        <f t="shared" si="152"/>
        <v>0</v>
      </c>
      <c r="K622" s="30">
        <f t="shared" si="153"/>
        <v>0</v>
      </c>
      <c r="L622" s="4" t="s">
        <v>205</v>
      </c>
    </row>
    <row r="623" spans="1:12" ht="18" x14ac:dyDescent="0.25">
      <c r="A623" s="5" t="str">
        <f t="shared" si="148"/>
        <v>b</v>
      </c>
      <c r="B623" s="11" t="s">
        <v>1</v>
      </c>
      <c r="C623" s="12" t="s">
        <v>130</v>
      </c>
      <c r="D623" s="12"/>
      <c r="E623" s="39">
        <f t="shared" si="145"/>
        <v>0</v>
      </c>
      <c r="F623" s="35"/>
      <c r="G623" s="35"/>
      <c r="H623" s="35"/>
      <c r="I623" s="35"/>
      <c r="J623" s="30">
        <f t="shared" si="152"/>
        <v>0</v>
      </c>
      <c r="K623" s="30">
        <f t="shared" si="153"/>
        <v>0</v>
      </c>
      <c r="L623" s="4" t="s">
        <v>205</v>
      </c>
    </row>
    <row r="624" spans="1:12" ht="18" x14ac:dyDescent="0.25">
      <c r="A624" s="5" t="str">
        <f t="shared" si="148"/>
        <v>b</v>
      </c>
      <c r="B624" s="11" t="s">
        <v>1</v>
      </c>
      <c r="C624" s="12" t="s">
        <v>131</v>
      </c>
      <c r="D624" s="12"/>
      <c r="E624" s="39">
        <f t="shared" si="145"/>
        <v>0</v>
      </c>
      <c r="F624" s="35"/>
      <c r="G624" s="35"/>
      <c r="H624" s="35"/>
      <c r="I624" s="35"/>
      <c r="J624" s="30">
        <f t="shared" si="152"/>
        <v>0</v>
      </c>
      <c r="K624" s="30">
        <f t="shared" si="153"/>
        <v>0</v>
      </c>
      <c r="L624" s="4" t="s">
        <v>205</v>
      </c>
    </row>
    <row r="625" spans="1:12" ht="18" x14ac:dyDescent="0.25">
      <c r="A625" s="5" t="str">
        <f t="shared" si="148"/>
        <v>b</v>
      </c>
      <c r="B625" s="11" t="s">
        <v>1</v>
      </c>
      <c r="C625" s="16" t="s">
        <v>132</v>
      </c>
      <c r="D625" s="16"/>
      <c r="E625" s="39">
        <f t="shared" si="145"/>
        <v>0</v>
      </c>
      <c r="F625" s="35"/>
      <c r="G625" s="35"/>
      <c r="H625" s="35"/>
      <c r="I625" s="35"/>
      <c r="J625" s="30">
        <f t="shared" si="152"/>
        <v>0</v>
      </c>
      <c r="K625" s="30">
        <f t="shared" si="153"/>
        <v>0</v>
      </c>
      <c r="L625" s="4" t="s">
        <v>205</v>
      </c>
    </row>
    <row r="626" spans="1:12" ht="18" x14ac:dyDescent="0.25">
      <c r="A626" s="5" t="str">
        <f t="shared" si="148"/>
        <v>b</v>
      </c>
      <c r="B626" s="11" t="s">
        <v>1</v>
      </c>
      <c r="C626" s="16" t="s">
        <v>133</v>
      </c>
      <c r="D626" s="16"/>
      <c r="E626" s="39">
        <f t="shared" si="145"/>
        <v>0</v>
      </c>
      <c r="F626" s="35"/>
      <c r="G626" s="35"/>
      <c r="H626" s="35"/>
      <c r="I626" s="35"/>
      <c r="J626" s="30">
        <f t="shared" si="152"/>
        <v>0</v>
      </c>
      <c r="K626" s="30">
        <f t="shared" si="153"/>
        <v>0</v>
      </c>
      <c r="L626" s="4" t="s">
        <v>205</v>
      </c>
    </row>
    <row r="627" spans="1:12" ht="18" x14ac:dyDescent="0.25">
      <c r="A627" s="5" t="str">
        <f t="shared" si="148"/>
        <v>b</v>
      </c>
      <c r="B627" s="11" t="s">
        <v>1</v>
      </c>
      <c r="C627" s="16" t="s">
        <v>134</v>
      </c>
      <c r="D627" s="16"/>
      <c r="E627" s="39">
        <f t="shared" si="145"/>
        <v>0</v>
      </c>
      <c r="F627" s="35"/>
      <c r="G627" s="35"/>
      <c r="H627" s="35"/>
      <c r="I627" s="35"/>
      <c r="J627" s="30">
        <f t="shared" si="152"/>
        <v>0</v>
      </c>
      <c r="K627" s="30">
        <f t="shared" si="153"/>
        <v>0</v>
      </c>
      <c r="L627" s="4" t="s">
        <v>205</v>
      </c>
    </row>
    <row r="628" spans="1:12" ht="18" x14ac:dyDescent="0.25">
      <c r="A628" s="5" t="str">
        <f t="shared" si="148"/>
        <v>b</v>
      </c>
      <c r="B628" s="11" t="s">
        <v>1</v>
      </c>
      <c r="C628" s="16" t="s">
        <v>135</v>
      </c>
      <c r="D628" s="16"/>
      <c r="E628" s="39">
        <f t="shared" si="145"/>
        <v>0</v>
      </c>
      <c r="F628" s="35">
        <f t="shared" ref="F628:I628" si="160">F629+F630</f>
        <v>0</v>
      </c>
      <c r="G628" s="35">
        <f t="shared" si="160"/>
        <v>0</v>
      </c>
      <c r="H628" s="35">
        <f t="shared" si="160"/>
        <v>0</v>
      </c>
      <c r="I628" s="35">
        <f t="shared" si="160"/>
        <v>0</v>
      </c>
      <c r="J628" s="30">
        <f t="shared" si="152"/>
        <v>0</v>
      </c>
      <c r="K628" s="30">
        <f t="shared" si="153"/>
        <v>0</v>
      </c>
      <c r="L628" s="4" t="s">
        <v>205</v>
      </c>
    </row>
    <row r="629" spans="1:12" x14ac:dyDescent="0.25">
      <c r="A629" s="5" t="str">
        <f t="shared" si="148"/>
        <v>b</v>
      </c>
      <c r="B629" s="19"/>
      <c r="C629" s="21" t="s">
        <v>209</v>
      </c>
      <c r="D629" s="21"/>
      <c r="E629" s="40">
        <f t="shared" si="145"/>
        <v>0</v>
      </c>
      <c r="F629" s="20"/>
      <c r="G629" s="20"/>
      <c r="H629" s="20"/>
      <c r="I629" s="20"/>
      <c r="J629" s="31">
        <f t="shared" si="152"/>
        <v>0</v>
      </c>
      <c r="K629" s="31">
        <f t="shared" si="153"/>
        <v>0</v>
      </c>
    </row>
    <row r="630" spans="1:12" x14ac:dyDescent="0.25">
      <c r="A630" s="5" t="str">
        <f t="shared" si="148"/>
        <v>b</v>
      </c>
      <c r="B630" s="19"/>
      <c r="C630" s="21" t="s">
        <v>210</v>
      </c>
      <c r="D630" s="21"/>
      <c r="E630" s="40">
        <f t="shared" si="145"/>
        <v>0</v>
      </c>
      <c r="F630" s="20"/>
      <c r="G630" s="20"/>
      <c r="H630" s="20"/>
      <c r="I630" s="20"/>
      <c r="J630" s="31">
        <f t="shared" si="152"/>
        <v>0</v>
      </c>
      <c r="K630" s="31">
        <f t="shared" si="153"/>
        <v>0</v>
      </c>
    </row>
    <row r="631" spans="1:12" ht="18" x14ac:dyDescent="0.25">
      <c r="A631" s="5" t="str">
        <f t="shared" si="148"/>
        <v>b</v>
      </c>
      <c r="B631" s="11" t="s">
        <v>1</v>
      </c>
      <c r="C631" s="15" t="s">
        <v>136</v>
      </c>
      <c r="D631" s="15"/>
      <c r="E631" s="37">
        <f t="shared" si="145"/>
        <v>0</v>
      </c>
      <c r="F631" s="14"/>
      <c r="G631" s="14"/>
      <c r="H631" s="14"/>
      <c r="I631" s="14"/>
      <c r="J631" s="33">
        <f t="shared" si="152"/>
        <v>0</v>
      </c>
      <c r="K631" s="33">
        <f t="shared" si="153"/>
        <v>0</v>
      </c>
      <c r="L631" s="4" t="s">
        <v>205</v>
      </c>
    </row>
    <row r="632" spans="1:12" ht="18" x14ac:dyDescent="0.25">
      <c r="A632" s="5" t="str">
        <f t="shared" si="148"/>
        <v>b</v>
      </c>
      <c r="B632" s="11" t="s">
        <v>1</v>
      </c>
      <c r="C632" s="15" t="s">
        <v>137</v>
      </c>
      <c r="D632" s="15"/>
      <c r="E632" s="37">
        <f t="shared" si="145"/>
        <v>0</v>
      </c>
      <c r="F632" s="14"/>
      <c r="G632" s="14"/>
      <c r="H632" s="14"/>
      <c r="I632" s="14"/>
      <c r="J632" s="33">
        <f t="shared" si="152"/>
        <v>0</v>
      </c>
      <c r="K632" s="33">
        <f t="shared" si="153"/>
        <v>0</v>
      </c>
      <c r="L632" s="4" t="s">
        <v>205</v>
      </c>
    </row>
    <row r="633" spans="1:12" ht="18" x14ac:dyDescent="0.25">
      <c r="A633" s="5" t="str">
        <f t="shared" si="148"/>
        <v>b</v>
      </c>
      <c r="B633" s="11" t="s">
        <v>1</v>
      </c>
      <c r="C633" s="15" t="s">
        <v>138</v>
      </c>
      <c r="D633" s="15"/>
      <c r="E633" s="37">
        <f t="shared" si="145"/>
        <v>0</v>
      </c>
      <c r="F633" s="14"/>
      <c r="G633" s="14"/>
      <c r="H633" s="14"/>
      <c r="I633" s="14"/>
      <c r="J633" s="33">
        <f t="shared" si="152"/>
        <v>0</v>
      </c>
      <c r="K633" s="33">
        <f t="shared" si="153"/>
        <v>0</v>
      </c>
      <c r="L633" s="4" t="s">
        <v>205</v>
      </c>
    </row>
    <row r="634" spans="1:12" ht="77.25" customHeight="1" x14ac:dyDescent="0.25">
      <c r="A634" s="5" t="str">
        <f t="shared" si="148"/>
        <v>b</v>
      </c>
      <c r="B634" s="22" t="s">
        <v>196</v>
      </c>
      <c r="C634" s="23" t="s">
        <v>197</v>
      </c>
      <c r="D634" s="23"/>
      <c r="E634" s="41">
        <f t="shared" si="145"/>
        <v>0</v>
      </c>
      <c r="F634" s="41">
        <f>F635+F645+F646+F647</f>
        <v>0</v>
      </c>
      <c r="G634" s="41">
        <f>G635+G645+G646+G647</f>
        <v>0</v>
      </c>
      <c r="H634" s="41">
        <f>H635+H645+H646+H647</f>
        <v>0</v>
      </c>
      <c r="I634" s="41">
        <f>I635+I645+I646+I647</f>
        <v>0</v>
      </c>
      <c r="J634" s="30">
        <f t="shared" si="152"/>
        <v>0</v>
      </c>
      <c r="K634" s="30">
        <f t="shared" si="153"/>
        <v>0</v>
      </c>
      <c r="L634" s="4" t="s">
        <v>206</v>
      </c>
    </row>
    <row r="635" spans="1:12" ht="18" x14ac:dyDescent="0.25">
      <c r="A635" s="5" t="str">
        <f t="shared" si="148"/>
        <v>b</v>
      </c>
      <c r="B635" s="34" t="s">
        <v>1</v>
      </c>
      <c r="C635" s="15" t="s">
        <v>128</v>
      </c>
      <c r="D635" s="15"/>
      <c r="E635" s="37">
        <f t="shared" si="145"/>
        <v>0</v>
      </c>
      <c r="F635" s="14">
        <f t="shared" ref="F635:I635" si="161">F636+F637+F638+F639+F640+F641+F642</f>
        <v>0</v>
      </c>
      <c r="G635" s="14">
        <f t="shared" si="161"/>
        <v>0</v>
      </c>
      <c r="H635" s="14">
        <f t="shared" si="161"/>
        <v>0</v>
      </c>
      <c r="I635" s="14">
        <f t="shared" si="161"/>
        <v>0</v>
      </c>
      <c r="J635" s="33">
        <f t="shared" si="152"/>
        <v>0</v>
      </c>
      <c r="K635" s="33">
        <f t="shared" si="153"/>
        <v>0</v>
      </c>
      <c r="L635" s="4" t="s">
        <v>206</v>
      </c>
    </row>
    <row r="636" spans="1:12" ht="18" x14ac:dyDescent="0.25">
      <c r="A636" s="5" t="str">
        <f t="shared" si="148"/>
        <v>b</v>
      </c>
      <c r="B636" s="11" t="s">
        <v>1</v>
      </c>
      <c r="C636" s="12" t="s">
        <v>129</v>
      </c>
      <c r="D636" s="12"/>
      <c r="E636" s="39">
        <f t="shared" si="145"/>
        <v>0</v>
      </c>
      <c r="F636" s="35"/>
      <c r="G636" s="35"/>
      <c r="H636" s="35"/>
      <c r="I636" s="35"/>
      <c r="J636" s="30">
        <f t="shared" si="152"/>
        <v>0</v>
      </c>
      <c r="K636" s="30">
        <f t="shared" si="153"/>
        <v>0</v>
      </c>
      <c r="L636" s="4" t="s">
        <v>206</v>
      </c>
    </row>
    <row r="637" spans="1:12" ht="18" x14ac:dyDescent="0.25">
      <c r="A637" s="5" t="str">
        <f t="shared" si="148"/>
        <v>b</v>
      </c>
      <c r="B637" s="11" t="s">
        <v>1</v>
      </c>
      <c r="C637" s="12" t="s">
        <v>130</v>
      </c>
      <c r="D637" s="12"/>
      <c r="E637" s="39">
        <f t="shared" si="145"/>
        <v>0</v>
      </c>
      <c r="F637" s="35"/>
      <c r="G637" s="35"/>
      <c r="H637" s="35"/>
      <c r="I637" s="35"/>
      <c r="J637" s="30">
        <f t="shared" si="152"/>
        <v>0</v>
      </c>
      <c r="K637" s="30">
        <f t="shared" si="153"/>
        <v>0</v>
      </c>
      <c r="L637" s="4" t="s">
        <v>206</v>
      </c>
    </row>
    <row r="638" spans="1:12" ht="18" x14ac:dyDescent="0.25">
      <c r="A638" s="5" t="str">
        <f t="shared" si="148"/>
        <v>b</v>
      </c>
      <c r="B638" s="11" t="s">
        <v>1</v>
      </c>
      <c r="C638" s="12" t="s">
        <v>131</v>
      </c>
      <c r="D638" s="12"/>
      <c r="E638" s="39">
        <f t="shared" si="145"/>
        <v>0</v>
      </c>
      <c r="F638" s="35"/>
      <c r="G638" s="35"/>
      <c r="H638" s="35"/>
      <c r="I638" s="35"/>
      <c r="J638" s="30">
        <f t="shared" si="152"/>
        <v>0</v>
      </c>
      <c r="K638" s="30">
        <f t="shared" si="153"/>
        <v>0</v>
      </c>
      <c r="L638" s="4" t="s">
        <v>206</v>
      </c>
    </row>
    <row r="639" spans="1:12" ht="18" x14ac:dyDescent="0.25">
      <c r="A639" s="5" t="str">
        <f t="shared" si="148"/>
        <v>b</v>
      </c>
      <c r="B639" s="11" t="s">
        <v>1</v>
      </c>
      <c r="C639" s="16" t="s">
        <v>132</v>
      </c>
      <c r="D639" s="16"/>
      <c r="E639" s="39">
        <f t="shared" si="145"/>
        <v>0</v>
      </c>
      <c r="F639" s="35"/>
      <c r="G639" s="35"/>
      <c r="H639" s="35"/>
      <c r="I639" s="35"/>
      <c r="J639" s="30">
        <f t="shared" si="152"/>
        <v>0</v>
      </c>
      <c r="K639" s="30">
        <f t="shared" si="153"/>
        <v>0</v>
      </c>
      <c r="L639" s="4" t="s">
        <v>206</v>
      </c>
    </row>
    <row r="640" spans="1:12" ht="18" x14ac:dyDescent="0.25">
      <c r="A640" s="5" t="str">
        <f t="shared" si="148"/>
        <v>b</v>
      </c>
      <c r="B640" s="11" t="s">
        <v>1</v>
      </c>
      <c r="C640" s="16" t="s">
        <v>133</v>
      </c>
      <c r="D640" s="16"/>
      <c r="E640" s="39">
        <f t="shared" si="145"/>
        <v>0</v>
      </c>
      <c r="F640" s="35"/>
      <c r="G640" s="35"/>
      <c r="H640" s="35"/>
      <c r="I640" s="35"/>
      <c r="J640" s="30">
        <f t="shared" si="152"/>
        <v>0</v>
      </c>
      <c r="K640" s="30">
        <f t="shared" si="153"/>
        <v>0</v>
      </c>
      <c r="L640" s="4" t="s">
        <v>206</v>
      </c>
    </row>
    <row r="641" spans="1:12" ht="18" x14ac:dyDescent="0.25">
      <c r="A641" s="5" t="str">
        <f t="shared" si="148"/>
        <v>b</v>
      </c>
      <c r="B641" s="11" t="s">
        <v>1</v>
      </c>
      <c r="C641" s="16" t="s">
        <v>134</v>
      </c>
      <c r="D641" s="16"/>
      <c r="E641" s="39">
        <f t="shared" si="145"/>
        <v>0</v>
      </c>
      <c r="F641" s="35"/>
      <c r="G641" s="35"/>
      <c r="H641" s="35"/>
      <c r="I641" s="35"/>
      <c r="J641" s="30">
        <f t="shared" si="152"/>
        <v>0</v>
      </c>
      <c r="K641" s="30">
        <f t="shared" si="153"/>
        <v>0</v>
      </c>
      <c r="L641" s="4" t="s">
        <v>206</v>
      </c>
    </row>
    <row r="642" spans="1:12" ht="18" x14ac:dyDescent="0.25">
      <c r="A642" s="5" t="str">
        <f t="shared" si="148"/>
        <v>b</v>
      </c>
      <c r="B642" s="11" t="s">
        <v>1</v>
      </c>
      <c r="C642" s="16" t="s">
        <v>135</v>
      </c>
      <c r="D642" s="16"/>
      <c r="E642" s="39">
        <f t="shared" ref="E642:E647" si="162">F642+G642+H642+I642</f>
        <v>0</v>
      </c>
      <c r="F642" s="35">
        <f>F643+F644</f>
        <v>0</v>
      </c>
      <c r="G642" s="35">
        <f t="shared" ref="G642:I642" si="163">G643+G644</f>
        <v>0</v>
      </c>
      <c r="H642" s="35">
        <f t="shared" si="163"/>
        <v>0</v>
      </c>
      <c r="I642" s="35">
        <f t="shared" si="163"/>
        <v>0</v>
      </c>
      <c r="J642" s="30">
        <f t="shared" si="152"/>
        <v>0</v>
      </c>
      <c r="K642" s="30">
        <f t="shared" si="153"/>
        <v>0</v>
      </c>
      <c r="L642" s="4" t="s">
        <v>206</v>
      </c>
    </row>
    <row r="643" spans="1:12" x14ac:dyDescent="0.25">
      <c r="A643" s="5" t="str">
        <f t="shared" si="148"/>
        <v>b</v>
      </c>
      <c r="B643" s="19"/>
      <c r="C643" s="21" t="s">
        <v>209</v>
      </c>
      <c r="D643" s="21"/>
      <c r="E643" s="40">
        <f t="shared" si="162"/>
        <v>0</v>
      </c>
      <c r="F643" s="20"/>
      <c r="G643" s="20"/>
      <c r="H643" s="20"/>
      <c r="I643" s="20"/>
      <c r="J643" s="31">
        <f t="shared" si="152"/>
        <v>0</v>
      </c>
      <c r="K643" s="31">
        <f t="shared" si="153"/>
        <v>0</v>
      </c>
    </row>
    <row r="644" spans="1:12" x14ac:dyDescent="0.25">
      <c r="A644" s="5" t="str">
        <f t="shared" si="148"/>
        <v>b</v>
      </c>
      <c r="B644" s="19"/>
      <c r="C644" s="21" t="s">
        <v>210</v>
      </c>
      <c r="D644" s="21"/>
      <c r="E644" s="40">
        <f t="shared" si="162"/>
        <v>0</v>
      </c>
      <c r="F644" s="20"/>
      <c r="G644" s="20"/>
      <c r="H644" s="20"/>
      <c r="I644" s="20"/>
      <c r="J644" s="31">
        <f t="shared" si="152"/>
        <v>0</v>
      </c>
      <c r="K644" s="31">
        <f t="shared" si="153"/>
        <v>0</v>
      </c>
    </row>
    <row r="645" spans="1:12" ht="18" x14ac:dyDescent="0.25">
      <c r="A645" s="5" t="str">
        <f t="shared" ref="A645:A708" si="164">IF((E645+F645+G645+I645+H645)&gt;0,"a","b")</f>
        <v>b</v>
      </c>
      <c r="B645" s="11" t="s">
        <v>1</v>
      </c>
      <c r="C645" s="15" t="s">
        <v>136</v>
      </c>
      <c r="D645" s="15"/>
      <c r="E645" s="37">
        <f t="shared" si="162"/>
        <v>0</v>
      </c>
      <c r="F645" s="14"/>
      <c r="G645" s="14"/>
      <c r="H645" s="14"/>
      <c r="I645" s="14"/>
      <c r="J645" s="33">
        <f t="shared" si="152"/>
        <v>0</v>
      </c>
      <c r="K645" s="33">
        <f t="shared" si="153"/>
        <v>0</v>
      </c>
      <c r="L645" s="4" t="s">
        <v>206</v>
      </c>
    </row>
    <row r="646" spans="1:12" ht="18" x14ac:dyDescent="0.25">
      <c r="A646" s="5" t="str">
        <f t="shared" si="164"/>
        <v>b</v>
      </c>
      <c r="B646" s="11" t="s">
        <v>1</v>
      </c>
      <c r="C646" s="15" t="s">
        <v>137</v>
      </c>
      <c r="D646" s="15"/>
      <c r="E646" s="37">
        <f t="shared" si="162"/>
        <v>0</v>
      </c>
      <c r="F646" s="14"/>
      <c r="G646" s="14"/>
      <c r="H646" s="14"/>
      <c r="I646" s="14"/>
      <c r="J646" s="33">
        <f t="shared" si="152"/>
        <v>0</v>
      </c>
      <c r="K646" s="33">
        <f t="shared" si="153"/>
        <v>0</v>
      </c>
      <c r="L646" s="4" t="s">
        <v>206</v>
      </c>
    </row>
    <row r="647" spans="1:12" ht="18" x14ac:dyDescent="0.25">
      <c r="A647" s="5" t="str">
        <f t="shared" si="164"/>
        <v>b</v>
      </c>
      <c r="B647" s="11" t="s">
        <v>1</v>
      </c>
      <c r="C647" s="15" t="s">
        <v>138</v>
      </c>
      <c r="D647" s="15"/>
      <c r="E647" s="37">
        <f t="shared" si="162"/>
        <v>0</v>
      </c>
      <c r="F647" s="14"/>
      <c r="G647" s="14"/>
      <c r="H647" s="14"/>
      <c r="I647" s="14"/>
      <c r="J647" s="33">
        <f t="shared" si="152"/>
        <v>0</v>
      </c>
      <c r="K647" s="33">
        <f t="shared" si="153"/>
        <v>0</v>
      </c>
      <c r="L647" s="4" t="s">
        <v>206</v>
      </c>
    </row>
    <row r="648" spans="1:12" ht="35.25" customHeight="1" x14ac:dyDescent="0.25">
      <c r="A648" s="5" t="str">
        <f t="shared" si="164"/>
        <v>b</v>
      </c>
      <c r="B648" s="22" t="s">
        <v>46</v>
      </c>
      <c r="C648" s="23" t="s">
        <v>91</v>
      </c>
      <c r="D648" s="23"/>
      <c r="E648" s="36">
        <f>SUM(F648:I648)</f>
        <v>0</v>
      </c>
      <c r="F648" s="30">
        <f t="shared" ref="F648:I661" si="165">F662+F676+F998+F1194+F1208</f>
        <v>0</v>
      </c>
      <c r="G648" s="30">
        <f t="shared" si="165"/>
        <v>0</v>
      </c>
      <c r="H648" s="30">
        <f t="shared" si="165"/>
        <v>0</v>
      </c>
      <c r="I648" s="30">
        <f t="shared" si="165"/>
        <v>0</v>
      </c>
      <c r="J648" s="30">
        <f t="shared" si="152"/>
        <v>0</v>
      </c>
      <c r="K648" s="30">
        <f t="shared" si="153"/>
        <v>0</v>
      </c>
    </row>
    <row r="649" spans="1:12" ht="18" x14ac:dyDescent="0.25">
      <c r="A649" s="5" t="str">
        <f t="shared" si="164"/>
        <v>b</v>
      </c>
      <c r="B649" s="32" t="s">
        <v>1</v>
      </c>
      <c r="C649" s="25" t="s">
        <v>128</v>
      </c>
      <c r="D649" s="25"/>
      <c r="E649" s="37">
        <f t="shared" ref="E649:E661" si="166">SUM(F649:I649)</f>
        <v>0</v>
      </c>
      <c r="F649" s="33">
        <f t="shared" si="165"/>
        <v>0</v>
      </c>
      <c r="G649" s="33">
        <f t="shared" si="165"/>
        <v>0</v>
      </c>
      <c r="H649" s="33">
        <f t="shared" si="165"/>
        <v>0</v>
      </c>
      <c r="I649" s="33">
        <f t="shared" si="165"/>
        <v>0</v>
      </c>
      <c r="J649" s="33">
        <f t="shared" si="152"/>
        <v>0</v>
      </c>
      <c r="K649" s="33">
        <f t="shared" si="153"/>
        <v>0</v>
      </c>
    </row>
    <row r="650" spans="1:12" ht="18" x14ac:dyDescent="0.25">
      <c r="A650" s="5" t="str">
        <f t="shared" si="164"/>
        <v>b</v>
      </c>
      <c r="B650" s="24" t="s">
        <v>1</v>
      </c>
      <c r="C650" s="26" t="s">
        <v>129</v>
      </c>
      <c r="D650" s="26"/>
      <c r="E650" s="36">
        <f t="shared" si="166"/>
        <v>0</v>
      </c>
      <c r="F650" s="30">
        <f t="shared" si="165"/>
        <v>0</v>
      </c>
      <c r="G650" s="30">
        <f t="shared" si="165"/>
        <v>0</v>
      </c>
      <c r="H650" s="30">
        <f t="shared" si="165"/>
        <v>0</v>
      </c>
      <c r="I650" s="30">
        <f t="shared" si="165"/>
        <v>0</v>
      </c>
      <c r="J650" s="30">
        <f t="shared" si="152"/>
        <v>0</v>
      </c>
      <c r="K650" s="30">
        <f t="shared" si="153"/>
        <v>0</v>
      </c>
    </row>
    <row r="651" spans="1:12" ht="18" x14ac:dyDescent="0.25">
      <c r="A651" s="5" t="str">
        <f t="shared" si="164"/>
        <v>b</v>
      </c>
      <c r="B651" s="24" t="s">
        <v>1</v>
      </c>
      <c r="C651" s="26" t="s">
        <v>130</v>
      </c>
      <c r="D651" s="26"/>
      <c r="E651" s="36">
        <f t="shared" si="166"/>
        <v>0</v>
      </c>
      <c r="F651" s="30">
        <f t="shared" si="165"/>
        <v>0</v>
      </c>
      <c r="G651" s="30">
        <f t="shared" si="165"/>
        <v>0</v>
      </c>
      <c r="H651" s="30">
        <f t="shared" si="165"/>
        <v>0</v>
      </c>
      <c r="I651" s="30">
        <f t="shared" si="165"/>
        <v>0</v>
      </c>
      <c r="J651" s="30">
        <f t="shared" si="152"/>
        <v>0</v>
      </c>
      <c r="K651" s="30">
        <f t="shared" si="153"/>
        <v>0</v>
      </c>
    </row>
    <row r="652" spans="1:12" ht="18" x14ac:dyDescent="0.25">
      <c r="A652" s="5" t="str">
        <f t="shared" si="164"/>
        <v>b</v>
      </c>
      <c r="B652" s="24" t="s">
        <v>1</v>
      </c>
      <c r="C652" s="26" t="s">
        <v>131</v>
      </c>
      <c r="D652" s="26"/>
      <c r="E652" s="36">
        <f t="shared" si="166"/>
        <v>0</v>
      </c>
      <c r="F652" s="30">
        <f t="shared" si="165"/>
        <v>0</v>
      </c>
      <c r="G652" s="30">
        <f t="shared" si="165"/>
        <v>0</v>
      </c>
      <c r="H652" s="30">
        <f t="shared" si="165"/>
        <v>0</v>
      </c>
      <c r="I652" s="30">
        <f t="shared" si="165"/>
        <v>0</v>
      </c>
      <c r="J652" s="30">
        <f t="shared" si="152"/>
        <v>0</v>
      </c>
      <c r="K652" s="30">
        <f t="shared" si="153"/>
        <v>0</v>
      </c>
    </row>
    <row r="653" spans="1:12" ht="18" x14ac:dyDescent="0.25">
      <c r="A653" s="5" t="str">
        <f t="shared" si="164"/>
        <v>b</v>
      </c>
      <c r="B653" s="24" t="s">
        <v>1</v>
      </c>
      <c r="C653" s="27" t="s">
        <v>132</v>
      </c>
      <c r="D653" s="27"/>
      <c r="E653" s="36">
        <f t="shared" si="166"/>
        <v>0</v>
      </c>
      <c r="F653" s="30">
        <f t="shared" si="165"/>
        <v>0</v>
      </c>
      <c r="G653" s="30">
        <f t="shared" si="165"/>
        <v>0</v>
      </c>
      <c r="H653" s="30">
        <f t="shared" si="165"/>
        <v>0</v>
      </c>
      <c r="I653" s="30">
        <f t="shared" si="165"/>
        <v>0</v>
      </c>
      <c r="J653" s="30">
        <f t="shared" si="152"/>
        <v>0</v>
      </c>
      <c r="K653" s="30">
        <f t="shared" si="153"/>
        <v>0</v>
      </c>
    </row>
    <row r="654" spans="1:12" ht="18" x14ac:dyDescent="0.25">
      <c r="A654" s="5" t="str">
        <f t="shared" si="164"/>
        <v>b</v>
      </c>
      <c r="B654" s="24" t="s">
        <v>1</v>
      </c>
      <c r="C654" s="27" t="s">
        <v>133</v>
      </c>
      <c r="D654" s="27"/>
      <c r="E654" s="36">
        <f t="shared" si="166"/>
        <v>0</v>
      </c>
      <c r="F654" s="30">
        <f t="shared" si="165"/>
        <v>0</v>
      </c>
      <c r="G654" s="30">
        <f t="shared" si="165"/>
        <v>0</v>
      </c>
      <c r="H654" s="30">
        <f t="shared" si="165"/>
        <v>0</v>
      </c>
      <c r="I654" s="30">
        <f t="shared" si="165"/>
        <v>0</v>
      </c>
      <c r="J654" s="30">
        <f t="shared" si="152"/>
        <v>0</v>
      </c>
      <c r="K654" s="30">
        <f t="shared" si="153"/>
        <v>0</v>
      </c>
    </row>
    <row r="655" spans="1:12" ht="18" x14ac:dyDescent="0.25">
      <c r="A655" s="5" t="str">
        <f t="shared" si="164"/>
        <v>b</v>
      </c>
      <c r="B655" s="24" t="s">
        <v>1</v>
      </c>
      <c r="C655" s="27" t="s">
        <v>134</v>
      </c>
      <c r="D655" s="27"/>
      <c r="E655" s="36">
        <f t="shared" si="166"/>
        <v>0</v>
      </c>
      <c r="F655" s="30">
        <f t="shared" si="165"/>
        <v>0</v>
      </c>
      <c r="G655" s="30">
        <f t="shared" si="165"/>
        <v>0</v>
      </c>
      <c r="H655" s="30">
        <f t="shared" si="165"/>
        <v>0</v>
      </c>
      <c r="I655" s="30">
        <f t="shared" si="165"/>
        <v>0</v>
      </c>
      <c r="J655" s="30">
        <f t="shared" si="152"/>
        <v>0</v>
      </c>
      <c r="K655" s="30">
        <f t="shared" si="153"/>
        <v>0</v>
      </c>
    </row>
    <row r="656" spans="1:12" ht="18" x14ac:dyDescent="0.25">
      <c r="A656" s="5" t="str">
        <f t="shared" si="164"/>
        <v>b</v>
      </c>
      <c r="B656" s="24" t="s">
        <v>1</v>
      </c>
      <c r="C656" s="27" t="s">
        <v>135</v>
      </c>
      <c r="D656" s="27"/>
      <c r="E656" s="36">
        <f t="shared" si="166"/>
        <v>0</v>
      </c>
      <c r="F656" s="30">
        <f t="shared" si="165"/>
        <v>0</v>
      </c>
      <c r="G656" s="30">
        <f t="shared" si="165"/>
        <v>0</v>
      </c>
      <c r="H656" s="30">
        <f t="shared" si="165"/>
        <v>0</v>
      </c>
      <c r="I656" s="30">
        <f t="shared" si="165"/>
        <v>0</v>
      </c>
      <c r="J656" s="30">
        <f t="shared" si="152"/>
        <v>0</v>
      </c>
      <c r="K656" s="30">
        <f t="shared" si="153"/>
        <v>0</v>
      </c>
    </row>
    <row r="657" spans="1:12" x14ac:dyDescent="0.25">
      <c r="A657" s="5" t="str">
        <f t="shared" si="164"/>
        <v>b</v>
      </c>
      <c r="B657" s="28"/>
      <c r="C657" s="29" t="s">
        <v>209</v>
      </c>
      <c r="D657" s="29"/>
      <c r="E657" s="38">
        <f t="shared" si="166"/>
        <v>0</v>
      </c>
      <c r="F657" s="31">
        <f t="shared" si="165"/>
        <v>0</v>
      </c>
      <c r="G657" s="31">
        <f t="shared" si="165"/>
        <v>0</v>
      </c>
      <c r="H657" s="31">
        <f t="shared" si="165"/>
        <v>0</v>
      </c>
      <c r="I657" s="31">
        <f t="shared" si="165"/>
        <v>0</v>
      </c>
      <c r="J657" s="31">
        <f t="shared" si="152"/>
        <v>0</v>
      </c>
      <c r="K657" s="31">
        <f t="shared" si="153"/>
        <v>0</v>
      </c>
    </row>
    <row r="658" spans="1:12" x14ac:dyDescent="0.25">
      <c r="A658" s="5" t="str">
        <f t="shared" si="164"/>
        <v>b</v>
      </c>
      <c r="B658" s="28"/>
      <c r="C658" s="29" t="s">
        <v>210</v>
      </c>
      <c r="D658" s="29"/>
      <c r="E658" s="38">
        <f t="shared" si="166"/>
        <v>0</v>
      </c>
      <c r="F658" s="31">
        <f t="shared" si="165"/>
        <v>0</v>
      </c>
      <c r="G658" s="31">
        <f t="shared" si="165"/>
        <v>0</v>
      </c>
      <c r="H658" s="31">
        <f t="shared" si="165"/>
        <v>0</v>
      </c>
      <c r="I658" s="31">
        <f t="shared" si="165"/>
        <v>0</v>
      </c>
      <c r="J658" s="31">
        <f t="shared" si="152"/>
        <v>0</v>
      </c>
      <c r="K658" s="31">
        <f t="shared" si="153"/>
        <v>0</v>
      </c>
    </row>
    <row r="659" spans="1:12" ht="18" x14ac:dyDescent="0.25">
      <c r="A659" s="5" t="str">
        <f t="shared" si="164"/>
        <v>b</v>
      </c>
      <c r="B659" s="32" t="s">
        <v>1</v>
      </c>
      <c r="C659" s="25" t="s">
        <v>136</v>
      </c>
      <c r="D659" s="25"/>
      <c r="E659" s="37">
        <f t="shared" si="166"/>
        <v>0</v>
      </c>
      <c r="F659" s="33">
        <f t="shared" si="165"/>
        <v>0</v>
      </c>
      <c r="G659" s="33">
        <f t="shared" si="165"/>
        <v>0</v>
      </c>
      <c r="H659" s="33">
        <f t="shared" si="165"/>
        <v>0</v>
      </c>
      <c r="I659" s="33">
        <f t="shared" si="165"/>
        <v>0</v>
      </c>
      <c r="J659" s="33">
        <f t="shared" ref="J659:J722" si="167">F659+G659</f>
        <v>0</v>
      </c>
      <c r="K659" s="33">
        <f t="shared" ref="K659:K722" si="168">F659+G659+H659</f>
        <v>0</v>
      </c>
    </row>
    <row r="660" spans="1:12" ht="18" x14ac:dyDescent="0.25">
      <c r="A660" s="5" t="str">
        <f t="shared" si="164"/>
        <v>b</v>
      </c>
      <c r="B660" s="32" t="s">
        <v>1</v>
      </c>
      <c r="C660" s="25" t="s">
        <v>137</v>
      </c>
      <c r="D660" s="25"/>
      <c r="E660" s="37">
        <f t="shared" si="166"/>
        <v>0</v>
      </c>
      <c r="F660" s="33">
        <f t="shared" si="165"/>
        <v>0</v>
      </c>
      <c r="G660" s="33">
        <f t="shared" si="165"/>
        <v>0</v>
      </c>
      <c r="H660" s="33">
        <f t="shared" si="165"/>
        <v>0</v>
      </c>
      <c r="I660" s="33">
        <f t="shared" si="165"/>
        <v>0</v>
      </c>
      <c r="J660" s="33">
        <f t="shared" si="167"/>
        <v>0</v>
      </c>
      <c r="K660" s="33">
        <f t="shared" si="168"/>
        <v>0</v>
      </c>
    </row>
    <row r="661" spans="1:12" ht="18" x14ac:dyDescent="0.25">
      <c r="A661" s="5" t="str">
        <f t="shared" si="164"/>
        <v>b</v>
      </c>
      <c r="B661" s="32" t="s">
        <v>1</v>
      </c>
      <c r="C661" s="25" t="s">
        <v>138</v>
      </c>
      <c r="D661" s="25"/>
      <c r="E661" s="37">
        <f t="shared" si="166"/>
        <v>0</v>
      </c>
      <c r="F661" s="33">
        <f t="shared" si="165"/>
        <v>0</v>
      </c>
      <c r="G661" s="33">
        <f t="shared" si="165"/>
        <v>0</v>
      </c>
      <c r="H661" s="33">
        <f t="shared" si="165"/>
        <v>0</v>
      </c>
      <c r="I661" s="33">
        <f t="shared" si="165"/>
        <v>0</v>
      </c>
      <c r="J661" s="33">
        <f t="shared" si="167"/>
        <v>0</v>
      </c>
      <c r="K661" s="33">
        <f t="shared" si="168"/>
        <v>0</v>
      </c>
    </row>
    <row r="662" spans="1:12" ht="36" x14ac:dyDescent="0.25">
      <c r="A662" s="5" t="str">
        <f t="shared" si="164"/>
        <v>b</v>
      </c>
      <c r="B662" s="22" t="s">
        <v>47</v>
      </c>
      <c r="C662" s="23" t="s">
        <v>148</v>
      </c>
      <c r="D662" s="23"/>
      <c r="E662" s="41">
        <f t="shared" ref="E662:E675" si="169">F662+G662+H662+I662</f>
        <v>0</v>
      </c>
      <c r="F662" s="41">
        <f>F663+F673+F674+F675</f>
        <v>0</v>
      </c>
      <c r="G662" s="41">
        <f>G663+G673+G674+G675</f>
        <v>0</v>
      </c>
      <c r="H662" s="41">
        <f>H663+H673+H674+H675</f>
        <v>0</v>
      </c>
      <c r="I662" s="41">
        <f>I663+I673+I674+I675</f>
        <v>0</v>
      </c>
      <c r="J662" s="30">
        <f t="shared" si="167"/>
        <v>0</v>
      </c>
      <c r="K662" s="30">
        <f t="shared" si="168"/>
        <v>0</v>
      </c>
      <c r="L662" s="4" t="s">
        <v>205</v>
      </c>
    </row>
    <row r="663" spans="1:12" ht="18" x14ac:dyDescent="0.25">
      <c r="A663" s="5" t="str">
        <f t="shared" si="164"/>
        <v>b</v>
      </c>
      <c r="B663" s="34" t="s">
        <v>1</v>
      </c>
      <c r="C663" s="15" t="s">
        <v>128</v>
      </c>
      <c r="D663" s="15"/>
      <c r="E663" s="37">
        <f t="shared" si="169"/>
        <v>0</v>
      </c>
      <c r="F663" s="14">
        <f t="shared" ref="F663:I663" si="170">F664+F665+F666+F667+F668+F669+F670</f>
        <v>0</v>
      </c>
      <c r="G663" s="14">
        <f t="shared" si="170"/>
        <v>0</v>
      </c>
      <c r="H663" s="14">
        <f t="shared" si="170"/>
        <v>0</v>
      </c>
      <c r="I663" s="14">
        <f t="shared" si="170"/>
        <v>0</v>
      </c>
      <c r="J663" s="33">
        <f t="shared" si="167"/>
        <v>0</v>
      </c>
      <c r="K663" s="33">
        <f t="shared" si="168"/>
        <v>0</v>
      </c>
      <c r="L663" s="4" t="s">
        <v>205</v>
      </c>
    </row>
    <row r="664" spans="1:12" ht="18" x14ac:dyDescent="0.25">
      <c r="A664" s="5" t="str">
        <f t="shared" si="164"/>
        <v>b</v>
      </c>
      <c r="B664" s="11" t="s">
        <v>1</v>
      </c>
      <c r="C664" s="12" t="s">
        <v>129</v>
      </c>
      <c r="D664" s="12"/>
      <c r="E664" s="39">
        <f t="shared" si="169"/>
        <v>0</v>
      </c>
      <c r="F664" s="35"/>
      <c r="G664" s="35"/>
      <c r="H664" s="35"/>
      <c r="I664" s="35"/>
      <c r="J664" s="30">
        <f t="shared" si="167"/>
        <v>0</v>
      </c>
      <c r="K664" s="30">
        <f t="shared" si="168"/>
        <v>0</v>
      </c>
      <c r="L664" s="4" t="s">
        <v>205</v>
      </c>
    </row>
    <row r="665" spans="1:12" ht="18" x14ac:dyDescent="0.25">
      <c r="A665" s="5" t="str">
        <f t="shared" si="164"/>
        <v>b</v>
      </c>
      <c r="B665" s="11" t="s">
        <v>1</v>
      </c>
      <c r="C665" s="12" t="s">
        <v>130</v>
      </c>
      <c r="D665" s="12"/>
      <c r="E665" s="39">
        <f t="shared" si="169"/>
        <v>0</v>
      </c>
      <c r="F665" s="35"/>
      <c r="G665" s="35"/>
      <c r="H665" s="35"/>
      <c r="I665" s="35"/>
      <c r="J665" s="30">
        <f t="shared" si="167"/>
        <v>0</v>
      </c>
      <c r="K665" s="30">
        <f t="shared" si="168"/>
        <v>0</v>
      </c>
      <c r="L665" s="4" t="s">
        <v>205</v>
      </c>
    </row>
    <row r="666" spans="1:12" ht="18" x14ac:dyDescent="0.25">
      <c r="A666" s="5" t="str">
        <f t="shared" si="164"/>
        <v>b</v>
      </c>
      <c r="B666" s="11" t="s">
        <v>1</v>
      </c>
      <c r="C666" s="12" t="s">
        <v>131</v>
      </c>
      <c r="D666" s="12"/>
      <c r="E666" s="39">
        <f t="shared" si="169"/>
        <v>0</v>
      </c>
      <c r="F666" s="35"/>
      <c r="G666" s="35"/>
      <c r="H666" s="35"/>
      <c r="I666" s="35"/>
      <c r="J666" s="30">
        <f t="shared" si="167"/>
        <v>0</v>
      </c>
      <c r="K666" s="30">
        <f t="shared" si="168"/>
        <v>0</v>
      </c>
      <c r="L666" s="4" t="s">
        <v>205</v>
      </c>
    </row>
    <row r="667" spans="1:12" ht="18" x14ac:dyDescent="0.25">
      <c r="A667" s="5" t="str">
        <f t="shared" si="164"/>
        <v>b</v>
      </c>
      <c r="B667" s="11" t="s">
        <v>1</v>
      </c>
      <c r="C667" s="16" t="s">
        <v>132</v>
      </c>
      <c r="D667" s="16"/>
      <c r="E667" s="39">
        <f t="shared" si="169"/>
        <v>0</v>
      </c>
      <c r="F667" s="35"/>
      <c r="G667" s="35"/>
      <c r="H667" s="35"/>
      <c r="I667" s="35"/>
      <c r="J667" s="30">
        <f t="shared" si="167"/>
        <v>0</v>
      </c>
      <c r="K667" s="30">
        <f t="shared" si="168"/>
        <v>0</v>
      </c>
      <c r="L667" s="4" t="s">
        <v>205</v>
      </c>
    </row>
    <row r="668" spans="1:12" ht="18" x14ac:dyDescent="0.25">
      <c r="A668" s="5" t="str">
        <f t="shared" si="164"/>
        <v>b</v>
      </c>
      <c r="B668" s="11" t="s">
        <v>1</v>
      </c>
      <c r="C668" s="16" t="s">
        <v>133</v>
      </c>
      <c r="D668" s="16"/>
      <c r="E668" s="39">
        <f t="shared" si="169"/>
        <v>0</v>
      </c>
      <c r="F668" s="35"/>
      <c r="G668" s="35"/>
      <c r="H668" s="35"/>
      <c r="I668" s="35"/>
      <c r="J668" s="30">
        <f t="shared" si="167"/>
        <v>0</v>
      </c>
      <c r="K668" s="30">
        <f t="shared" si="168"/>
        <v>0</v>
      </c>
      <c r="L668" s="4" t="s">
        <v>205</v>
      </c>
    </row>
    <row r="669" spans="1:12" ht="18" x14ac:dyDescent="0.25">
      <c r="A669" s="5" t="str">
        <f t="shared" si="164"/>
        <v>b</v>
      </c>
      <c r="B669" s="11" t="s">
        <v>1</v>
      </c>
      <c r="C669" s="16" t="s">
        <v>134</v>
      </c>
      <c r="D669" s="16"/>
      <c r="E669" s="39">
        <f t="shared" si="169"/>
        <v>0</v>
      </c>
      <c r="F669" s="35"/>
      <c r="G669" s="35"/>
      <c r="H669" s="35"/>
      <c r="I669" s="35"/>
      <c r="J669" s="30">
        <f t="shared" si="167"/>
        <v>0</v>
      </c>
      <c r="K669" s="30">
        <f t="shared" si="168"/>
        <v>0</v>
      </c>
      <c r="L669" s="4" t="s">
        <v>205</v>
      </c>
    </row>
    <row r="670" spans="1:12" ht="18" x14ac:dyDescent="0.25">
      <c r="A670" s="5" t="str">
        <f t="shared" si="164"/>
        <v>b</v>
      </c>
      <c r="B670" s="11" t="s">
        <v>1</v>
      </c>
      <c r="C670" s="16" t="s">
        <v>135</v>
      </c>
      <c r="D670" s="16"/>
      <c r="E670" s="39">
        <f t="shared" si="169"/>
        <v>0</v>
      </c>
      <c r="F670" s="35">
        <f>F671+F672</f>
        <v>0</v>
      </c>
      <c r="G670" s="35">
        <f t="shared" ref="G670:I670" si="171">G671+G672</f>
        <v>0</v>
      </c>
      <c r="H670" s="35">
        <f t="shared" si="171"/>
        <v>0</v>
      </c>
      <c r="I670" s="35">
        <f t="shared" si="171"/>
        <v>0</v>
      </c>
      <c r="J670" s="30">
        <f t="shared" si="167"/>
        <v>0</v>
      </c>
      <c r="K670" s="30">
        <f t="shared" si="168"/>
        <v>0</v>
      </c>
      <c r="L670" s="4" t="s">
        <v>205</v>
      </c>
    </row>
    <row r="671" spans="1:12" x14ac:dyDescent="0.25">
      <c r="A671" s="5" t="str">
        <f t="shared" si="164"/>
        <v>b</v>
      </c>
      <c r="B671" s="19"/>
      <c r="C671" s="21" t="s">
        <v>209</v>
      </c>
      <c r="D671" s="21"/>
      <c r="E671" s="40">
        <f t="shared" si="169"/>
        <v>0</v>
      </c>
      <c r="F671" s="20"/>
      <c r="G671" s="20"/>
      <c r="H671" s="20"/>
      <c r="I671" s="20"/>
      <c r="J671" s="31">
        <f t="shared" si="167"/>
        <v>0</v>
      </c>
      <c r="K671" s="31">
        <f t="shared" si="168"/>
        <v>0</v>
      </c>
    </row>
    <row r="672" spans="1:12" x14ac:dyDescent="0.25">
      <c r="A672" s="5" t="str">
        <f t="shared" si="164"/>
        <v>b</v>
      </c>
      <c r="B672" s="19"/>
      <c r="C672" s="21" t="s">
        <v>210</v>
      </c>
      <c r="D672" s="21"/>
      <c r="E672" s="40">
        <f t="shared" si="169"/>
        <v>0</v>
      </c>
      <c r="F672" s="20"/>
      <c r="G672" s="20"/>
      <c r="H672" s="20"/>
      <c r="I672" s="20"/>
      <c r="J672" s="31">
        <f t="shared" si="167"/>
        <v>0</v>
      </c>
      <c r="K672" s="31">
        <f t="shared" si="168"/>
        <v>0</v>
      </c>
    </row>
    <row r="673" spans="1:12" ht="18" x14ac:dyDescent="0.25">
      <c r="A673" s="5" t="str">
        <f t="shared" si="164"/>
        <v>b</v>
      </c>
      <c r="B673" s="11" t="s">
        <v>1</v>
      </c>
      <c r="C673" s="15" t="s">
        <v>136</v>
      </c>
      <c r="D673" s="15"/>
      <c r="E673" s="37">
        <f t="shared" si="169"/>
        <v>0</v>
      </c>
      <c r="F673" s="14"/>
      <c r="G673" s="14"/>
      <c r="H673" s="14"/>
      <c r="I673" s="14"/>
      <c r="J673" s="33">
        <f t="shared" si="167"/>
        <v>0</v>
      </c>
      <c r="K673" s="33">
        <f t="shared" si="168"/>
        <v>0</v>
      </c>
      <c r="L673" s="4" t="s">
        <v>205</v>
      </c>
    </row>
    <row r="674" spans="1:12" ht="18" x14ac:dyDescent="0.25">
      <c r="A674" s="5" t="str">
        <f t="shared" si="164"/>
        <v>b</v>
      </c>
      <c r="B674" s="11" t="s">
        <v>1</v>
      </c>
      <c r="C674" s="15" t="s">
        <v>137</v>
      </c>
      <c r="D674" s="15"/>
      <c r="E674" s="37">
        <f t="shared" si="169"/>
        <v>0</v>
      </c>
      <c r="F674" s="14"/>
      <c r="G674" s="14"/>
      <c r="H674" s="14"/>
      <c r="I674" s="14"/>
      <c r="J674" s="33">
        <f t="shared" si="167"/>
        <v>0</v>
      </c>
      <c r="K674" s="33">
        <f t="shared" si="168"/>
        <v>0</v>
      </c>
      <c r="L674" s="4" t="s">
        <v>205</v>
      </c>
    </row>
    <row r="675" spans="1:12" ht="18" x14ac:dyDescent="0.25">
      <c r="A675" s="5" t="str">
        <f t="shared" si="164"/>
        <v>b</v>
      </c>
      <c r="B675" s="11" t="s">
        <v>1</v>
      </c>
      <c r="C675" s="15" t="s">
        <v>138</v>
      </c>
      <c r="D675" s="15"/>
      <c r="E675" s="37">
        <f t="shared" si="169"/>
        <v>0</v>
      </c>
      <c r="F675" s="14"/>
      <c r="G675" s="14"/>
      <c r="H675" s="14"/>
      <c r="I675" s="14"/>
      <c r="J675" s="33">
        <f t="shared" si="167"/>
        <v>0</v>
      </c>
      <c r="K675" s="33">
        <f t="shared" si="168"/>
        <v>0</v>
      </c>
      <c r="L675" s="4" t="s">
        <v>205</v>
      </c>
    </row>
    <row r="676" spans="1:12" ht="30.75" customHeight="1" x14ac:dyDescent="0.25">
      <c r="A676" s="5" t="str">
        <f t="shared" si="164"/>
        <v>b</v>
      </c>
      <c r="B676" s="22" t="s">
        <v>48</v>
      </c>
      <c r="C676" s="23" t="s">
        <v>149</v>
      </c>
      <c r="D676" s="23"/>
      <c r="E676" s="36">
        <f>SUM(F676:I676)</f>
        <v>0</v>
      </c>
      <c r="F676" s="30">
        <f t="shared" ref="F676:I689" si="172">F690+F704+F718+F732+F746+F760+F774+F830+F886+F928+F942+F956</f>
        <v>0</v>
      </c>
      <c r="G676" s="30">
        <f t="shared" si="172"/>
        <v>0</v>
      </c>
      <c r="H676" s="30">
        <f t="shared" si="172"/>
        <v>0</v>
      </c>
      <c r="I676" s="30">
        <f t="shared" si="172"/>
        <v>0</v>
      </c>
      <c r="J676" s="30">
        <f t="shared" si="167"/>
        <v>0</v>
      </c>
      <c r="K676" s="30">
        <f t="shared" si="168"/>
        <v>0</v>
      </c>
    </row>
    <row r="677" spans="1:12" ht="18" x14ac:dyDescent="0.25">
      <c r="A677" s="5" t="str">
        <f t="shared" si="164"/>
        <v>b</v>
      </c>
      <c r="B677" s="32" t="s">
        <v>1</v>
      </c>
      <c r="C677" s="25" t="s">
        <v>128</v>
      </c>
      <c r="D677" s="25"/>
      <c r="E677" s="37">
        <f t="shared" ref="E677:E689" si="173">SUM(F677:I677)</f>
        <v>0</v>
      </c>
      <c r="F677" s="33">
        <f t="shared" si="172"/>
        <v>0</v>
      </c>
      <c r="G677" s="33">
        <f t="shared" si="172"/>
        <v>0</v>
      </c>
      <c r="H677" s="33">
        <f t="shared" si="172"/>
        <v>0</v>
      </c>
      <c r="I677" s="33">
        <f t="shared" si="172"/>
        <v>0</v>
      </c>
      <c r="J677" s="33">
        <f t="shared" si="167"/>
        <v>0</v>
      </c>
      <c r="K677" s="33">
        <f t="shared" si="168"/>
        <v>0</v>
      </c>
    </row>
    <row r="678" spans="1:12" ht="18" x14ac:dyDescent="0.25">
      <c r="A678" s="5" t="str">
        <f t="shared" si="164"/>
        <v>b</v>
      </c>
      <c r="B678" s="24" t="s">
        <v>1</v>
      </c>
      <c r="C678" s="26" t="s">
        <v>129</v>
      </c>
      <c r="D678" s="26"/>
      <c r="E678" s="36">
        <f t="shared" si="173"/>
        <v>0</v>
      </c>
      <c r="F678" s="30">
        <f t="shared" si="172"/>
        <v>0</v>
      </c>
      <c r="G678" s="30">
        <f t="shared" si="172"/>
        <v>0</v>
      </c>
      <c r="H678" s="30">
        <f t="shared" si="172"/>
        <v>0</v>
      </c>
      <c r="I678" s="30">
        <f t="shared" si="172"/>
        <v>0</v>
      </c>
      <c r="J678" s="30">
        <f t="shared" si="167"/>
        <v>0</v>
      </c>
      <c r="K678" s="30">
        <f t="shared" si="168"/>
        <v>0</v>
      </c>
    </row>
    <row r="679" spans="1:12" ht="18" x14ac:dyDescent="0.25">
      <c r="A679" s="5" t="str">
        <f t="shared" si="164"/>
        <v>b</v>
      </c>
      <c r="B679" s="24" t="s">
        <v>1</v>
      </c>
      <c r="C679" s="26" t="s">
        <v>130</v>
      </c>
      <c r="D679" s="26"/>
      <c r="E679" s="36">
        <f t="shared" si="173"/>
        <v>0</v>
      </c>
      <c r="F679" s="30">
        <f t="shared" si="172"/>
        <v>0</v>
      </c>
      <c r="G679" s="30">
        <f t="shared" si="172"/>
        <v>0</v>
      </c>
      <c r="H679" s="30">
        <f t="shared" si="172"/>
        <v>0</v>
      </c>
      <c r="I679" s="30">
        <f t="shared" si="172"/>
        <v>0</v>
      </c>
      <c r="J679" s="30">
        <f t="shared" si="167"/>
        <v>0</v>
      </c>
      <c r="K679" s="30">
        <f t="shared" si="168"/>
        <v>0</v>
      </c>
    </row>
    <row r="680" spans="1:12" ht="18" x14ac:dyDescent="0.25">
      <c r="A680" s="5" t="str">
        <f t="shared" si="164"/>
        <v>b</v>
      </c>
      <c r="B680" s="24" t="s">
        <v>1</v>
      </c>
      <c r="C680" s="26" t="s">
        <v>131</v>
      </c>
      <c r="D680" s="26"/>
      <c r="E680" s="36">
        <f t="shared" si="173"/>
        <v>0</v>
      </c>
      <c r="F680" s="30">
        <f t="shared" si="172"/>
        <v>0</v>
      </c>
      <c r="G680" s="30">
        <f t="shared" si="172"/>
        <v>0</v>
      </c>
      <c r="H680" s="30">
        <f t="shared" si="172"/>
        <v>0</v>
      </c>
      <c r="I680" s="30">
        <f t="shared" si="172"/>
        <v>0</v>
      </c>
      <c r="J680" s="30">
        <f t="shared" si="167"/>
        <v>0</v>
      </c>
      <c r="K680" s="30">
        <f t="shared" si="168"/>
        <v>0</v>
      </c>
    </row>
    <row r="681" spans="1:12" ht="18" x14ac:dyDescent="0.25">
      <c r="A681" s="5" t="str">
        <f t="shared" si="164"/>
        <v>b</v>
      </c>
      <c r="B681" s="24" t="s">
        <v>1</v>
      </c>
      <c r="C681" s="27" t="s">
        <v>132</v>
      </c>
      <c r="D681" s="27"/>
      <c r="E681" s="36">
        <f t="shared" si="173"/>
        <v>0</v>
      </c>
      <c r="F681" s="30">
        <f t="shared" si="172"/>
        <v>0</v>
      </c>
      <c r="G681" s="30">
        <f t="shared" si="172"/>
        <v>0</v>
      </c>
      <c r="H681" s="30">
        <f t="shared" si="172"/>
        <v>0</v>
      </c>
      <c r="I681" s="30">
        <f t="shared" si="172"/>
        <v>0</v>
      </c>
      <c r="J681" s="30">
        <f t="shared" si="167"/>
        <v>0</v>
      </c>
      <c r="K681" s="30">
        <f t="shared" si="168"/>
        <v>0</v>
      </c>
    </row>
    <row r="682" spans="1:12" ht="18" x14ac:dyDescent="0.25">
      <c r="A682" s="5" t="str">
        <f t="shared" si="164"/>
        <v>b</v>
      </c>
      <c r="B682" s="24" t="s">
        <v>1</v>
      </c>
      <c r="C682" s="27" t="s">
        <v>133</v>
      </c>
      <c r="D682" s="27"/>
      <c r="E682" s="36">
        <f t="shared" si="173"/>
        <v>0</v>
      </c>
      <c r="F682" s="30">
        <f t="shared" si="172"/>
        <v>0</v>
      </c>
      <c r="G682" s="30">
        <f t="shared" si="172"/>
        <v>0</v>
      </c>
      <c r="H682" s="30">
        <f t="shared" si="172"/>
        <v>0</v>
      </c>
      <c r="I682" s="30">
        <f t="shared" si="172"/>
        <v>0</v>
      </c>
      <c r="J682" s="30">
        <f t="shared" si="167"/>
        <v>0</v>
      </c>
      <c r="K682" s="30">
        <f t="shared" si="168"/>
        <v>0</v>
      </c>
    </row>
    <row r="683" spans="1:12" ht="18" x14ac:dyDescent="0.25">
      <c r="A683" s="5" t="str">
        <f t="shared" si="164"/>
        <v>b</v>
      </c>
      <c r="B683" s="24" t="s">
        <v>1</v>
      </c>
      <c r="C683" s="27" t="s">
        <v>134</v>
      </c>
      <c r="D683" s="27"/>
      <c r="E683" s="36">
        <f t="shared" si="173"/>
        <v>0</v>
      </c>
      <c r="F683" s="30">
        <f t="shared" si="172"/>
        <v>0</v>
      </c>
      <c r="G683" s="30">
        <f t="shared" si="172"/>
        <v>0</v>
      </c>
      <c r="H683" s="30">
        <f t="shared" si="172"/>
        <v>0</v>
      </c>
      <c r="I683" s="30">
        <f t="shared" si="172"/>
        <v>0</v>
      </c>
      <c r="J683" s="30">
        <f t="shared" si="167"/>
        <v>0</v>
      </c>
      <c r="K683" s="30">
        <f t="shared" si="168"/>
        <v>0</v>
      </c>
    </row>
    <row r="684" spans="1:12" ht="18" x14ac:dyDescent="0.25">
      <c r="A684" s="5" t="str">
        <f t="shared" si="164"/>
        <v>b</v>
      </c>
      <c r="B684" s="24" t="s">
        <v>1</v>
      </c>
      <c r="C684" s="27" t="s">
        <v>135</v>
      </c>
      <c r="D684" s="27"/>
      <c r="E684" s="36">
        <f t="shared" si="173"/>
        <v>0</v>
      </c>
      <c r="F684" s="30">
        <f t="shared" si="172"/>
        <v>0</v>
      </c>
      <c r="G684" s="30">
        <f t="shared" si="172"/>
        <v>0</v>
      </c>
      <c r="H684" s="30">
        <f t="shared" si="172"/>
        <v>0</v>
      </c>
      <c r="I684" s="30">
        <f t="shared" si="172"/>
        <v>0</v>
      </c>
      <c r="J684" s="30">
        <f t="shared" si="167"/>
        <v>0</v>
      </c>
      <c r="K684" s="30">
        <f t="shared" si="168"/>
        <v>0</v>
      </c>
    </row>
    <row r="685" spans="1:12" x14ac:dyDescent="0.25">
      <c r="A685" s="5" t="str">
        <f t="shared" si="164"/>
        <v>b</v>
      </c>
      <c r="B685" s="28"/>
      <c r="C685" s="29" t="s">
        <v>209</v>
      </c>
      <c r="D685" s="29"/>
      <c r="E685" s="38">
        <f t="shared" si="173"/>
        <v>0</v>
      </c>
      <c r="F685" s="31">
        <f t="shared" si="172"/>
        <v>0</v>
      </c>
      <c r="G685" s="31">
        <f t="shared" si="172"/>
        <v>0</v>
      </c>
      <c r="H685" s="31">
        <f t="shared" si="172"/>
        <v>0</v>
      </c>
      <c r="I685" s="31">
        <f t="shared" si="172"/>
        <v>0</v>
      </c>
      <c r="J685" s="31">
        <f t="shared" si="167"/>
        <v>0</v>
      </c>
      <c r="K685" s="31">
        <f t="shared" si="168"/>
        <v>0</v>
      </c>
    </row>
    <row r="686" spans="1:12" x14ac:dyDescent="0.25">
      <c r="A686" s="5" t="str">
        <f t="shared" si="164"/>
        <v>b</v>
      </c>
      <c r="B686" s="28"/>
      <c r="C686" s="29" t="s">
        <v>210</v>
      </c>
      <c r="D686" s="29"/>
      <c r="E686" s="38">
        <f t="shared" si="173"/>
        <v>0</v>
      </c>
      <c r="F686" s="31">
        <f t="shared" si="172"/>
        <v>0</v>
      </c>
      <c r="G686" s="31">
        <f t="shared" si="172"/>
        <v>0</v>
      </c>
      <c r="H686" s="31">
        <f t="shared" si="172"/>
        <v>0</v>
      </c>
      <c r="I686" s="31">
        <f t="shared" si="172"/>
        <v>0</v>
      </c>
      <c r="J686" s="31">
        <f t="shared" si="167"/>
        <v>0</v>
      </c>
      <c r="K686" s="31">
        <f t="shared" si="168"/>
        <v>0</v>
      </c>
    </row>
    <row r="687" spans="1:12" ht="18" x14ac:dyDescent="0.25">
      <c r="A687" s="5" t="str">
        <f t="shared" si="164"/>
        <v>b</v>
      </c>
      <c r="B687" s="32" t="s">
        <v>1</v>
      </c>
      <c r="C687" s="25" t="s">
        <v>136</v>
      </c>
      <c r="D687" s="25"/>
      <c r="E687" s="37">
        <f t="shared" si="173"/>
        <v>0</v>
      </c>
      <c r="F687" s="33">
        <f t="shared" si="172"/>
        <v>0</v>
      </c>
      <c r="G687" s="33">
        <f t="shared" si="172"/>
        <v>0</v>
      </c>
      <c r="H687" s="33">
        <f t="shared" si="172"/>
        <v>0</v>
      </c>
      <c r="I687" s="33">
        <f t="shared" si="172"/>
        <v>0</v>
      </c>
      <c r="J687" s="33">
        <f t="shared" si="167"/>
        <v>0</v>
      </c>
      <c r="K687" s="33">
        <f t="shared" si="168"/>
        <v>0</v>
      </c>
    </row>
    <row r="688" spans="1:12" ht="18" x14ac:dyDescent="0.25">
      <c r="A688" s="5" t="str">
        <f t="shared" si="164"/>
        <v>b</v>
      </c>
      <c r="B688" s="32" t="s">
        <v>1</v>
      </c>
      <c r="C688" s="25" t="s">
        <v>137</v>
      </c>
      <c r="D688" s="25"/>
      <c r="E688" s="37">
        <f t="shared" si="173"/>
        <v>0</v>
      </c>
      <c r="F688" s="33">
        <f t="shared" si="172"/>
        <v>0</v>
      </c>
      <c r="G688" s="33">
        <f t="shared" si="172"/>
        <v>0</v>
      </c>
      <c r="H688" s="33">
        <f t="shared" si="172"/>
        <v>0</v>
      </c>
      <c r="I688" s="33">
        <f t="shared" si="172"/>
        <v>0</v>
      </c>
      <c r="J688" s="33">
        <f t="shared" si="167"/>
        <v>0</v>
      </c>
      <c r="K688" s="33">
        <f t="shared" si="168"/>
        <v>0</v>
      </c>
    </row>
    <row r="689" spans="1:12" ht="18" x14ac:dyDescent="0.25">
      <c r="A689" s="5" t="str">
        <f t="shared" si="164"/>
        <v>b</v>
      </c>
      <c r="B689" s="32" t="s">
        <v>1</v>
      </c>
      <c r="C689" s="25" t="s">
        <v>138</v>
      </c>
      <c r="D689" s="25"/>
      <c r="E689" s="37">
        <f t="shared" si="173"/>
        <v>0</v>
      </c>
      <c r="F689" s="33">
        <f t="shared" si="172"/>
        <v>0</v>
      </c>
      <c r="G689" s="33">
        <f t="shared" si="172"/>
        <v>0</v>
      </c>
      <c r="H689" s="33">
        <f t="shared" si="172"/>
        <v>0</v>
      </c>
      <c r="I689" s="33">
        <f t="shared" si="172"/>
        <v>0</v>
      </c>
      <c r="J689" s="33">
        <f t="shared" si="167"/>
        <v>0</v>
      </c>
      <c r="K689" s="33">
        <f t="shared" si="168"/>
        <v>0</v>
      </c>
    </row>
    <row r="690" spans="1:12" ht="36" x14ac:dyDescent="0.25">
      <c r="A690" s="5" t="str">
        <f t="shared" si="164"/>
        <v>b</v>
      </c>
      <c r="B690" s="22" t="s">
        <v>49</v>
      </c>
      <c r="C690" s="23" t="s">
        <v>150</v>
      </c>
      <c r="D690" s="23"/>
      <c r="E690" s="41">
        <f t="shared" ref="E690:E753" si="174">F690+G690+H690+I690</f>
        <v>0</v>
      </c>
      <c r="F690" s="41">
        <f>F691+F701+F702+F703</f>
        <v>0</v>
      </c>
      <c r="G690" s="41">
        <f>G691+G701+G702+G703</f>
        <v>0</v>
      </c>
      <c r="H690" s="41">
        <f>H691+H701+H702+H703</f>
        <v>0</v>
      </c>
      <c r="I690" s="41">
        <f>I691+I701+I702+I703</f>
        <v>0</v>
      </c>
      <c r="J690" s="30">
        <f t="shared" si="167"/>
        <v>0</v>
      </c>
      <c r="K690" s="30">
        <f t="shared" si="168"/>
        <v>0</v>
      </c>
      <c r="L690" s="4" t="s">
        <v>204</v>
      </c>
    </row>
    <row r="691" spans="1:12" ht="18" x14ac:dyDescent="0.25">
      <c r="A691" s="5" t="str">
        <f t="shared" si="164"/>
        <v>b</v>
      </c>
      <c r="B691" s="34" t="s">
        <v>1</v>
      </c>
      <c r="C691" s="15" t="s">
        <v>128</v>
      </c>
      <c r="D691" s="15"/>
      <c r="E691" s="37">
        <f t="shared" si="174"/>
        <v>0</v>
      </c>
      <c r="F691" s="14">
        <f t="shared" ref="F691:I691" si="175">F692+F693+F694+F695+F696+F697+F698</f>
        <v>0</v>
      </c>
      <c r="G691" s="14">
        <f t="shared" si="175"/>
        <v>0</v>
      </c>
      <c r="H691" s="14">
        <f t="shared" si="175"/>
        <v>0</v>
      </c>
      <c r="I691" s="14">
        <f t="shared" si="175"/>
        <v>0</v>
      </c>
      <c r="J691" s="33">
        <f t="shared" si="167"/>
        <v>0</v>
      </c>
      <c r="K691" s="33">
        <f t="shared" si="168"/>
        <v>0</v>
      </c>
      <c r="L691" s="4" t="s">
        <v>204</v>
      </c>
    </row>
    <row r="692" spans="1:12" ht="18" x14ac:dyDescent="0.25">
      <c r="A692" s="5" t="str">
        <f t="shared" si="164"/>
        <v>b</v>
      </c>
      <c r="B692" s="11" t="s">
        <v>1</v>
      </c>
      <c r="C692" s="12" t="s">
        <v>129</v>
      </c>
      <c r="D692" s="12"/>
      <c r="E692" s="39">
        <f t="shared" si="174"/>
        <v>0</v>
      </c>
      <c r="F692" s="35"/>
      <c r="G692" s="35"/>
      <c r="H692" s="35"/>
      <c r="I692" s="35"/>
      <c r="J692" s="30">
        <f t="shared" si="167"/>
        <v>0</v>
      </c>
      <c r="K692" s="30">
        <f t="shared" si="168"/>
        <v>0</v>
      </c>
      <c r="L692" s="4" t="s">
        <v>204</v>
      </c>
    </row>
    <row r="693" spans="1:12" ht="18" x14ac:dyDescent="0.25">
      <c r="A693" s="5" t="str">
        <f t="shared" si="164"/>
        <v>b</v>
      </c>
      <c r="B693" s="11" t="s">
        <v>1</v>
      </c>
      <c r="C693" s="12" t="s">
        <v>130</v>
      </c>
      <c r="D693" s="12"/>
      <c r="E693" s="39">
        <f t="shared" si="174"/>
        <v>0</v>
      </c>
      <c r="F693" s="35"/>
      <c r="G693" s="35"/>
      <c r="H693" s="35"/>
      <c r="I693" s="35"/>
      <c r="J693" s="30">
        <f t="shared" si="167"/>
        <v>0</v>
      </c>
      <c r="K693" s="30">
        <f t="shared" si="168"/>
        <v>0</v>
      </c>
      <c r="L693" s="4" t="s">
        <v>204</v>
      </c>
    </row>
    <row r="694" spans="1:12" ht="18" x14ac:dyDescent="0.25">
      <c r="A694" s="5" t="str">
        <f t="shared" si="164"/>
        <v>b</v>
      </c>
      <c r="B694" s="11" t="s">
        <v>1</v>
      </c>
      <c r="C694" s="12" t="s">
        <v>131</v>
      </c>
      <c r="D694" s="12"/>
      <c r="E694" s="39">
        <f t="shared" si="174"/>
        <v>0</v>
      </c>
      <c r="F694" s="35"/>
      <c r="G694" s="35"/>
      <c r="H694" s="35"/>
      <c r="I694" s="35"/>
      <c r="J694" s="30">
        <f t="shared" si="167"/>
        <v>0</v>
      </c>
      <c r="K694" s="30">
        <f t="shared" si="168"/>
        <v>0</v>
      </c>
      <c r="L694" s="4" t="s">
        <v>204</v>
      </c>
    </row>
    <row r="695" spans="1:12" ht="18" x14ac:dyDescent="0.25">
      <c r="A695" s="5" t="str">
        <f t="shared" si="164"/>
        <v>b</v>
      </c>
      <c r="B695" s="11" t="s">
        <v>1</v>
      </c>
      <c r="C695" s="16" t="s">
        <v>132</v>
      </c>
      <c r="D695" s="16"/>
      <c r="E695" s="39">
        <f t="shared" si="174"/>
        <v>0</v>
      </c>
      <c r="F695" s="35"/>
      <c r="G695" s="35"/>
      <c r="H695" s="35"/>
      <c r="I695" s="35"/>
      <c r="J695" s="30">
        <f t="shared" si="167"/>
        <v>0</v>
      </c>
      <c r="K695" s="30">
        <f t="shared" si="168"/>
        <v>0</v>
      </c>
      <c r="L695" s="4" t="s">
        <v>204</v>
      </c>
    </row>
    <row r="696" spans="1:12" ht="18" x14ac:dyDescent="0.25">
      <c r="A696" s="5" t="str">
        <f t="shared" si="164"/>
        <v>b</v>
      </c>
      <c r="B696" s="11" t="s">
        <v>1</v>
      </c>
      <c r="C696" s="16" t="s">
        <v>133</v>
      </c>
      <c r="D696" s="16"/>
      <c r="E696" s="39">
        <f t="shared" si="174"/>
        <v>0</v>
      </c>
      <c r="F696" s="35"/>
      <c r="G696" s="35"/>
      <c r="H696" s="35"/>
      <c r="I696" s="35"/>
      <c r="J696" s="30">
        <f t="shared" si="167"/>
        <v>0</v>
      </c>
      <c r="K696" s="30">
        <f t="shared" si="168"/>
        <v>0</v>
      </c>
      <c r="L696" s="4" t="s">
        <v>204</v>
      </c>
    </row>
    <row r="697" spans="1:12" ht="18" x14ac:dyDescent="0.25">
      <c r="A697" s="5" t="str">
        <f t="shared" si="164"/>
        <v>b</v>
      </c>
      <c r="B697" s="11" t="s">
        <v>1</v>
      </c>
      <c r="C697" s="16" t="s">
        <v>134</v>
      </c>
      <c r="D697" s="16"/>
      <c r="E697" s="39">
        <f t="shared" si="174"/>
        <v>0</v>
      </c>
      <c r="F697" s="35"/>
      <c r="G697" s="35"/>
      <c r="H697" s="35"/>
      <c r="I697" s="35"/>
      <c r="J697" s="30">
        <f t="shared" si="167"/>
        <v>0</v>
      </c>
      <c r="K697" s="30">
        <f t="shared" si="168"/>
        <v>0</v>
      </c>
      <c r="L697" s="4" t="s">
        <v>204</v>
      </c>
    </row>
    <row r="698" spans="1:12" ht="18" x14ac:dyDescent="0.25">
      <c r="A698" s="5" t="str">
        <f t="shared" si="164"/>
        <v>b</v>
      </c>
      <c r="B698" s="11" t="s">
        <v>1</v>
      </c>
      <c r="C698" s="16" t="s">
        <v>135</v>
      </c>
      <c r="D698" s="16"/>
      <c r="E698" s="39">
        <f t="shared" si="174"/>
        <v>0</v>
      </c>
      <c r="F698" s="35">
        <f>F699+F700</f>
        <v>0</v>
      </c>
      <c r="G698" s="35">
        <f t="shared" ref="G698:I698" si="176">G699+G700</f>
        <v>0</v>
      </c>
      <c r="H698" s="35">
        <f t="shared" si="176"/>
        <v>0</v>
      </c>
      <c r="I698" s="35">
        <f t="shared" si="176"/>
        <v>0</v>
      </c>
      <c r="J698" s="30">
        <f t="shared" si="167"/>
        <v>0</v>
      </c>
      <c r="K698" s="30">
        <f t="shared" si="168"/>
        <v>0</v>
      </c>
      <c r="L698" s="4" t="s">
        <v>204</v>
      </c>
    </row>
    <row r="699" spans="1:12" x14ac:dyDescent="0.25">
      <c r="A699" s="5" t="str">
        <f t="shared" si="164"/>
        <v>b</v>
      </c>
      <c r="B699" s="19"/>
      <c r="C699" s="21" t="s">
        <v>209</v>
      </c>
      <c r="D699" s="21"/>
      <c r="E699" s="40">
        <f t="shared" si="174"/>
        <v>0</v>
      </c>
      <c r="F699" s="20"/>
      <c r="G699" s="20"/>
      <c r="H699" s="20"/>
      <c r="I699" s="20"/>
      <c r="J699" s="31">
        <f t="shared" si="167"/>
        <v>0</v>
      </c>
      <c r="K699" s="31">
        <f t="shared" si="168"/>
        <v>0</v>
      </c>
    </row>
    <row r="700" spans="1:12" x14ac:dyDescent="0.25">
      <c r="A700" s="5" t="str">
        <f t="shared" si="164"/>
        <v>b</v>
      </c>
      <c r="B700" s="19"/>
      <c r="C700" s="21" t="s">
        <v>210</v>
      </c>
      <c r="D700" s="21"/>
      <c r="E700" s="40">
        <f t="shared" si="174"/>
        <v>0</v>
      </c>
      <c r="F700" s="20"/>
      <c r="G700" s="20"/>
      <c r="H700" s="20"/>
      <c r="I700" s="20"/>
      <c r="J700" s="31">
        <f t="shared" si="167"/>
        <v>0</v>
      </c>
      <c r="K700" s="31">
        <f t="shared" si="168"/>
        <v>0</v>
      </c>
    </row>
    <row r="701" spans="1:12" ht="18" x14ac:dyDescent="0.25">
      <c r="A701" s="5" t="str">
        <f t="shared" si="164"/>
        <v>b</v>
      </c>
      <c r="B701" s="11" t="s">
        <v>1</v>
      </c>
      <c r="C701" s="15" t="s">
        <v>136</v>
      </c>
      <c r="D701" s="15"/>
      <c r="E701" s="37">
        <f t="shared" si="174"/>
        <v>0</v>
      </c>
      <c r="F701" s="14"/>
      <c r="G701" s="14"/>
      <c r="H701" s="14"/>
      <c r="I701" s="14"/>
      <c r="J701" s="33">
        <f t="shared" si="167"/>
        <v>0</v>
      </c>
      <c r="K701" s="33">
        <f t="shared" si="168"/>
        <v>0</v>
      </c>
      <c r="L701" s="4" t="s">
        <v>204</v>
      </c>
    </row>
    <row r="702" spans="1:12" ht="18" x14ac:dyDescent="0.25">
      <c r="A702" s="5" t="str">
        <f t="shared" si="164"/>
        <v>b</v>
      </c>
      <c r="B702" s="11" t="s">
        <v>1</v>
      </c>
      <c r="C702" s="15" t="s">
        <v>137</v>
      </c>
      <c r="D702" s="15"/>
      <c r="E702" s="37">
        <f t="shared" si="174"/>
        <v>0</v>
      </c>
      <c r="F702" s="14"/>
      <c r="G702" s="14"/>
      <c r="H702" s="14"/>
      <c r="I702" s="14"/>
      <c r="J702" s="33">
        <f t="shared" si="167"/>
        <v>0</v>
      </c>
      <c r="K702" s="33">
        <f t="shared" si="168"/>
        <v>0</v>
      </c>
      <c r="L702" s="4" t="s">
        <v>204</v>
      </c>
    </row>
    <row r="703" spans="1:12" ht="18" x14ac:dyDescent="0.25">
      <c r="A703" s="5" t="str">
        <f t="shared" si="164"/>
        <v>b</v>
      </c>
      <c r="B703" s="11" t="s">
        <v>1</v>
      </c>
      <c r="C703" s="15" t="s">
        <v>138</v>
      </c>
      <c r="D703" s="15"/>
      <c r="E703" s="37">
        <f t="shared" si="174"/>
        <v>0</v>
      </c>
      <c r="F703" s="14"/>
      <c r="G703" s="14"/>
      <c r="H703" s="14"/>
      <c r="I703" s="14"/>
      <c r="J703" s="33">
        <f t="shared" si="167"/>
        <v>0</v>
      </c>
      <c r="K703" s="33">
        <f t="shared" si="168"/>
        <v>0</v>
      </c>
      <c r="L703" s="4" t="s">
        <v>204</v>
      </c>
    </row>
    <row r="704" spans="1:12" ht="18" x14ac:dyDescent="0.25">
      <c r="A704" s="5" t="str">
        <f t="shared" si="164"/>
        <v>b</v>
      </c>
      <c r="B704" s="22" t="s">
        <v>50</v>
      </c>
      <c r="C704" s="23" t="s">
        <v>151</v>
      </c>
      <c r="D704" s="23"/>
      <c r="E704" s="41">
        <f t="shared" si="174"/>
        <v>0</v>
      </c>
      <c r="F704" s="41">
        <f>F705+F715+F716+F717</f>
        <v>0</v>
      </c>
      <c r="G704" s="41">
        <f>G705+G715+G716+G717</f>
        <v>0</v>
      </c>
      <c r="H704" s="41">
        <f>H705+H715+H716+H717</f>
        <v>0</v>
      </c>
      <c r="I704" s="41">
        <f>I705+I715+I716+I717</f>
        <v>0</v>
      </c>
      <c r="J704" s="30">
        <f t="shared" si="167"/>
        <v>0</v>
      </c>
      <c r="K704" s="30">
        <f t="shared" si="168"/>
        <v>0</v>
      </c>
      <c r="L704" s="4" t="s">
        <v>204</v>
      </c>
    </row>
    <row r="705" spans="1:12" ht="18" x14ac:dyDescent="0.25">
      <c r="A705" s="5" t="str">
        <f t="shared" si="164"/>
        <v>b</v>
      </c>
      <c r="B705" s="34" t="s">
        <v>1</v>
      </c>
      <c r="C705" s="15" t="s">
        <v>128</v>
      </c>
      <c r="D705" s="15"/>
      <c r="E705" s="37">
        <f t="shared" si="174"/>
        <v>0</v>
      </c>
      <c r="F705" s="14">
        <f t="shared" ref="F705:I705" si="177">F706+F707+F708+F709+F710+F711+F712</f>
        <v>0</v>
      </c>
      <c r="G705" s="14">
        <f t="shared" si="177"/>
        <v>0</v>
      </c>
      <c r="H705" s="14">
        <f t="shared" si="177"/>
        <v>0</v>
      </c>
      <c r="I705" s="14">
        <f t="shared" si="177"/>
        <v>0</v>
      </c>
      <c r="J705" s="33">
        <f t="shared" si="167"/>
        <v>0</v>
      </c>
      <c r="K705" s="33">
        <f t="shared" si="168"/>
        <v>0</v>
      </c>
      <c r="L705" s="4" t="s">
        <v>204</v>
      </c>
    </row>
    <row r="706" spans="1:12" ht="18" x14ac:dyDescent="0.25">
      <c r="A706" s="5" t="str">
        <f t="shared" si="164"/>
        <v>b</v>
      </c>
      <c r="B706" s="11" t="s">
        <v>1</v>
      </c>
      <c r="C706" s="12" t="s">
        <v>129</v>
      </c>
      <c r="D706" s="12"/>
      <c r="E706" s="39">
        <f t="shared" si="174"/>
        <v>0</v>
      </c>
      <c r="F706" s="35"/>
      <c r="G706" s="35"/>
      <c r="H706" s="35"/>
      <c r="I706" s="35"/>
      <c r="J706" s="30">
        <f t="shared" si="167"/>
        <v>0</v>
      </c>
      <c r="K706" s="30">
        <f t="shared" si="168"/>
        <v>0</v>
      </c>
      <c r="L706" s="4" t="s">
        <v>204</v>
      </c>
    </row>
    <row r="707" spans="1:12" ht="18" x14ac:dyDescent="0.25">
      <c r="A707" s="5" t="str">
        <f t="shared" si="164"/>
        <v>b</v>
      </c>
      <c r="B707" s="11" t="s">
        <v>1</v>
      </c>
      <c r="C707" s="12" t="s">
        <v>130</v>
      </c>
      <c r="D707" s="12"/>
      <c r="E707" s="39">
        <f t="shared" si="174"/>
        <v>0</v>
      </c>
      <c r="F707" s="35"/>
      <c r="G707" s="35"/>
      <c r="H707" s="35"/>
      <c r="I707" s="35"/>
      <c r="J707" s="30">
        <f t="shared" si="167"/>
        <v>0</v>
      </c>
      <c r="K707" s="30">
        <f t="shared" si="168"/>
        <v>0</v>
      </c>
      <c r="L707" s="4" t="s">
        <v>204</v>
      </c>
    </row>
    <row r="708" spans="1:12" ht="18" x14ac:dyDescent="0.25">
      <c r="A708" s="5" t="str">
        <f t="shared" si="164"/>
        <v>b</v>
      </c>
      <c r="B708" s="11" t="s">
        <v>1</v>
      </c>
      <c r="C708" s="12" t="s">
        <v>131</v>
      </c>
      <c r="D708" s="12"/>
      <c r="E708" s="39">
        <f t="shared" si="174"/>
        <v>0</v>
      </c>
      <c r="F708" s="35"/>
      <c r="G708" s="35"/>
      <c r="H708" s="35"/>
      <c r="I708" s="35"/>
      <c r="J708" s="30">
        <f t="shared" si="167"/>
        <v>0</v>
      </c>
      <c r="K708" s="30">
        <f t="shared" si="168"/>
        <v>0</v>
      </c>
      <c r="L708" s="4" t="s">
        <v>204</v>
      </c>
    </row>
    <row r="709" spans="1:12" ht="18" x14ac:dyDescent="0.25">
      <c r="A709" s="5" t="str">
        <f t="shared" ref="A709:A772" si="178">IF((E709+F709+G709+I709+H709)&gt;0,"a","b")</f>
        <v>b</v>
      </c>
      <c r="B709" s="11" t="s">
        <v>1</v>
      </c>
      <c r="C709" s="16" t="s">
        <v>132</v>
      </c>
      <c r="D709" s="16"/>
      <c r="E709" s="39">
        <f t="shared" si="174"/>
        <v>0</v>
      </c>
      <c r="F709" s="35"/>
      <c r="G709" s="35"/>
      <c r="H709" s="35"/>
      <c r="I709" s="35"/>
      <c r="J709" s="30">
        <f t="shared" si="167"/>
        <v>0</v>
      </c>
      <c r="K709" s="30">
        <f t="shared" si="168"/>
        <v>0</v>
      </c>
      <c r="L709" s="4" t="s">
        <v>204</v>
      </c>
    </row>
    <row r="710" spans="1:12" ht="18" x14ac:dyDescent="0.25">
      <c r="A710" s="5" t="str">
        <f t="shared" si="178"/>
        <v>b</v>
      </c>
      <c r="B710" s="11" t="s">
        <v>1</v>
      </c>
      <c r="C710" s="16" t="s">
        <v>133</v>
      </c>
      <c r="D710" s="16"/>
      <c r="E710" s="39">
        <f t="shared" si="174"/>
        <v>0</v>
      </c>
      <c r="F710" s="35"/>
      <c r="G710" s="35"/>
      <c r="H710" s="35"/>
      <c r="I710" s="35"/>
      <c r="J710" s="30">
        <f t="shared" si="167"/>
        <v>0</v>
      </c>
      <c r="K710" s="30">
        <f t="shared" si="168"/>
        <v>0</v>
      </c>
      <c r="L710" s="4" t="s">
        <v>204</v>
      </c>
    </row>
    <row r="711" spans="1:12" ht="18" x14ac:dyDescent="0.25">
      <c r="A711" s="5" t="str">
        <f t="shared" si="178"/>
        <v>b</v>
      </c>
      <c r="B711" s="11" t="s">
        <v>1</v>
      </c>
      <c r="C711" s="16" t="s">
        <v>134</v>
      </c>
      <c r="D711" s="16"/>
      <c r="E711" s="39">
        <f t="shared" si="174"/>
        <v>0</v>
      </c>
      <c r="F711" s="35"/>
      <c r="G711" s="35"/>
      <c r="H711" s="35"/>
      <c r="I711" s="35"/>
      <c r="J711" s="30">
        <f t="shared" si="167"/>
        <v>0</v>
      </c>
      <c r="K711" s="30">
        <f t="shared" si="168"/>
        <v>0</v>
      </c>
      <c r="L711" s="4" t="s">
        <v>204</v>
      </c>
    </row>
    <row r="712" spans="1:12" ht="18" x14ac:dyDescent="0.25">
      <c r="A712" s="5" t="str">
        <f t="shared" si="178"/>
        <v>b</v>
      </c>
      <c r="B712" s="11" t="s">
        <v>1</v>
      </c>
      <c r="C712" s="16" t="s">
        <v>135</v>
      </c>
      <c r="D712" s="16"/>
      <c r="E712" s="39">
        <f t="shared" si="174"/>
        <v>0</v>
      </c>
      <c r="F712" s="35">
        <f>F713+F714</f>
        <v>0</v>
      </c>
      <c r="G712" s="35">
        <f t="shared" ref="G712:I712" si="179">G713+G714</f>
        <v>0</v>
      </c>
      <c r="H712" s="35">
        <f t="shared" si="179"/>
        <v>0</v>
      </c>
      <c r="I712" s="35">
        <f t="shared" si="179"/>
        <v>0</v>
      </c>
      <c r="J712" s="30">
        <f t="shared" si="167"/>
        <v>0</v>
      </c>
      <c r="K712" s="30">
        <f t="shared" si="168"/>
        <v>0</v>
      </c>
      <c r="L712" s="4" t="s">
        <v>204</v>
      </c>
    </row>
    <row r="713" spans="1:12" x14ac:dyDescent="0.25">
      <c r="A713" s="5" t="str">
        <f t="shared" si="178"/>
        <v>b</v>
      </c>
      <c r="B713" s="19"/>
      <c r="C713" s="21" t="s">
        <v>209</v>
      </c>
      <c r="D713" s="21"/>
      <c r="E713" s="40">
        <f t="shared" si="174"/>
        <v>0</v>
      </c>
      <c r="F713" s="20"/>
      <c r="G713" s="20"/>
      <c r="H713" s="20"/>
      <c r="I713" s="20"/>
      <c r="J713" s="31">
        <f t="shared" si="167"/>
        <v>0</v>
      </c>
      <c r="K713" s="31">
        <f t="shared" si="168"/>
        <v>0</v>
      </c>
    </row>
    <row r="714" spans="1:12" x14ac:dyDescent="0.25">
      <c r="A714" s="5" t="str">
        <f t="shared" si="178"/>
        <v>b</v>
      </c>
      <c r="B714" s="19"/>
      <c r="C714" s="21" t="s">
        <v>210</v>
      </c>
      <c r="D714" s="21"/>
      <c r="E714" s="40">
        <f t="shared" si="174"/>
        <v>0</v>
      </c>
      <c r="F714" s="20"/>
      <c r="G714" s="20"/>
      <c r="H714" s="20"/>
      <c r="I714" s="20"/>
      <c r="J714" s="31">
        <f t="shared" si="167"/>
        <v>0</v>
      </c>
      <c r="K714" s="31">
        <f t="shared" si="168"/>
        <v>0</v>
      </c>
    </row>
    <row r="715" spans="1:12" ht="18" x14ac:dyDescent="0.25">
      <c r="A715" s="5" t="str">
        <f t="shared" si="178"/>
        <v>b</v>
      </c>
      <c r="B715" s="11" t="s">
        <v>1</v>
      </c>
      <c r="C715" s="15" t="s">
        <v>136</v>
      </c>
      <c r="D715" s="15"/>
      <c r="E715" s="37">
        <f t="shared" si="174"/>
        <v>0</v>
      </c>
      <c r="F715" s="14"/>
      <c r="G715" s="14"/>
      <c r="H715" s="14"/>
      <c r="I715" s="14"/>
      <c r="J715" s="33">
        <f t="shared" si="167"/>
        <v>0</v>
      </c>
      <c r="K715" s="33">
        <f t="shared" si="168"/>
        <v>0</v>
      </c>
      <c r="L715" s="4" t="s">
        <v>204</v>
      </c>
    </row>
    <row r="716" spans="1:12" ht="18" x14ac:dyDescent="0.25">
      <c r="A716" s="5" t="str">
        <f t="shared" si="178"/>
        <v>b</v>
      </c>
      <c r="B716" s="11" t="s">
        <v>1</v>
      </c>
      <c r="C716" s="15" t="s">
        <v>137</v>
      </c>
      <c r="D716" s="15"/>
      <c r="E716" s="37">
        <f t="shared" si="174"/>
        <v>0</v>
      </c>
      <c r="F716" s="14"/>
      <c r="G716" s="14"/>
      <c r="H716" s="14"/>
      <c r="I716" s="14"/>
      <c r="J716" s="33">
        <f t="shared" si="167"/>
        <v>0</v>
      </c>
      <c r="K716" s="33">
        <f t="shared" si="168"/>
        <v>0</v>
      </c>
      <c r="L716" s="4" t="s">
        <v>204</v>
      </c>
    </row>
    <row r="717" spans="1:12" ht="18" x14ac:dyDescent="0.25">
      <c r="A717" s="5" t="str">
        <f t="shared" si="178"/>
        <v>b</v>
      </c>
      <c r="B717" s="11" t="s">
        <v>1</v>
      </c>
      <c r="C717" s="15" t="s">
        <v>138</v>
      </c>
      <c r="D717" s="15"/>
      <c r="E717" s="37">
        <f t="shared" si="174"/>
        <v>0</v>
      </c>
      <c r="F717" s="14"/>
      <c r="G717" s="14"/>
      <c r="H717" s="14"/>
      <c r="I717" s="14"/>
      <c r="J717" s="33">
        <f t="shared" si="167"/>
        <v>0</v>
      </c>
      <c r="K717" s="33">
        <f t="shared" si="168"/>
        <v>0</v>
      </c>
      <c r="L717" s="4" t="s">
        <v>204</v>
      </c>
    </row>
    <row r="718" spans="1:12" ht="18" x14ac:dyDescent="0.25">
      <c r="A718" s="5" t="str">
        <f t="shared" si="178"/>
        <v>b</v>
      </c>
      <c r="B718" s="22" t="s">
        <v>51</v>
      </c>
      <c r="C718" s="23" t="s">
        <v>92</v>
      </c>
      <c r="D718" s="23"/>
      <c r="E718" s="41">
        <f t="shared" si="174"/>
        <v>0</v>
      </c>
      <c r="F718" s="41">
        <f>F719+F729+F730+F731</f>
        <v>0</v>
      </c>
      <c r="G718" s="41">
        <f>G719+G729+G730+G731</f>
        <v>0</v>
      </c>
      <c r="H718" s="41">
        <f>H719+H729+H730+H731</f>
        <v>0</v>
      </c>
      <c r="I718" s="41">
        <f>I719+I729+I730+I731</f>
        <v>0</v>
      </c>
      <c r="J718" s="30">
        <f t="shared" si="167"/>
        <v>0</v>
      </c>
      <c r="K718" s="30">
        <f t="shared" si="168"/>
        <v>0</v>
      </c>
      <c r="L718" s="4" t="s">
        <v>204</v>
      </c>
    </row>
    <row r="719" spans="1:12" ht="18" x14ac:dyDescent="0.25">
      <c r="A719" s="5" t="str">
        <f t="shared" si="178"/>
        <v>b</v>
      </c>
      <c r="B719" s="34" t="s">
        <v>1</v>
      </c>
      <c r="C719" s="15" t="s">
        <v>128</v>
      </c>
      <c r="D719" s="15"/>
      <c r="E719" s="37">
        <f t="shared" si="174"/>
        <v>0</v>
      </c>
      <c r="F719" s="14">
        <f t="shared" ref="F719:I719" si="180">F720+F721+F722+F723+F724+F725+F726</f>
        <v>0</v>
      </c>
      <c r="G719" s="14">
        <f t="shared" si="180"/>
        <v>0</v>
      </c>
      <c r="H719" s="14">
        <f t="shared" si="180"/>
        <v>0</v>
      </c>
      <c r="I719" s="14">
        <f t="shared" si="180"/>
        <v>0</v>
      </c>
      <c r="J719" s="33">
        <f t="shared" si="167"/>
        <v>0</v>
      </c>
      <c r="K719" s="33">
        <f t="shared" si="168"/>
        <v>0</v>
      </c>
      <c r="L719" s="4" t="s">
        <v>204</v>
      </c>
    </row>
    <row r="720" spans="1:12" ht="18" x14ac:dyDescent="0.25">
      <c r="A720" s="5" t="str">
        <f t="shared" si="178"/>
        <v>b</v>
      </c>
      <c r="B720" s="11" t="s">
        <v>1</v>
      </c>
      <c r="C720" s="12" t="s">
        <v>129</v>
      </c>
      <c r="D720" s="12"/>
      <c r="E720" s="39">
        <f t="shared" si="174"/>
        <v>0</v>
      </c>
      <c r="F720" s="35"/>
      <c r="G720" s="35"/>
      <c r="H720" s="35"/>
      <c r="I720" s="35"/>
      <c r="J720" s="30">
        <f t="shared" si="167"/>
        <v>0</v>
      </c>
      <c r="K720" s="30">
        <f t="shared" si="168"/>
        <v>0</v>
      </c>
      <c r="L720" s="4" t="s">
        <v>204</v>
      </c>
    </row>
    <row r="721" spans="1:12" ht="18" x14ac:dyDescent="0.25">
      <c r="A721" s="5" t="str">
        <f t="shared" si="178"/>
        <v>b</v>
      </c>
      <c r="B721" s="11" t="s">
        <v>1</v>
      </c>
      <c r="C721" s="12" t="s">
        <v>130</v>
      </c>
      <c r="D721" s="12"/>
      <c r="E721" s="39">
        <f t="shared" si="174"/>
        <v>0</v>
      </c>
      <c r="F721" s="35"/>
      <c r="G721" s="35"/>
      <c r="H721" s="35"/>
      <c r="I721" s="35"/>
      <c r="J721" s="30">
        <f t="shared" si="167"/>
        <v>0</v>
      </c>
      <c r="K721" s="30">
        <f t="shared" si="168"/>
        <v>0</v>
      </c>
      <c r="L721" s="4" t="s">
        <v>204</v>
      </c>
    </row>
    <row r="722" spans="1:12" ht="18" x14ac:dyDescent="0.25">
      <c r="A722" s="5" t="str">
        <f t="shared" si="178"/>
        <v>b</v>
      </c>
      <c r="B722" s="11" t="s">
        <v>1</v>
      </c>
      <c r="C722" s="12" t="s">
        <v>131</v>
      </c>
      <c r="D722" s="12"/>
      <c r="E722" s="39">
        <f t="shared" si="174"/>
        <v>0</v>
      </c>
      <c r="F722" s="35"/>
      <c r="G722" s="35"/>
      <c r="H722" s="35"/>
      <c r="I722" s="35"/>
      <c r="J722" s="30">
        <f t="shared" si="167"/>
        <v>0</v>
      </c>
      <c r="K722" s="30">
        <f t="shared" si="168"/>
        <v>0</v>
      </c>
      <c r="L722" s="4" t="s">
        <v>204</v>
      </c>
    </row>
    <row r="723" spans="1:12" ht="18" x14ac:dyDescent="0.25">
      <c r="A723" s="5" t="str">
        <f t="shared" si="178"/>
        <v>b</v>
      </c>
      <c r="B723" s="11" t="s">
        <v>1</v>
      </c>
      <c r="C723" s="16" t="s">
        <v>132</v>
      </c>
      <c r="D723" s="16"/>
      <c r="E723" s="39">
        <f t="shared" si="174"/>
        <v>0</v>
      </c>
      <c r="F723" s="35"/>
      <c r="G723" s="35"/>
      <c r="H723" s="35"/>
      <c r="I723" s="35"/>
      <c r="J723" s="30">
        <f t="shared" ref="J723:J786" si="181">F723+G723</f>
        <v>0</v>
      </c>
      <c r="K723" s="30">
        <f t="shared" ref="K723:K786" si="182">F723+G723+H723</f>
        <v>0</v>
      </c>
      <c r="L723" s="4" t="s">
        <v>204</v>
      </c>
    </row>
    <row r="724" spans="1:12" ht="18" x14ac:dyDescent="0.25">
      <c r="A724" s="5" t="str">
        <f t="shared" si="178"/>
        <v>b</v>
      </c>
      <c r="B724" s="11" t="s">
        <v>1</v>
      </c>
      <c r="C724" s="16" t="s">
        <v>133</v>
      </c>
      <c r="D724" s="16"/>
      <c r="E724" s="39">
        <f t="shared" si="174"/>
        <v>0</v>
      </c>
      <c r="F724" s="35"/>
      <c r="G724" s="35"/>
      <c r="H724" s="35"/>
      <c r="I724" s="35"/>
      <c r="J724" s="30">
        <f t="shared" si="181"/>
        <v>0</v>
      </c>
      <c r="K724" s="30">
        <f t="shared" si="182"/>
        <v>0</v>
      </c>
      <c r="L724" s="4" t="s">
        <v>204</v>
      </c>
    </row>
    <row r="725" spans="1:12" ht="18" x14ac:dyDescent="0.25">
      <c r="A725" s="5" t="str">
        <f t="shared" si="178"/>
        <v>b</v>
      </c>
      <c r="B725" s="11" t="s">
        <v>1</v>
      </c>
      <c r="C725" s="16" t="s">
        <v>134</v>
      </c>
      <c r="D725" s="16"/>
      <c r="E725" s="39">
        <f t="shared" si="174"/>
        <v>0</v>
      </c>
      <c r="F725" s="35"/>
      <c r="G725" s="35"/>
      <c r="H725" s="35"/>
      <c r="I725" s="35"/>
      <c r="J725" s="30">
        <f t="shared" si="181"/>
        <v>0</v>
      </c>
      <c r="K725" s="30">
        <f t="shared" si="182"/>
        <v>0</v>
      </c>
      <c r="L725" s="4" t="s">
        <v>204</v>
      </c>
    </row>
    <row r="726" spans="1:12" ht="18" x14ac:dyDescent="0.25">
      <c r="A726" s="5" t="str">
        <f t="shared" si="178"/>
        <v>b</v>
      </c>
      <c r="B726" s="11" t="s">
        <v>1</v>
      </c>
      <c r="C726" s="16" t="s">
        <v>135</v>
      </c>
      <c r="D726" s="16"/>
      <c r="E726" s="39">
        <f t="shared" si="174"/>
        <v>0</v>
      </c>
      <c r="F726" s="35">
        <f>F727+F728</f>
        <v>0</v>
      </c>
      <c r="G726" s="35">
        <f t="shared" ref="G726:I726" si="183">G727+G728</f>
        <v>0</v>
      </c>
      <c r="H726" s="35">
        <f t="shared" si="183"/>
        <v>0</v>
      </c>
      <c r="I726" s="35">
        <f t="shared" si="183"/>
        <v>0</v>
      </c>
      <c r="J726" s="30">
        <f t="shared" si="181"/>
        <v>0</v>
      </c>
      <c r="K726" s="30">
        <f t="shared" si="182"/>
        <v>0</v>
      </c>
      <c r="L726" s="4" t="s">
        <v>204</v>
      </c>
    </row>
    <row r="727" spans="1:12" x14ac:dyDescent="0.25">
      <c r="A727" s="5" t="str">
        <f t="shared" si="178"/>
        <v>b</v>
      </c>
      <c r="B727" s="19"/>
      <c r="C727" s="21" t="s">
        <v>209</v>
      </c>
      <c r="D727" s="21"/>
      <c r="E727" s="40">
        <f t="shared" si="174"/>
        <v>0</v>
      </c>
      <c r="F727" s="20"/>
      <c r="G727" s="20"/>
      <c r="H727" s="20"/>
      <c r="I727" s="20"/>
      <c r="J727" s="31">
        <f t="shared" si="181"/>
        <v>0</v>
      </c>
      <c r="K727" s="31">
        <f t="shared" si="182"/>
        <v>0</v>
      </c>
    </row>
    <row r="728" spans="1:12" x14ac:dyDescent="0.25">
      <c r="A728" s="5" t="str">
        <f t="shared" si="178"/>
        <v>b</v>
      </c>
      <c r="B728" s="19"/>
      <c r="C728" s="21" t="s">
        <v>210</v>
      </c>
      <c r="D728" s="21"/>
      <c r="E728" s="40">
        <f t="shared" si="174"/>
        <v>0</v>
      </c>
      <c r="F728" s="20"/>
      <c r="G728" s="20"/>
      <c r="H728" s="20"/>
      <c r="I728" s="20"/>
      <c r="J728" s="31">
        <f t="shared" si="181"/>
        <v>0</v>
      </c>
      <c r="K728" s="31">
        <f t="shared" si="182"/>
        <v>0</v>
      </c>
    </row>
    <row r="729" spans="1:12" ht="18" x14ac:dyDescent="0.25">
      <c r="A729" s="5" t="str">
        <f t="shared" si="178"/>
        <v>b</v>
      </c>
      <c r="B729" s="11" t="s">
        <v>1</v>
      </c>
      <c r="C729" s="15" t="s">
        <v>136</v>
      </c>
      <c r="D729" s="15"/>
      <c r="E729" s="37">
        <f t="shared" si="174"/>
        <v>0</v>
      </c>
      <c r="F729" s="14"/>
      <c r="G729" s="14"/>
      <c r="H729" s="14"/>
      <c r="I729" s="14"/>
      <c r="J729" s="33">
        <f t="shared" si="181"/>
        <v>0</v>
      </c>
      <c r="K729" s="33">
        <f t="shared" si="182"/>
        <v>0</v>
      </c>
      <c r="L729" s="4" t="s">
        <v>204</v>
      </c>
    </row>
    <row r="730" spans="1:12" ht="18" x14ac:dyDescent="0.25">
      <c r="A730" s="5" t="str">
        <f t="shared" si="178"/>
        <v>b</v>
      </c>
      <c r="B730" s="11" t="s">
        <v>1</v>
      </c>
      <c r="C730" s="15" t="s">
        <v>137</v>
      </c>
      <c r="D730" s="15"/>
      <c r="E730" s="37">
        <f t="shared" si="174"/>
        <v>0</v>
      </c>
      <c r="F730" s="14"/>
      <c r="G730" s="14"/>
      <c r="H730" s="14"/>
      <c r="I730" s="14"/>
      <c r="J730" s="33">
        <f t="shared" si="181"/>
        <v>0</v>
      </c>
      <c r="K730" s="33">
        <f t="shared" si="182"/>
        <v>0</v>
      </c>
      <c r="L730" s="4" t="s">
        <v>204</v>
      </c>
    </row>
    <row r="731" spans="1:12" ht="18" x14ac:dyDescent="0.25">
      <c r="A731" s="5" t="str">
        <f t="shared" si="178"/>
        <v>b</v>
      </c>
      <c r="B731" s="11" t="s">
        <v>1</v>
      </c>
      <c r="C731" s="15" t="s">
        <v>138</v>
      </c>
      <c r="D731" s="15"/>
      <c r="E731" s="37">
        <f t="shared" si="174"/>
        <v>0</v>
      </c>
      <c r="F731" s="14"/>
      <c r="G731" s="14"/>
      <c r="H731" s="14"/>
      <c r="I731" s="14"/>
      <c r="J731" s="33">
        <f t="shared" si="181"/>
        <v>0</v>
      </c>
      <c r="K731" s="33">
        <f t="shared" si="182"/>
        <v>0</v>
      </c>
      <c r="L731" s="4" t="s">
        <v>204</v>
      </c>
    </row>
    <row r="732" spans="1:12" ht="18" x14ac:dyDescent="0.25">
      <c r="A732" s="5" t="str">
        <f t="shared" si="178"/>
        <v>b</v>
      </c>
      <c r="B732" s="22" t="s">
        <v>52</v>
      </c>
      <c r="C732" s="23" t="s">
        <v>152</v>
      </c>
      <c r="D732" s="23"/>
      <c r="E732" s="41">
        <f t="shared" si="174"/>
        <v>0</v>
      </c>
      <c r="F732" s="41">
        <f>F733+F743+F744+F745</f>
        <v>0</v>
      </c>
      <c r="G732" s="41">
        <f>G733+G743+G744+G745</f>
        <v>0</v>
      </c>
      <c r="H732" s="41">
        <f>H733+H743+H744+H745</f>
        <v>0</v>
      </c>
      <c r="I732" s="41">
        <f>I733+I743+I744+I745</f>
        <v>0</v>
      </c>
      <c r="J732" s="30">
        <f t="shared" si="181"/>
        <v>0</v>
      </c>
      <c r="K732" s="30">
        <f t="shared" si="182"/>
        <v>0</v>
      </c>
      <c r="L732" s="4" t="s">
        <v>204</v>
      </c>
    </row>
    <row r="733" spans="1:12" ht="18" x14ac:dyDescent="0.25">
      <c r="A733" s="5" t="str">
        <f t="shared" si="178"/>
        <v>b</v>
      </c>
      <c r="B733" s="34" t="s">
        <v>1</v>
      </c>
      <c r="C733" s="15" t="s">
        <v>128</v>
      </c>
      <c r="D733" s="15"/>
      <c r="E733" s="37">
        <f t="shared" si="174"/>
        <v>0</v>
      </c>
      <c r="F733" s="14">
        <f t="shared" ref="F733:I733" si="184">F734+F735+F736+F737+F738+F739+F740</f>
        <v>0</v>
      </c>
      <c r="G733" s="14">
        <f t="shared" si="184"/>
        <v>0</v>
      </c>
      <c r="H733" s="14">
        <f t="shared" si="184"/>
        <v>0</v>
      </c>
      <c r="I733" s="14">
        <f t="shared" si="184"/>
        <v>0</v>
      </c>
      <c r="J733" s="33">
        <f t="shared" si="181"/>
        <v>0</v>
      </c>
      <c r="K733" s="33">
        <f t="shared" si="182"/>
        <v>0</v>
      </c>
      <c r="L733" s="4" t="s">
        <v>204</v>
      </c>
    </row>
    <row r="734" spans="1:12" ht="18" x14ac:dyDescent="0.25">
      <c r="A734" s="5" t="str">
        <f t="shared" si="178"/>
        <v>b</v>
      </c>
      <c r="B734" s="11" t="s">
        <v>1</v>
      </c>
      <c r="C734" s="12" t="s">
        <v>129</v>
      </c>
      <c r="D734" s="12"/>
      <c r="E734" s="39">
        <f t="shared" si="174"/>
        <v>0</v>
      </c>
      <c r="F734" s="35"/>
      <c r="G734" s="35"/>
      <c r="H734" s="35"/>
      <c r="I734" s="35"/>
      <c r="J734" s="30">
        <f t="shared" si="181"/>
        <v>0</v>
      </c>
      <c r="K734" s="30">
        <f t="shared" si="182"/>
        <v>0</v>
      </c>
      <c r="L734" s="4" t="s">
        <v>204</v>
      </c>
    </row>
    <row r="735" spans="1:12" ht="18" x14ac:dyDescent="0.25">
      <c r="A735" s="5" t="str">
        <f t="shared" si="178"/>
        <v>b</v>
      </c>
      <c r="B735" s="11" t="s">
        <v>1</v>
      </c>
      <c r="C735" s="12" t="s">
        <v>130</v>
      </c>
      <c r="D735" s="12"/>
      <c r="E735" s="39">
        <f t="shared" si="174"/>
        <v>0</v>
      </c>
      <c r="F735" s="35"/>
      <c r="G735" s="35"/>
      <c r="H735" s="35"/>
      <c r="I735" s="35"/>
      <c r="J735" s="30">
        <f t="shared" si="181"/>
        <v>0</v>
      </c>
      <c r="K735" s="30">
        <f t="shared" si="182"/>
        <v>0</v>
      </c>
      <c r="L735" s="4" t="s">
        <v>204</v>
      </c>
    </row>
    <row r="736" spans="1:12" ht="18" x14ac:dyDescent="0.25">
      <c r="A736" s="5" t="str">
        <f t="shared" si="178"/>
        <v>b</v>
      </c>
      <c r="B736" s="11" t="s">
        <v>1</v>
      </c>
      <c r="C736" s="12" t="s">
        <v>131</v>
      </c>
      <c r="D736" s="12"/>
      <c r="E736" s="39">
        <f t="shared" si="174"/>
        <v>0</v>
      </c>
      <c r="F736" s="35"/>
      <c r="G736" s="35"/>
      <c r="H736" s="35"/>
      <c r="I736" s="35"/>
      <c r="J736" s="30">
        <f t="shared" si="181"/>
        <v>0</v>
      </c>
      <c r="K736" s="30">
        <f t="shared" si="182"/>
        <v>0</v>
      </c>
      <c r="L736" s="4" t="s">
        <v>204</v>
      </c>
    </row>
    <row r="737" spans="1:12" ht="18" x14ac:dyDescent="0.25">
      <c r="A737" s="5" t="str">
        <f t="shared" si="178"/>
        <v>b</v>
      </c>
      <c r="B737" s="11" t="s">
        <v>1</v>
      </c>
      <c r="C737" s="16" t="s">
        <v>132</v>
      </c>
      <c r="D737" s="16"/>
      <c r="E737" s="39">
        <f t="shared" si="174"/>
        <v>0</v>
      </c>
      <c r="F737" s="35"/>
      <c r="G737" s="35"/>
      <c r="H737" s="35"/>
      <c r="I737" s="35"/>
      <c r="J737" s="30">
        <f t="shared" si="181"/>
        <v>0</v>
      </c>
      <c r="K737" s="30">
        <f t="shared" si="182"/>
        <v>0</v>
      </c>
      <c r="L737" s="4" t="s">
        <v>204</v>
      </c>
    </row>
    <row r="738" spans="1:12" ht="18" x14ac:dyDescent="0.25">
      <c r="A738" s="5" t="str">
        <f t="shared" si="178"/>
        <v>b</v>
      </c>
      <c r="B738" s="11" t="s">
        <v>1</v>
      </c>
      <c r="C738" s="16" t="s">
        <v>133</v>
      </c>
      <c r="D738" s="16"/>
      <c r="E738" s="39">
        <f t="shared" si="174"/>
        <v>0</v>
      </c>
      <c r="F738" s="35"/>
      <c r="G738" s="35"/>
      <c r="H738" s="35"/>
      <c r="I738" s="35"/>
      <c r="J738" s="30">
        <f t="shared" si="181"/>
        <v>0</v>
      </c>
      <c r="K738" s="30">
        <f t="shared" si="182"/>
        <v>0</v>
      </c>
      <c r="L738" s="4" t="s">
        <v>204</v>
      </c>
    </row>
    <row r="739" spans="1:12" ht="18" x14ac:dyDescent="0.25">
      <c r="A739" s="5" t="str">
        <f t="shared" si="178"/>
        <v>b</v>
      </c>
      <c r="B739" s="11" t="s">
        <v>1</v>
      </c>
      <c r="C739" s="16" t="s">
        <v>134</v>
      </c>
      <c r="D739" s="16"/>
      <c r="E739" s="39">
        <f t="shared" si="174"/>
        <v>0</v>
      </c>
      <c r="F739" s="35"/>
      <c r="G739" s="35"/>
      <c r="H739" s="35"/>
      <c r="I739" s="35"/>
      <c r="J739" s="30">
        <f t="shared" si="181"/>
        <v>0</v>
      </c>
      <c r="K739" s="30">
        <f t="shared" si="182"/>
        <v>0</v>
      </c>
      <c r="L739" s="4" t="s">
        <v>204</v>
      </c>
    </row>
    <row r="740" spans="1:12" ht="18" x14ac:dyDescent="0.25">
      <c r="A740" s="5" t="str">
        <f t="shared" si="178"/>
        <v>b</v>
      </c>
      <c r="B740" s="11" t="s">
        <v>1</v>
      </c>
      <c r="C740" s="16" t="s">
        <v>135</v>
      </c>
      <c r="D740" s="16"/>
      <c r="E740" s="39">
        <f t="shared" si="174"/>
        <v>0</v>
      </c>
      <c r="F740" s="35">
        <f>F741+F742</f>
        <v>0</v>
      </c>
      <c r="G740" s="35">
        <f t="shared" ref="G740:I740" si="185">G741+G742</f>
        <v>0</v>
      </c>
      <c r="H740" s="35">
        <f t="shared" si="185"/>
        <v>0</v>
      </c>
      <c r="I740" s="35">
        <f t="shared" si="185"/>
        <v>0</v>
      </c>
      <c r="J740" s="30">
        <f t="shared" si="181"/>
        <v>0</v>
      </c>
      <c r="K740" s="30">
        <f t="shared" si="182"/>
        <v>0</v>
      </c>
      <c r="L740" s="4" t="s">
        <v>204</v>
      </c>
    </row>
    <row r="741" spans="1:12" x14ac:dyDescent="0.25">
      <c r="A741" s="5" t="str">
        <f t="shared" si="178"/>
        <v>b</v>
      </c>
      <c r="B741" s="19"/>
      <c r="C741" s="21" t="s">
        <v>209</v>
      </c>
      <c r="D741" s="21"/>
      <c r="E741" s="40">
        <f t="shared" si="174"/>
        <v>0</v>
      </c>
      <c r="F741" s="20"/>
      <c r="G741" s="20"/>
      <c r="H741" s="20"/>
      <c r="I741" s="20"/>
      <c r="J741" s="31">
        <f t="shared" si="181"/>
        <v>0</v>
      </c>
      <c r="K741" s="31">
        <f t="shared" si="182"/>
        <v>0</v>
      </c>
    </row>
    <row r="742" spans="1:12" x14ac:dyDescent="0.25">
      <c r="A742" s="5" t="str">
        <f t="shared" si="178"/>
        <v>b</v>
      </c>
      <c r="B742" s="19"/>
      <c r="C742" s="21" t="s">
        <v>210</v>
      </c>
      <c r="D742" s="21"/>
      <c r="E742" s="40">
        <f t="shared" si="174"/>
        <v>0</v>
      </c>
      <c r="F742" s="20"/>
      <c r="G742" s="20"/>
      <c r="H742" s="20"/>
      <c r="I742" s="20"/>
      <c r="J742" s="31">
        <f t="shared" si="181"/>
        <v>0</v>
      </c>
      <c r="K742" s="31">
        <f t="shared" si="182"/>
        <v>0</v>
      </c>
    </row>
    <row r="743" spans="1:12" ht="18" x14ac:dyDescent="0.25">
      <c r="A743" s="5" t="str">
        <f t="shared" si="178"/>
        <v>b</v>
      </c>
      <c r="B743" s="11" t="s">
        <v>1</v>
      </c>
      <c r="C743" s="15" t="s">
        <v>136</v>
      </c>
      <c r="D743" s="15"/>
      <c r="E743" s="37">
        <f t="shared" si="174"/>
        <v>0</v>
      </c>
      <c r="F743" s="14"/>
      <c r="G743" s="14"/>
      <c r="H743" s="14"/>
      <c r="I743" s="14"/>
      <c r="J743" s="33">
        <f t="shared" si="181"/>
        <v>0</v>
      </c>
      <c r="K743" s="33">
        <f t="shared" si="182"/>
        <v>0</v>
      </c>
      <c r="L743" s="4" t="s">
        <v>204</v>
      </c>
    </row>
    <row r="744" spans="1:12" ht="18" x14ac:dyDescent="0.25">
      <c r="A744" s="5" t="str">
        <f t="shared" si="178"/>
        <v>b</v>
      </c>
      <c r="B744" s="11" t="s">
        <v>1</v>
      </c>
      <c r="C744" s="15" t="s">
        <v>137</v>
      </c>
      <c r="D744" s="15"/>
      <c r="E744" s="37">
        <f t="shared" si="174"/>
        <v>0</v>
      </c>
      <c r="F744" s="14"/>
      <c r="G744" s="14"/>
      <c r="H744" s="14"/>
      <c r="I744" s="14"/>
      <c r="J744" s="33">
        <f t="shared" si="181"/>
        <v>0</v>
      </c>
      <c r="K744" s="33">
        <f t="shared" si="182"/>
        <v>0</v>
      </c>
      <c r="L744" s="4" t="s">
        <v>204</v>
      </c>
    </row>
    <row r="745" spans="1:12" ht="18" x14ac:dyDescent="0.25">
      <c r="A745" s="5" t="str">
        <f t="shared" si="178"/>
        <v>b</v>
      </c>
      <c r="B745" s="11" t="s">
        <v>1</v>
      </c>
      <c r="C745" s="15" t="s">
        <v>138</v>
      </c>
      <c r="D745" s="15"/>
      <c r="E745" s="37">
        <f t="shared" si="174"/>
        <v>0</v>
      </c>
      <c r="F745" s="14"/>
      <c r="G745" s="14"/>
      <c r="H745" s="14"/>
      <c r="I745" s="14"/>
      <c r="J745" s="33">
        <f t="shared" si="181"/>
        <v>0</v>
      </c>
      <c r="K745" s="33">
        <f t="shared" si="182"/>
        <v>0</v>
      </c>
      <c r="L745" s="4" t="s">
        <v>204</v>
      </c>
    </row>
    <row r="746" spans="1:12" ht="18" x14ac:dyDescent="0.25">
      <c r="A746" s="5" t="str">
        <f t="shared" si="178"/>
        <v>b</v>
      </c>
      <c r="B746" s="22" t="s">
        <v>53</v>
      </c>
      <c r="C746" s="23" t="s">
        <v>153</v>
      </c>
      <c r="D746" s="23"/>
      <c r="E746" s="41">
        <f t="shared" si="174"/>
        <v>0</v>
      </c>
      <c r="F746" s="41">
        <f>F747+F757+F758+F759</f>
        <v>0</v>
      </c>
      <c r="G746" s="41">
        <f>G747+G757+G758+G759</f>
        <v>0</v>
      </c>
      <c r="H746" s="41">
        <f>H747+H757+H758+H759</f>
        <v>0</v>
      </c>
      <c r="I746" s="41">
        <f>I747+I757+I758+I759</f>
        <v>0</v>
      </c>
      <c r="J746" s="30">
        <f t="shared" si="181"/>
        <v>0</v>
      </c>
      <c r="K746" s="30">
        <f t="shared" si="182"/>
        <v>0</v>
      </c>
      <c r="L746" s="4" t="s">
        <v>204</v>
      </c>
    </row>
    <row r="747" spans="1:12" ht="18" x14ac:dyDescent="0.25">
      <c r="A747" s="5" t="str">
        <f t="shared" si="178"/>
        <v>b</v>
      </c>
      <c r="B747" s="34" t="s">
        <v>1</v>
      </c>
      <c r="C747" s="15" t="s">
        <v>128</v>
      </c>
      <c r="D747" s="15"/>
      <c r="E747" s="37">
        <f t="shared" si="174"/>
        <v>0</v>
      </c>
      <c r="F747" s="14">
        <f t="shared" ref="F747:I747" si="186">F748+F749+F750+F751+F752+F753+F754</f>
        <v>0</v>
      </c>
      <c r="G747" s="14">
        <f t="shared" si="186"/>
        <v>0</v>
      </c>
      <c r="H747" s="14">
        <f t="shared" si="186"/>
        <v>0</v>
      </c>
      <c r="I747" s="14">
        <f t="shared" si="186"/>
        <v>0</v>
      </c>
      <c r="J747" s="33">
        <f t="shared" si="181"/>
        <v>0</v>
      </c>
      <c r="K747" s="33">
        <f t="shared" si="182"/>
        <v>0</v>
      </c>
      <c r="L747" s="4" t="s">
        <v>204</v>
      </c>
    </row>
    <row r="748" spans="1:12" ht="18" x14ac:dyDescent="0.25">
      <c r="A748" s="5" t="str">
        <f t="shared" si="178"/>
        <v>b</v>
      </c>
      <c r="B748" s="11" t="s">
        <v>1</v>
      </c>
      <c r="C748" s="12" t="s">
        <v>129</v>
      </c>
      <c r="D748" s="12"/>
      <c r="E748" s="39">
        <f t="shared" si="174"/>
        <v>0</v>
      </c>
      <c r="F748" s="35"/>
      <c r="G748" s="35"/>
      <c r="H748" s="35"/>
      <c r="I748" s="35"/>
      <c r="J748" s="30">
        <f t="shared" si="181"/>
        <v>0</v>
      </c>
      <c r="K748" s="30">
        <f t="shared" si="182"/>
        <v>0</v>
      </c>
      <c r="L748" s="4" t="s">
        <v>204</v>
      </c>
    </row>
    <row r="749" spans="1:12" ht="18" x14ac:dyDescent="0.25">
      <c r="A749" s="5" t="str">
        <f t="shared" si="178"/>
        <v>b</v>
      </c>
      <c r="B749" s="11" t="s">
        <v>1</v>
      </c>
      <c r="C749" s="12" t="s">
        <v>130</v>
      </c>
      <c r="D749" s="12"/>
      <c r="E749" s="39">
        <f t="shared" si="174"/>
        <v>0</v>
      </c>
      <c r="F749" s="35"/>
      <c r="G749" s="35"/>
      <c r="H749" s="35"/>
      <c r="I749" s="35"/>
      <c r="J749" s="30">
        <f t="shared" si="181"/>
        <v>0</v>
      </c>
      <c r="K749" s="30">
        <f t="shared" si="182"/>
        <v>0</v>
      </c>
      <c r="L749" s="4" t="s">
        <v>204</v>
      </c>
    </row>
    <row r="750" spans="1:12" ht="18" x14ac:dyDescent="0.25">
      <c r="A750" s="5" t="str">
        <f t="shared" si="178"/>
        <v>b</v>
      </c>
      <c r="B750" s="11" t="s">
        <v>1</v>
      </c>
      <c r="C750" s="12" t="s">
        <v>131</v>
      </c>
      <c r="D750" s="12"/>
      <c r="E750" s="39">
        <f t="shared" si="174"/>
        <v>0</v>
      </c>
      <c r="F750" s="35"/>
      <c r="G750" s="35"/>
      <c r="H750" s="35"/>
      <c r="I750" s="35"/>
      <c r="J750" s="30">
        <f t="shared" si="181"/>
        <v>0</v>
      </c>
      <c r="K750" s="30">
        <f t="shared" si="182"/>
        <v>0</v>
      </c>
      <c r="L750" s="4" t="s">
        <v>204</v>
      </c>
    </row>
    <row r="751" spans="1:12" ht="18" x14ac:dyDescent="0.25">
      <c r="A751" s="5" t="str">
        <f t="shared" si="178"/>
        <v>b</v>
      </c>
      <c r="B751" s="11" t="s">
        <v>1</v>
      </c>
      <c r="C751" s="16" t="s">
        <v>132</v>
      </c>
      <c r="D751" s="16"/>
      <c r="E751" s="39">
        <f t="shared" si="174"/>
        <v>0</v>
      </c>
      <c r="F751" s="35"/>
      <c r="G751" s="35"/>
      <c r="H751" s="35"/>
      <c r="I751" s="35"/>
      <c r="J751" s="30">
        <f t="shared" si="181"/>
        <v>0</v>
      </c>
      <c r="K751" s="30">
        <f t="shared" si="182"/>
        <v>0</v>
      </c>
      <c r="L751" s="4" t="s">
        <v>204</v>
      </c>
    </row>
    <row r="752" spans="1:12" ht="18" x14ac:dyDescent="0.25">
      <c r="A752" s="5" t="str">
        <f t="shared" si="178"/>
        <v>b</v>
      </c>
      <c r="B752" s="11" t="s">
        <v>1</v>
      </c>
      <c r="C752" s="16" t="s">
        <v>133</v>
      </c>
      <c r="D752" s="16"/>
      <c r="E752" s="39">
        <f t="shared" si="174"/>
        <v>0</v>
      </c>
      <c r="F752" s="35"/>
      <c r="G752" s="35"/>
      <c r="H752" s="35"/>
      <c r="I752" s="35"/>
      <c r="J752" s="30">
        <f t="shared" si="181"/>
        <v>0</v>
      </c>
      <c r="K752" s="30">
        <f t="shared" si="182"/>
        <v>0</v>
      </c>
      <c r="L752" s="4" t="s">
        <v>204</v>
      </c>
    </row>
    <row r="753" spans="1:12" ht="18" x14ac:dyDescent="0.25">
      <c r="A753" s="5" t="str">
        <f t="shared" si="178"/>
        <v>b</v>
      </c>
      <c r="B753" s="11" t="s">
        <v>1</v>
      </c>
      <c r="C753" s="16" t="s">
        <v>134</v>
      </c>
      <c r="D753" s="16"/>
      <c r="E753" s="39">
        <f t="shared" si="174"/>
        <v>0</v>
      </c>
      <c r="F753" s="35"/>
      <c r="G753" s="35"/>
      <c r="H753" s="35"/>
      <c r="I753" s="35"/>
      <c r="J753" s="30">
        <f t="shared" si="181"/>
        <v>0</v>
      </c>
      <c r="K753" s="30">
        <f t="shared" si="182"/>
        <v>0</v>
      </c>
      <c r="L753" s="4" t="s">
        <v>204</v>
      </c>
    </row>
    <row r="754" spans="1:12" ht="18" x14ac:dyDescent="0.25">
      <c r="A754" s="5" t="str">
        <f t="shared" si="178"/>
        <v>b</v>
      </c>
      <c r="B754" s="11" t="s">
        <v>1</v>
      </c>
      <c r="C754" s="16" t="s">
        <v>135</v>
      </c>
      <c r="D754" s="16"/>
      <c r="E754" s="39">
        <f t="shared" ref="E754:E773" si="187">F754+G754+H754+I754</f>
        <v>0</v>
      </c>
      <c r="F754" s="35">
        <f>F755+F756</f>
        <v>0</v>
      </c>
      <c r="G754" s="35">
        <f t="shared" ref="G754:I754" si="188">G755+G756</f>
        <v>0</v>
      </c>
      <c r="H754" s="35">
        <f t="shared" si="188"/>
        <v>0</v>
      </c>
      <c r="I754" s="35">
        <f t="shared" si="188"/>
        <v>0</v>
      </c>
      <c r="J754" s="30">
        <f t="shared" si="181"/>
        <v>0</v>
      </c>
      <c r="K754" s="30">
        <f t="shared" si="182"/>
        <v>0</v>
      </c>
      <c r="L754" s="4" t="s">
        <v>204</v>
      </c>
    </row>
    <row r="755" spans="1:12" x14ac:dyDescent="0.25">
      <c r="A755" s="5" t="str">
        <f t="shared" si="178"/>
        <v>b</v>
      </c>
      <c r="B755" s="19"/>
      <c r="C755" s="21" t="s">
        <v>209</v>
      </c>
      <c r="D755" s="21"/>
      <c r="E755" s="40">
        <f t="shared" si="187"/>
        <v>0</v>
      </c>
      <c r="F755" s="20"/>
      <c r="G755" s="20"/>
      <c r="H755" s="20"/>
      <c r="I755" s="20"/>
      <c r="J755" s="31">
        <f t="shared" si="181"/>
        <v>0</v>
      </c>
      <c r="K755" s="31">
        <f t="shared" si="182"/>
        <v>0</v>
      </c>
    </row>
    <row r="756" spans="1:12" x14ac:dyDescent="0.25">
      <c r="A756" s="5" t="str">
        <f t="shared" si="178"/>
        <v>b</v>
      </c>
      <c r="B756" s="19"/>
      <c r="C756" s="21" t="s">
        <v>210</v>
      </c>
      <c r="D756" s="21"/>
      <c r="E756" s="40">
        <f t="shared" si="187"/>
        <v>0</v>
      </c>
      <c r="F756" s="20"/>
      <c r="G756" s="20"/>
      <c r="H756" s="20"/>
      <c r="I756" s="20"/>
      <c r="J756" s="31">
        <f t="shared" si="181"/>
        <v>0</v>
      </c>
      <c r="K756" s="31">
        <f t="shared" si="182"/>
        <v>0</v>
      </c>
    </row>
    <row r="757" spans="1:12" ht="18" x14ac:dyDescent="0.25">
      <c r="A757" s="5" t="str">
        <f t="shared" si="178"/>
        <v>b</v>
      </c>
      <c r="B757" s="11" t="s">
        <v>1</v>
      </c>
      <c r="C757" s="15" t="s">
        <v>136</v>
      </c>
      <c r="D757" s="15"/>
      <c r="E757" s="37">
        <f t="shared" si="187"/>
        <v>0</v>
      </c>
      <c r="F757" s="14"/>
      <c r="G757" s="14"/>
      <c r="H757" s="14"/>
      <c r="I757" s="14"/>
      <c r="J757" s="33">
        <f t="shared" si="181"/>
        <v>0</v>
      </c>
      <c r="K757" s="33">
        <f t="shared" si="182"/>
        <v>0</v>
      </c>
      <c r="L757" s="4" t="s">
        <v>204</v>
      </c>
    </row>
    <row r="758" spans="1:12" ht="18" x14ac:dyDescent="0.25">
      <c r="A758" s="5" t="str">
        <f t="shared" si="178"/>
        <v>b</v>
      </c>
      <c r="B758" s="11" t="s">
        <v>1</v>
      </c>
      <c r="C758" s="15" t="s">
        <v>137</v>
      </c>
      <c r="D758" s="15"/>
      <c r="E758" s="37">
        <f t="shared" si="187"/>
        <v>0</v>
      </c>
      <c r="F758" s="14"/>
      <c r="G758" s="14"/>
      <c r="H758" s="14"/>
      <c r="I758" s="14"/>
      <c r="J758" s="33">
        <f t="shared" si="181"/>
        <v>0</v>
      </c>
      <c r="K758" s="33">
        <f t="shared" si="182"/>
        <v>0</v>
      </c>
      <c r="L758" s="4" t="s">
        <v>204</v>
      </c>
    </row>
    <row r="759" spans="1:12" ht="18" x14ac:dyDescent="0.25">
      <c r="A759" s="5" t="str">
        <f t="shared" si="178"/>
        <v>b</v>
      </c>
      <c r="B759" s="11" t="s">
        <v>1</v>
      </c>
      <c r="C759" s="15" t="s">
        <v>138</v>
      </c>
      <c r="D759" s="15"/>
      <c r="E759" s="37">
        <f t="shared" si="187"/>
        <v>0</v>
      </c>
      <c r="F759" s="14"/>
      <c r="G759" s="14"/>
      <c r="H759" s="14"/>
      <c r="I759" s="14"/>
      <c r="J759" s="33">
        <f t="shared" si="181"/>
        <v>0</v>
      </c>
      <c r="K759" s="33">
        <f t="shared" si="182"/>
        <v>0</v>
      </c>
      <c r="L759" s="4" t="s">
        <v>204</v>
      </c>
    </row>
    <row r="760" spans="1:12" ht="18" x14ac:dyDescent="0.25">
      <c r="A760" s="5" t="str">
        <f t="shared" si="178"/>
        <v>b</v>
      </c>
      <c r="B760" s="22" t="s">
        <v>54</v>
      </c>
      <c r="C760" s="23" t="s">
        <v>154</v>
      </c>
      <c r="D760" s="23"/>
      <c r="E760" s="41">
        <f t="shared" si="187"/>
        <v>0</v>
      </c>
      <c r="F760" s="41">
        <f>F761+F771+F772+F773</f>
        <v>0</v>
      </c>
      <c r="G760" s="41">
        <f>G761+G771+G772+G773</f>
        <v>0</v>
      </c>
      <c r="H760" s="41">
        <f>H761+H771+H772+H773</f>
        <v>0</v>
      </c>
      <c r="I760" s="41">
        <f>I761+I771+I772+I773</f>
        <v>0</v>
      </c>
      <c r="J760" s="30">
        <f t="shared" si="181"/>
        <v>0</v>
      </c>
      <c r="K760" s="30">
        <f t="shared" si="182"/>
        <v>0</v>
      </c>
      <c r="L760" s="4" t="s">
        <v>205</v>
      </c>
    </row>
    <row r="761" spans="1:12" ht="18" x14ac:dyDescent="0.25">
      <c r="A761" s="5" t="str">
        <f t="shared" si="178"/>
        <v>b</v>
      </c>
      <c r="B761" s="34" t="s">
        <v>1</v>
      </c>
      <c r="C761" s="15" t="s">
        <v>128</v>
      </c>
      <c r="D761" s="15"/>
      <c r="E761" s="37">
        <f t="shared" si="187"/>
        <v>0</v>
      </c>
      <c r="F761" s="14">
        <f t="shared" ref="F761:I761" si="189">F762+F763+F764+F765+F766+F767+F768</f>
        <v>0</v>
      </c>
      <c r="G761" s="14">
        <f t="shared" si="189"/>
        <v>0</v>
      </c>
      <c r="H761" s="14">
        <f t="shared" si="189"/>
        <v>0</v>
      </c>
      <c r="I761" s="14">
        <f t="shared" si="189"/>
        <v>0</v>
      </c>
      <c r="J761" s="33">
        <f t="shared" si="181"/>
        <v>0</v>
      </c>
      <c r="K761" s="33">
        <f t="shared" si="182"/>
        <v>0</v>
      </c>
      <c r="L761" s="4" t="s">
        <v>205</v>
      </c>
    </row>
    <row r="762" spans="1:12" ht="18" x14ac:dyDescent="0.25">
      <c r="A762" s="5" t="str">
        <f t="shared" si="178"/>
        <v>b</v>
      </c>
      <c r="B762" s="11" t="s">
        <v>1</v>
      </c>
      <c r="C762" s="12" t="s">
        <v>129</v>
      </c>
      <c r="D762" s="12"/>
      <c r="E762" s="39">
        <f t="shared" si="187"/>
        <v>0</v>
      </c>
      <c r="F762" s="35"/>
      <c r="G762" s="35"/>
      <c r="H762" s="35"/>
      <c r="I762" s="35"/>
      <c r="J762" s="30">
        <f t="shared" si="181"/>
        <v>0</v>
      </c>
      <c r="K762" s="30">
        <f t="shared" si="182"/>
        <v>0</v>
      </c>
      <c r="L762" s="4" t="s">
        <v>205</v>
      </c>
    </row>
    <row r="763" spans="1:12" ht="18" x14ac:dyDescent="0.25">
      <c r="A763" s="5" t="str">
        <f t="shared" si="178"/>
        <v>b</v>
      </c>
      <c r="B763" s="11" t="s">
        <v>1</v>
      </c>
      <c r="C763" s="12" t="s">
        <v>130</v>
      </c>
      <c r="D763" s="12"/>
      <c r="E763" s="39">
        <f t="shared" si="187"/>
        <v>0</v>
      </c>
      <c r="F763" s="35"/>
      <c r="G763" s="35"/>
      <c r="H763" s="35"/>
      <c r="I763" s="35"/>
      <c r="J763" s="30">
        <f t="shared" si="181"/>
        <v>0</v>
      </c>
      <c r="K763" s="30">
        <f t="shared" si="182"/>
        <v>0</v>
      </c>
      <c r="L763" s="4" t="s">
        <v>205</v>
      </c>
    </row>
    <row r="764" spans="1:12" ht="18" x14ac:dyDescent="0.25">
      <c r="A764" s="5" t="str">
        <f t="shared" si="178"/>
        <v>b</v>
      </c>
      <c r="B764" s="11" t="s">
        <v>1</v>
      </c>
      <c r="C764" s="12" t="s">
        <v>131</v>
      </c>
      <c r="D764" s="12"/>
      <c r="E764" s="39">
        <f t="shared" si="187"/>
        <v>0</v>
      </c>
      <c r="F764" s="35"/>
      <c r="G764" s="35"/>
      <c r="H764" s="35"/>
      <c r="I764" s="35"/>
      <c r="J764" s="30">
        <f t="shared" si="181"/>
        <v>0</v>
      </c>
      <c r="K764" s="30">
        <f t="shared" si="182"/>
        <v>0</v>
      </c>
      <c r="L764" s="4" t="s">
        <v>205</v>
      </c>
    </row>
    <row r="765" spans="1:12" ht="18" x14ac:dyDescent="0.25">
      <c r="A765" s="5" t="str">
        <f t="shared" si="178"/>
        <v>b</v>
      </c>
      <c r="B765" s="11" t="s">
        <v>1</v>
      </c>
      <c r="C765" s="16" t="s">
        <v>132</v>
      </c>
      <c r="D765" s="16"/>
      <c r="E765" s="39">
        <f t="shared" si="187"/>
        <v>0</v>
      </c>
      <c r="F765" s="35"/>
      <c r="G765" s="35"/>
      <c r="H765" s="35"/>
      <c r="I765" s="35"/>
      <c r="J765" s="30">
        <f t="shared" si="181"/>
        <v>0</v>
      </c>
      <c r="K765" s="30">
        <f t="shared" si="182"/>
        <v>0</v>
      </c>
      <c r="L765" s="4" t="s">
        <v>205</v>
      </c>
    </row>
    <row r="766" spans="1:12" ht="18" x14ac:dyDescent="0.25">
      <c r="A766" s="5" t="str">
        <f t="shared" si="178"/>
        <v>b</v>
      </c>
      <c r="B766" s="11" t="s">
        <v>1</v>
      </c>
      <c r="C766" s="16" t="s">
        <v>133</v>
      </c>
      <c r="D766" s="16"/>
      <c r="E766" s="39">
        <f t="shared" si="187"/>
        <v>0</v>
      </c>
      <c r="F766" s="35"/>
      <c r="G766" s="35"/>
      <c r="H766" s="35"/>
      <c r="I766" s="35"/>
      <c r="J766" s="30">
        <f t="shared" si="181"/>
        <v>0</v>
      </c>
      <c r="K766" s="30">
        <f t="shared" si="182"/>
        <v>0</v>
      </c>
      <c r="L766" s="4" t="s">
        <v>205</v>
      </c>
    </row>
    <row r="767" spans="1:12" ht="18" x14ac:dyDescent="0.25">
      <c r="A767" s="5" t="str">
        <f t="shared" si="178"/>
        <v>b</v>
      </c>
      <c r="B767" s="11" t="s">
        <v>1</v>
      </c>
      <c r="C767" s="16" t="s">
        <v>134</v>
      </c>
      <c r="D767" s="16"/>
      <c r="E767" s="39">
        <f t="shared" si="187"/>
        <v>0</v>
      </c>
      <c r="F767" s="35"/>
      <c r="G767" s="35"/>
      <c r="H767" s="35"/>
      <c r="I767" s="35"/>
      <c r="J767" s="30">
        <f t="shared" si="181"/>
        <v>0</v>
      </c>
      <c r="K767" s="30">
        <f t="shared" si="182"/>
        <v>0</v>
      </c>
      <c r="L767" s="4" t="s">
        <v>205</v>
      </c>
    </row>
    <row r="768" spans="1:12" ht="18" x14ac:dyDescent="0.25">
      <c r="A768" s="5" t="str">
        <f t="shared" si="178"/>
        <v>b</v>
      </c>
      <c r="B768" s="11" t="s">
        <v>1</v>
      </c>
      <c r="C768" s="16" t="s">
        <v>135</v>
      </c>
      <c r="D768" s="16"/>
      <c r="E768" s="39">
        <f t="shared" si="187"/>
        <v>0</v>
      </c>
      <c r="F768" s="35">
        <f>F769+F770</f>
        <v>0</v>
      </c>
      <c r="G768" s="35">
        <f t="shared" ref="G768:I768" si="190">G769+G770</f>
        <v>0</v>
      </c>
      <c r="H768" s="35">
        <f t="shared" si="190"/>
        <v>0</v>
      </c>
      <c r="I768" s="35">
        <f t="shared" si="190"/>
        <v>0</v>
      </c>
      <c r="J768" s="30">
        <f t="shared" si="181"/>
        <v>0</v>
      </c>
      <c r="K768" s="30">
        <f t="shared" si="182"/>
        <v>0</v>
      </c>
      <c r="L768" s="4" t="s">
        <v>205</v>
      </c>
    </row>
    <row r="769" spans="1:12" x14ac:dyDescent="0.25">
      <c r="A769" s="5" t="str">
        <f t="shared" si="178"/>
        <v>b</v>
      </c>
      <c r="B769" s="19"/>
      <c r="C769" s="21" t="s">
        <v>209</v>
      </c>
      <c r="D769" s="21"/>
      <c r="E769" s="40">
        <f t="shared" si="187"/>
        <v>0</v>
      </c>
      <c r="F769" s="20"/>
      <c r="G769" s="20"/>
      <c r="H769" s="20"/>
      <c r="I769" s="20"/>
      <c r="J769" s="31">
        <f t="shared" si="181"/>
        <v>0</v>
      </c>
      <c r="K769" s="31">
        <f t="shared" si="182"/>
        <v>0</v>
      </c>
    </row>
    <row r="770" spans="1:12" x14ac:dyDescent="0.25">
      <c r="A770" s="5" t="str">
        <f t="shared" si="178"/>
        <v>b</v>
      </c>
      <c r="B770" s="19"/>
      <c r="C770" s="21" t="s">
        <v>210</v>
      </c>
      <c r="D770" s="21"/>
      <c r="E770" s="40">
        <f t="shared" si="187"/>
        <v>0</v>
      </c>
      <c r="F770" s="20"/>
      <c r="G770" s="20"/>
      <c r="H770" s="20"/>
      <c r="I770" s="20"/>
      <c r="J770" s="31">
        <f t="shared" si="181"/>
        <v>0</v>
      </c>
      <c r="K770" s="31">
        <f t="shared" si="182"/>
        <v>0</v>
      </c>
    </row>
    <row r="771" spans="1:12" ht="18" x14ac:dyDescent="0.25">
      <c r="A771" s="5" t="str">
        <f t="shared" si="178"/>
        <v>b</v>
      </c>
      <c r="B771" s="11" t="s">
        <v>1</v>
      </c>
      <c r="C771" s="15" t="s">
        <v>136</v>
      </c>
      <c r="D771" s="15"/>
      <c r="E771" s="37">
        <f t="shared" si="187"/>
        <v>0</v>
      </c>
      <c r="F771" s="14"/>
      <c r="G771" s="14"/>
      <c r="H771" s="14"/>
      <c r="I771" s="14"/>
      <c r="J771" s="33">
        <f t="shared" si="181"/>
        <v>0</v>
      </c>
      <c r="K771" s="33">
        <f t="shared" si="182"/>
        <v>0</v>
      </c>
      <c r="L771" s="4" t="s">
        <v>205</v>
      </c>
    </row>
    <row r="772" spans="1:12" ht="18" x14ac:dyDescent="0.25">
      <c r="A772" s="5" t="str">
        <f t="shared" si="178"/>
        <v>b</v>
      </c>
      <c r="B772" s="11" t="s">
        <v>1</v>
      </c>
      <c r="C772" s="15" t="s">
        <v>137</v>
      </c>
      <c r="D772" s="15"/>
      <c r="E772" s="37">
        <f t="shared" si="187"/>
        <v>0</v>
      </c>
      <c r="F772" s="14"/>
      <c r="G772" s="14"/>
      <c r="H772" s="14"/>
      <c r="I772" s="14"/>
      <c r="J772" s="33">
        <f t="shared" si="181"/>
        <v>0</v>
      </c>
      <c r="K772" s="33">
        <f t="shared" si="182"/>
        <v>0</v>
      </c>
      <c r="L772" s="4" t="s">
        <v>205</v>
      </c>
    </row>
    <row r="773" spans="1:12" ht="18" x14ac:dyDescent="0.25">
      <c r="A773" s="5" t="str">
        <f t="shared" ref="A773:A836" si="191">IF((E773+F773+G773+I773+H773)&gt;0,"a","b")</f>
        <v>b</v>
      </c>
      <c r="B773" s="11" t="s">
        <v>1</v>
      </c>
      <c r="C773" s="15" t="s">
        <v>138</v>
      </c>
      <c r="D773" s="15"/>
      <c r="E773" s="37">
        <f t="shared" si="187"/>
        <v>0</v>
      </c>
      <c r="F773" s="14"/>
      <c r="G773" s="14"/>
      <c r="H773" s="14"/>
      <c r="I773" s="14"/>
      <c r="J773" s="33">
        <f t="shared" si="181"/>
        <v>0</v>
      </c>
      <c r="K773" s="33">
        <f t="shared" si="182"/>
        <v>0</v>
      </c>
      <c r="L773" s="4" t="s">
        <v>205</v>
      </c>
    </row>
    <row r="774" spans="1:12" ht="18" x14ac:dyDescent="0.25">
      <c r="A774" s="5" t="str">
        <f t="shared" si="191"/>
        <v>b</v>
      </c>
      <c r="B774" s="22" t="s">
        <v>55</v>
      </c>
      <c r="C774" s="23" t="s">
        <v>155</v>
      </c>
      <c r="D774" s="23"/>
      <c r="E774" s="36">
        <f>SUM(F774:I774)</f>
        <v>0</v>
      </c>
      <c r="F774" s="30">
        <f>F788+F802+F816</f>
        <v>0</v>
      </c>
      <c r="G774" s="30">
        <f t="shared" ref="G774:I774" si="192">G788+G802+G816</f>
        <v>0</v>
      </c>
      <c r="H774" s="30">
        <f t="shared" si="192"/>
        <v>0</v>
      </c>
      <c r="I774" s="30">
        <f t="shared" si="192"/>
        <v>0</v>
      </c>
      <c r="J774" s="30">
        <f t="shared" si="181"/>
        <v>0</v>
      </c>
      <c r="K774" s="30">
        <f t="shared" si="182"/>
        <v>0</v>
      </c>
    </row>
    <row r="775" spans="1:12" ht="18" x14ac:dyDescent="0.25">
      <c r="A775" s="5" t="str">
        <f t="shared" si="191"/>
        <v>b</v>
      </c>
      <c r="B775" s="32" t="s">
        <v>1</v>
      </c>
      <c r="C775" s="25" t="s">
        <v>128</v>
      </c>
      <c r="D775" s="25"/>
      <c r="E775" s="37">
        <f t="shared" ref="E775:E787" si="193">SUM(F775:I775)</f>
        <v>0</v>
      </c>
      <c r="F775" s="33">
        <f t="shared" ref="F775:I787" si="194">F789+F803+F817</f>
        <v>0</v>
      </c>
      <c r="G775" s="33">
        <f t="shared" si="194"/>
        <v>0</v>
      </c>
      <c r="H775" s="33">
        <f t="shared" si="194"/>
        <v>0</v>
      </c>
      <c r="I775" s="33">
        <f t="shared" si="194"/>
        <v>0</v>
      </c>
      <c r="J775" s="33">
        <f t="shared" si="181"/>
        <v>0</v>
      </c>
      <c r="K775" s="33">
        <f t="shared" si="182"/>
        <v>0</v>
      </c>
    </row>
    <row r="776" spans="1:12" ht="18" x14ac:dyDescent="0.25">
      <c r="A776" s="5" t="str">
        <f t="shared" si="191"/>
        <v>b</v>
      </c>
      <c r="B776" s="24" t="s">
        <v>1</v>
      </c>
      <c r="C776" s="26" t="s">
        <v>129</v>
      </c>
      <c r="D776" s="26"/>
      <c r="E776" s="36">
        <f t="shared" si="193"/>
        <v>0</v>
      </c>
      <c r="F776" s="30">
        <f t="shared" si="194"/>
        <v>0</v>
      </c>
      <c r="G776" s="30">
        <f t="shared" si="194"/>
        <v>0</v>
      </c>
      <c r="H776" s="30">
        <f t="shared" si="194"/>
        <v>0</v>
      </c>
      <c r="I776" s="30">
        <f t="shared" si="194"/>
        <v>0</v>
      </c>
      <c r="J776" s="30">
        <f t="shared" si="181"/>
        <v>0</v>
      </c>
      <c r="K776" s="30">
        <f t="shared" si="182"/>
        <v>0</v>
      </c>
    </row>
    <row r="777" spans="1:12" ht="18" x14ac:dyDescent="0.25">
      <c r="A777" s="5" t="str">
        <f t="shared" si="191"/>
        <v>b</v>
      </c>
      <c r="B777" s="24" t="s">
        <v>1</v>
      </c>
      <c r="C777" s="26" t="s">
        <v>130</v>
      </c>
      <c r="D777" s="26"/>
      <c r="E777" s="36">
        <f t="shared" si="193"/>
        <v>0</v>
      </c>
      <c r="F777" s="30">
        <f t="shared" si="194"/>
        <v>0</v>
      </c>
      <c r="G777" s="30">
        <f t="shared" si="194"/>
        <v>0</v>
      </c>
      <c r="H777" s="30">
        <f t="shared" si="194"/>
        <v>0</v>
      </c>
      <c r="I777" s="30">
        <f t="shared" si="194"/>
        <v>0</v>
      </c>
      <c r="J777" s="30">
        <f t="shared" si="181"/>
        <v>0</v>
      </c>
      <c r="K777" s="30">
        <f t="shared" si="182"/>
        <v>0</v>
      </c>
    </row>
    <row r="778" spans="1:12" ht="18" x14ac:dyDescent="0.25">
      <c r="A778" s="5" t="str">
        <f t="shared" si="191"/>
        <v>b</v>
      </c>
      <c r="B778" s="24" t="s">
        <v>1</v>
      </c>
      <c r="C778" s="26" t="s">
        <v>131</v>
      </c>
      <c r="D778" s="26"/>
      <c r="E778" s="36">
        <f t="shared" si="193"/>
        <v>0</v>
      </c>
      <c r="F778" s="30">
        <f t="shared" si="194"/>
        <v>0</v>
      </c>
      <c r="G778" s="30">
        <f t="shared" si="194"/>
        <v>0</v>
      </c>
      <c r="H778" s="30">
        <f t="shared" si="194"/>
        <v>0</v>
      </c>
      <c r="I778" s="30">
        <f t="shared" si="194"/>
        <v>0</v>
      </c>
      <c r="J778" s="30">
        <f t="shared" si="181"/>
        <v>0</v>
      </c>
      <c r="K778" s="30">
        <f t="shared" si="182"/>
        <v>0</v>
      </c>
    </row>
    <row r="779" spans="1:12" ht="18" x14ac:dyDescent="0.25">
      <c r="A779" s="5" t="str">
        <f t="shared" si="191"/>
        <v>b</v>
      </c>
      <c r="B779" s="24" t="s">
        <v>1</v>
      </c>
      <c r="C779" s="27" t="s">
        <v>132</v>
      </c>
      <c r="D779" s="27"/>
      <c r="E779" s="36">
        <f t="shared" si="193"/>
        <v>0</v>
      </c>
      <c r="F779" s="30">
        <f t="shared" si="194"/>
        <v>0</v>
      </c>
      <c r="G779" s="30">
        <f t="shared" si="194"/>
        <v>0</v>
      </c>
      <c r="H779" s="30">
        <f t="shared" si="194"/>
        <v>0</v>
      </c>
      <c r="I779" s="30">
        <f t="shared" si="194"/>
        <v>0</v>
      </c>
      <c r="J779" s="30">
        <f t="shared" si="181"/>
        <v>0</v>
      </c>
      <c r="K779" s="30">
        <f t="shared" si="182"/>
        <v>0</v>
      </c>
    </row>
    <row r="780" spans="1:12" ht="18" x14ac:dyDescent="0.25">
      <c r="A780" s="5" t="str">
        <f t="shared" si="191"/>
        <v>b</v>
      </c>
      <c r="B780" s="24" t="s">
        <v>1</v>
      </c>
      <c r="C780" s="27" t="s">
        <v>133</v>
      </c>
      <c r="D780" s="27"/>
      <c r="E780" s="36">
        <f t="shared" si="193"/>
        <v>0</v>
      </c>
      <c r="F780" s="30">
        <f t="shared" si="194"/>
        <v>0</v>
      </c>
      <c r="G780" s="30">
        <f t="shared" si="194"/>
        <v>0</v>
      </c>
      <c r="H780" s="30">
        <f t="shared" si="194"/>
        <v>0</v>
      </c>
      <c r="I780" s="30">
        <f t="shared" si="194"/>
        <v>0</v>
      </c>
      <c r="J780" s="30">
        <f t="shared" si="181"/>
        <v>0</v>
      </c>
      <c r="K780" s="30">
        <f t="shared" si="182"/>
        <v>0</v>
      </c>
    </row>
    <row r="781" spans="1:12" ht="18" x14ac:dyDescent="0.25">
      <c r="A781" s="5" t="str">
        <f t="shared" si="191"/>
        <v>b</v>
      </c>
      <c r="B781" s="24" t="s">
        <v>1</v>
      </c>
      <c r="C781" s="27" t="s">
        <v>134</v>
      </c>
      <c r="D781" s="27"/>
      <c r="E781" s="36">
        <f t="shared" si="193"/>
        <v>0</v>
      </c>
      <c r="F781" s="30">
        <f t="shared" si="194"/>
        <v>0</v>
      </c>
      <c r="G781" s="30">
        <f t="shared" si="194"/>
        <v>0</v>
      </c>
      <c r="H781" s="30">
        <f t="shared" si="194"/>
        <v>0</v>
      </c>
      <c r="I781" s="30">
        <f t="shared" si="194"/>
        <v>0</v>
      </c>
      <c r="J781" s="30">
        <f t="shared" si="181"/>
        <v>0</v>
      </c>
      <c r="K781" s="30">
        <f t="shared" si="182"/>
        <v>0</v>
      </c>
    </row>
    <row r="782" spans="1:12" ht="18" x14ac:dyDescent="0.25">
      <c r="A782" s="5" t="str">
        <f t="shared" si="191"/>
        <v>b</v>
      </c>
      <c r="B782" s="24" t="s">
        <v>1</v>
      </c>
      <c r="C782" s="27" t="s">
        <v>135</v>
      </c>
      <c r="D782" s="27"/>
      <c r="E782" s="36">
        <f t="shared" si="193"/>
        <v>0</v>
      </c>
      <c r="F782" s="30">
        <f t="shared" si="194"/>
        <v>0</v>
      </c>
      <c r="G782" s="30">
        <f t="shared" si="194"/>
        <v>0</v>
      </c>
      <c r="H782" s="30">
        <f t="shared" si="194"/>
        <v>0</v>
      </c>
      <c r="I782" s="30">
        <f t="shared" si="194"/>
        <v>0</v>
      </c>
      <c r="J782" s="30">
        <f t="shared" si="181"/>
        <v>0</v>
      </c>
      <c r="K782" s="30">
        <f t="shared" si="182"/>
        <v>0</v>
      </c>
    </row>
    <row r="783" spans="1:12" x14ac:dyDescent="0.25">
      <c r="A783" s="5" t="str">
        <f t="shared" si="191"/>
        <v>b</v>
      </c>
      <c r="B783" s="28"/>
      <c r="C783" s="29" t="s">
        <v>209</v>
      </c>
      <c r="D783" s="29"/>
      <c r="E783" s="38">
        <f t="shared" si="193"/>
        <v>0</v>
      </c>
      <c r="F783" s="31">
        <f t="shared" si="194"/>
        <v>0</v>
      </c>
      <c r="G783" s="31">
        <f t="shared" si="194"/>
        <v>0</v>
      </c>
      <c r="H783" s="31">
        <f t="shared" si="194"/>
        <v>0</v>
      </c>
      <c r="I783" s="31">
        <f t="shared" si="194"/>
        <v>0</v>
      </c>
      <c r="J783" s="31">
        <f t="shared" si="181"/>
        <v>0</v>
      </c>
      <c r="K783" s="31">
        <f t="shared" si="182"/>
        <v>0</v>
      </c>
    </row>
    <row r="784" spans="1:12" x14ac:dyDescent="0.25">
      <c r="A784" s="5" t="str">
        <f t="shared" si="191"/>
        <v>b</v>
      </c>
      <c r="B784" s="28"/>
      <c r="C784" s="29" t="s">
        <v>210</v>
      </c>
      <c r="D784" s="29"/>
      <c r="E784" s="38">
        <f t="shared" si="193"/>
        <v>0</v>
      </c>
      <c r="F784" s="31">
        <f t="shared" si="194"/>
        <v>0</v>
      </c>
      <c r="G784" s="31">
        <f t="shared" si="194"/>
        <v>0</v>
      </c>
      <c r="H784" s="31">
        <f t="shared" si="194"/>
        <v>0</v>
      </c>
      <c r="I784" s="31">
        <f t="shared" si="194"/>
        <v>0</v>
      </c>
      <c r="J784" s="31">
        <f t="shared" si="181"/>
        <v>0</v>
      </c>
      <c r="K784" s="31">
        <f t="shared" si="182"/>
        <v>0</v>
      </c>
    </row>
    <row r="785" spans="1:12" ht="18" x14ac:dyDescent="0.25">
      <c r="A785" s="5" t="str">
        <f t="shared" si="191"/>
        <v>b</v>
      </c>
      <c r="B785" s="32" t="s">
        <v>1</v>
      </c>
      <c r="C785" s="25" t="s">
        <v>136</v>
      </c>
      <c r="D785" s="25"/>
      <c r="E785" s="37">
        <f t="shared" si="193"/>
        <v>0</v>
      </c>
      <c r="F785" s="33">
        <f t="shared" si="194"/>
        <v>0</v>
      </c>
      <c r="G785" s="33">
        <f t="shared" si="194"/>
        <v>0</v>
      </c>
      <c r="H785" s="33">
        <f t="shared" si="194"/>
        <v>0</v>
      </c>
      <c r="I785" s="33">
        <f t="shared" si="194"/>
        <v>0</v>
      </c>
      <c r="J785" s="33">
        <f t="shared" si="181"/>
        <v>0</v>
      </c>
      <c r="K785" s="33">
        <f t="shared" si="182"/>
        <v>0</v>
      </c>
    </row>
    <row r="786" spans="1:12" ht="18" x14ac:dyDescent="0.25">
      <c r="A786" s="5" t="str">
        <f t="shared" si="191"/>
        <v>b</v>
      </c>
      <c r="B786" s="32" t="s">
        <v>1</v>
      </c>
      <c r="C786" s="25" t="s">
        <v>137</v>
      </c>
      <c r="D786" s="25"/>
      <c r="E786" s="37">
        <f t="shared" si="193"/>
        <v>0</v>
      </c>
      <c r="F786" s="33">
        <f t="shared" si="194"/>
        <v>0</v>
      </c>
      <c r="G786" s="33">
        <f t="shared" si="194"/>
        <v>0</v>
      </c>
      <c r="H786" s="33">
        <f t="shared" si="194"/>
        <v>0</v>
      </c>
      <c r="I786" s="33">
        <f t="shared" si="194"/>
        <v>0</v>
      </c>
      <c r="J786" s="33">
        <f t="shared" si="181"/>
        <v>0</v>
      </c>
      <c r="K786" s="33">
        <f t="shared" si="182"/>
        <v>0</v>
      </c>
    </row>
    <row r="787" spans="1:12" ht="18" x14ac:dyDescent="0.25">
      <c r="A787" s="5" t="str">
        <f t="shared" si="191"/>
        <v>b</v>
      </c>
      <c r="B787" s="32" t="s">
        <v>1</v>
      </c>
      <c r="C787" s="25" t="s">
        <v>138</v>
      </c>
      <c r="D787" s="25"/>
      <c r="E787" s="37">
        <f t="shared" si="193"/>
        <v>0</v>
      </c>
      <c r="F787" s="33">
        <f t="shared" si="194"/>
        <v>0</v>
      </c>
      <c r="G787" s="33">
        <f t="shared" si="194"/>
        <v>0</v>
      </c>
      <c r="H787" s="33">
        <f t="shared" si="194"/>
        <v>0</v>
      </c>
      <c r="I787" s="33">
        <f t="shared" si="194"/>
        <v>0</v>
      </c>
      <c r="J787" s="33">
        <f t="shared" ref="J787:J850" si="195">F787+G787</f>
        <v>0</v>
      </c>
      <c r="K787" s="33">
        <f t="shared" ref="K787:K850" si="196">F787+G787+H787</f>
        <v>0</v>
      </c>
    </row>
    <row r="788" spans="1:12" ht="37.5" customHeight="1" x14ac:dyDescent="0.25">
      <c r="A788" s="5" t="str">
        <f t="shared" si="191"/>
        <v>b</v>
      </c>
      <c r="B788" s="22" t="s">
        <v>56</v>
      </c>
      <c r="C788" s="23" t="s">
        <v>155</v>
      </c>
      <c r="D788" s="23"/>
      <c r="E788" s="41">
        <f t="shared" ref="E788:E829" si="197">F788+G788+H788+I788</f>
        <v>0</v>
      </c>
      <c r="F788" s="41">
        <f t="shared" ref="F788:I788" si="198">F789+F799+F800+F801</f>
        <v>0</v>
      </c>
      <c r="G788" s="41">
        <f t="shared" si="198"/>
        <v>0</v>
      </c>
      <c r="H788" s="41">
        <f t="shared" si="198"/>
        <v>0</v>
      </c>
      <c r="I788" s="41">
        <f t="shared" si="198"/>
        <v>0</v>
      </c>
      <c r="J788" s="30">
        <f t="shared" si="195"/>
        <v>0</v>
      </c>
      <c r="K788" s="30">
        <f t="shared" si="196"/>
        <v>0</v>
      </c>
      <c r="L788" s="4" t="s">
        <v>205</v>
      </c>
    </row>
    <row r="789" spans="1:12" ht="18" x14ac:dyDescent="0.25">
      <c r="A789" s="5" t="str">
        <f t="shared" si="191"/>
        <v>b</v>
      </c>
      <c r="B789" s="34" t="s">
        <v>1</v>
      </c>
      <c r="C789" s="15" t="s">
        <v>128</v>
      </c>
      <c r="D789" s="15"/>
      <c r="E789" s="37">
        <f t="shared" si="197"/>
        <v>0</v>
      </c>
      <c r="F789" s="14">
        <f t="shared" ref="F789:I789" si="199">F790+F791+F792+F793+F794+F795+F796</f>
        <v>0</v>
      </c>
      <c r="G789" s="14">
        <f t="shared" si="199"/>
        <v>0</v>
      </c>
      <c r="H789" s="14">
        <f t="shared" si="199"/>
        <v>0</v>
      </c>
      <c r="I789" s="14">
        <f t="shared" si="199"/>
        <v>0</v>
      </c>
      <c r="J789" s="33">
        <f t="shared" si="195"/>
        <v>0</v>
      </c>
      <c r="K789" s="33">
        <f t="shared" si="196"/>
        <v>0</v>
      </c>
      <c r="L789" s="4" t="s">
        <v>205</v>
      </c>
    </row>
    <row r="790" spans="1:12" ht="18" x14ac:dyDescent="0.25">
      <c r="A790" s="5" t="str">
        <f t="shared" si="191"/>
        <v>b</v>
      </c>
      <c r="B790" s="11" t="s">
        <v>1</v>
      </c>
      <c r="C790" s="12" t="s">
        <v>129</v>
      </c>
      <c r="D790" s="12"/>
      <c r="E790" s="39">
        <f t="shared" si="197"/>
        <v>0</v>
      </c>
      <c r="F790" s="35"/>
      <c r="G790" s="35"/>
      <c r="H790" s="35"/>
      <c r="I790" s="35"/>
      <c r="J790" s="30">
        <f t="shared" si="195"/>
        <v>0</v>
      </c>
      <c r="K790" s="30">
        <f t="shared" si="196"/>
        <v>0</v>
      </c>
      <c r="L790" s="4" t="s">
        <v>205</v>
      </c>
    </row>
    <row r="791" spans="1:12" ht="18" x14ac:dyDescent="0.25">
      <c r="A791" s="5" t="str">
        <f t="shared" si="191"/>
        <v>b</v>
      </c>
      <c r="B791" s="11" t="s">
        <v>1</v>
      </c>
      <c r="C791" s="12" t="s">
        <v>130</v>
      </c>
      <c r="D791" s="12"/>
      <c r="E791" s="39">
        <f t="shared" si="197"/>
        <v>0</v>
      </c>
      <c r="F791" s="35"/>
      <c r="G791" s="35"/>
      <c r="H791" s="35"/>
      <c r="I791" s="35"/>
      <c r="J791" s="30">
        <f t="shared" si="195"/>
        <v>0</v>
      </c>
      <c r="K791" s="30">
        <f t="shared" si="196"/>
        <v>0</v>
      </c>
      <c r="L791" s="4" t="s">
        <v>205</v>
      </c>
    </row>
    <row r="792" spans="1:12" ht="18" x14ac:dyDescent="0.25">
      <c r="A792" s="5" t="str">
        <f t="shared" si="191"/>
        <v>b</v>
      </c>
      <c r="B792" s="11" t="s">
        <v>1</v>
      </c>
      <c r="C792" s="12" t="s">
        <v>131</v>
      </c>
      <c r="D792" s="12"/>
      <c r="E792" s="39">
        <f t="shared" si="197"/>
        <v>0</v>
      </c>
      <c r="F792" s="35"/>
      <c r="G792" s="35"/>
      <c r="H792" s="35"/>
      <c r="I792" s="35"/>
      <c r="J792" s="30">
        <f t="shared" si="195"/>
        <v>0</v>
      </c>
      <c r="K792" s="30">
        <f t="shared" si="196"/>
        <v>0</v>
      </c>
      <c r="L792" s="4" t="s">
        <v>205</v>
      </c>
    </row>
    <row r="793" spans="1:12" ht="18" x14ac:dyDescent="0.25">
      <c r="A793" s="5" t="str">
        <f t="shared" si="191"/>
        <v>b</v>
      </c>
      <c r="B793" s="11" t="s">
        <v>1</v>
      </c>
      <c r="C793" s="16" t="s">
        <v>132</v>
      </c>
      <c r="D793" s="16"/>
      <c r="E793" s="39">
        <f t="shared" si="197"/>
        <v>0</v>
      </c>
      <c r="F793" s="35"/>
      <c r="G793" s="35"/>
      <c r="H793" s="35"/>
      <c r="I793" s="35"/>
      <c r="J793" s="30">
        <f t="shared" si="195"/>
        <v>0</v>
      </c>
      <c r="K793" s="30">
        <f t="shared" si="196"/>
        <v>0</v>
      </c>
      <c r="L793" s="4" t="s">
        <v>205</v>
      </c>
    </row>
    <row r="794" spans="1:12" ht="18" x14ac:dyDescent="0.25">
      <c r="A794" s="5" t="str">
        <f t="shared" si="191"/>
        <v>b</v>
      </c>
      <c r="B794" s="11" t="s">
        <v>1</v>
      </c>
      <c r="C794" s="16" t="s">
        <v>133</v>
      </c>
      <c r="D794" s="16"/>
      <c r="E794" s="39">
        <f t="shared" si="197"/>
        <v>0</v>
      </c>
      <c r="F794" s="35"/>
      <c r="G794" s="35"/>
      <c r="H794" s="35"/>
      <c r="I794" s="35"/>
      <c r="J794" s="30">
        <f t="shared" si="195"/>
        <v>0</v>
      </c>
      <c r="K794" s="30">
        <f t="shared" si="196"/>
        <v>0</v>
      </c>
      <c r="L794" s="4" t="s">
        <v>205</v>
      </c>
    </row>
    <row r="795" spans="1:12" ht="18" x14ac:dyDescent="0.25">
      <c r="A795" s="5" t="str">
        <f t="shared" si="191"/>
        <v>b</v>
      </c>
      <c r="B795" s="11" t="s">
        <v>1</v>
      </c>
      <c r="C795" s="16" t="s">
        <v>134</v>
      </c>
      <c r="D795" s="16"/>
      <c r="E795" s="39">
        <f t="shared" si="197"/>
        <v>0</v>
      </c>
      <c r="F795" s="35"/>
      <c r="G795" s="35"/>
      <c r="H795" s="35"/>
      <c r="I795" s="35"/>
      <c r="J795" s="30">
        <f t="shared" si="195"/>
        <v>0</v>
      </c>
      <c r="K795" s="30">
        <f t="shared" si="196"/>
        <v>0</v>
      </c>
      <c r="L795" s="4" t="s">
        <v>205</v>
      </c>
    </row>
    <row r="796" spans="1:12" ht="18" x14ac:dyDescent="0.25">
      <c r="A796" s="5" t="str">
        <f t="shared" si="191"/>
        <v>b</v>
      </c>
      <c r="B796" s="11" t="s">
        <v>1</v>
      </c>
      <c r="C796" s="16" t="s">
        <v>135</v>
      </c>
      <c r="D796" s="16"/>
      <c r="E796" s="39">
        <f t="shared" si="197"/>
        <v>0</v>
      </c>
      <c r="F796" s="35">
        <f t="shared" ref="F796:I796" si="200">F797+F798</f>
        <v>0</v>
      </c>
      <c r="G796" s="35">
        <f t="shared" si="200"/>
        <v>0</v>
      </c>
      <c r="H796" s="35">
        <f t="shared" si="200"/>
        <v>0</v>
      </c>
      <c r="I796" s="35">
        <f t="shared" si="200"/>
        <v>0</v>
      </c>
      <c r="J796" s="30">
        <f t="shared" si="195"/>
        <v>0</v>
      </c>
      <c r="K796" s="30">
        <f t="shared" si="196"/>
        <v>0</v>
      </c>
      <c r="L796" s="4" t="s">
        <v>205</v>
      </c>
    </row>
    <row r="797" spans="1:12" x14ac:dyDescent="0.25">
      <c r="A797" s="5" t="str">
        <f t="shared" si="191"/>
        <v>b</v>
      </c>
      <c r="B797" s="19"/>
      <c r="C797" s="21" t="s">
        <v>209</v>
      </c>
      <c r="D797" s="21"/>
      <c r="E797" s="40">
        <f t="shared" si="197"/>
        <v>0</v>
      </c>
      <c r="F797" s="20"/>
      <c r="G797" s="20"/>
      <c r="H797" s="20"/>
      <c r="I797" s="20"/>
      <c r="J797" s="31">
        <f t="shared" si="195"/>
        <v>0</v>
      </c>
      <c r="K797" s="31">
        <f t="shared" si="196"/>
        <v>0</v>
      </c>
    </row>
    <row r="798" spans="1:12" x14ac:dyDescent="0.25">
      <c r="A798" s="5" t="str">
        <f t="shared" si="191"/>
        <v>b</v>
      </c>
      <c r="B798" s="19"/>
      <c r="C798" s="21" t="s">
        <v>210</v>
      </c>
      <c r="D798" s="21"/>
      <c r="E798" s="40">
        <f t="shared" si="197"/>
        <v>0</v>
      </c>
      <c r="F798" s="20"/>
      <c r="G798" s="20"/>
      <c r="H798" s="20"/>
      <c r="I798" s="20"/>
      <c r="J798" s="31">
        <f t="shared" si="195"/>
        <v>0</v>
      </c>
      <c r="K798" s="31">
        <f t="shared" si="196"/>
        <v>0</v>
      </c>
    </row>
    <row r="799" spans="1:12" ht="18" x14ac:dyDescent="0.25">
      <c r="A799" s="5" t="str">
        <f t="shared" si="191"/>
        <v>b</v>
      </c>
      <c r="B799" s="11" t="s">
        <v>1</v>
      </c>
      <c r="C799" s="15" t="s">
        <v>136</v>
      </c>
      <c r="D799" s="15"/>
      <c r="E799" s="37">
        <f t="shared" si="197"/>
        <v>0</v>
      </c>
      <c r="F799" s="14"/>
      <c r="G799" s="14"/>
      <c r="H799" s="14"/>
      <c r="I799" s="14"/>
      <c r="J799" s="33">
        <f t="shared" si="195"/>
        <v>0</v>
      </c>
      <c r="K799" s="33">
        <f t="shared" si="196"/>
        <v>0</v>
      </c>
      <c r="L799" s="4" t="s">
        <v>205</v>
      </c>
    </row>
    <row r="800" spans="1:12" ht="18" x14ac:dyDescent="0.25">
      <c r="A800" s="5" t="str">
        <f t="shared" si="191"/>
        <v>b</v>
      </c>
      <c r="B800" s="11" t="s">
        <v>1</v>
      </c>
      <c r="C800" s="15" t="s">
        <v>137</v>
      </c>
      <c r="D800" s="15"/>
      <c r="E800" s="37">
        <f t="shared" si="197"/>
        <v>0</v>
      </c>
      <c r="F800" s="14"/>
      <c r="G800" s="14"/>
      <c r="H800" s="14"/>
      <c r="I800" s="14"/>
      <c r="J800" s="33">
        <f t="shared" si="195"/>
        <v>0</v>
      </c>
      <c r="K800" s="33">
        <f t="shared" si="196"/>
        <v>0</v>
      </c>
      <c r="L800" s="4" t="s">
        <v>205</v>
      </c>
    </row>
    <row r="801" spans="1:12" ht="18" x14ac:dyDescent="0.25">
      <c r="A801" s="5" t="str">
        <f t="shared" si="191"/>
        <v>b</v>
      </c>
      <c r="B801" s="11" t="s">
        <v>1</v>
      </c>
      <c r="C801" s="15" t="s">
        <v>138</v>
      </c>
      <c r="D801" s="15"/>
      <c r="E801" s="37">
        <f t="shared" si="197"/>
        <v>0</v>
      </c>
      <c r="F801" s="14"/>
      <c r="G801" s="14"/>
      <c r="H801" s="14"/>
      <c r="I801" s="14"/>
      <c r="J801" s="33">
        <f t="shared" si="195"/>
        <v>0</v>
      </c>
      <c r="K801" s="33">
        <f t="shared" si="196"/>
        <v>0</v>
      </c>
      <c r="L801" s="4" t="s">
        <v>205</v>
      </c>
    </row>
    <row r="802" spans="1:12" ht="72" x14ac:dyDescent="0.25">
      <c r="A802" s="5" t="str">
        <f t="shared" si="191"/>
        <v>b</v>
      </c>
      <c r="B802" s="22" t="s">
        <v>57</v>
      </c>
      <c r="C802" s="23" t="s">
        <v>113</v>
      </c>
      <c r="D802" s="23"/>
      <c r="E802" s="41">
        <f t="shared" si="197"/>
        <v>0</v>
      </c>
      <c r="F802" s="41">
        <f t="shared" ref="F802:I802" si="201">F803+F813+F814+F815</f>
        <v>0</v>
      </c>
      <c r="G802" s="41">
        <f t="shared" si="201"/>
        <v>0</v>
      </c>
      <c r="H802" s="41">
        <f t="shared" si="201"/>
        <v>0</v>
      </c>
      <c r="I802" s="41">
        <f t="shared" si="201"/>
        <v>0</v>
      </c>
      <c r="J802" s="30">
        <f t="shared" si="195"/>
        <v>0</v>
      </c>
      <c r="K802" s="30">
        <f t="shared" si="196"/>
        <v>0</v>
      </c>
      <c r="L802" s="4" t="s">
        <v>204</v>
      </c>
    </row>
    <row r="803" spans="1:12" ht="18" x14ac:dyDescent="0.25">
      <c r="A803" s="5" t="str">
        <f t="shared" si="191"/>
        <v>b</v>
      </c>
      <c r="B803" s="34" t="s">
        <v>1</v>
      </c>
      <c r="C803" s="15" t="s">
        <v>128</v>
      </c>
      <c r="D803" s="15"/>
      <c r="E803" s="37">
        <f t="shared" si="197"/>
        <v>0</v>
      </c>
      <c r="F803" s="14">
        <f t="shared" ref="F803:I803" si="202">F804+F805+F806+F807+F808+F809+F810</f>
        <v>0</v>
      </c>
      <c r="G803" s="14">
        <f t="shared" si="202"/>
        <v>0</v>
      </c>
      <c r="H803" s="14">
        <f t="shared" si="202"/>
        <v>0</v>
      </c>
      <c r="I803" s="14">
        <f t="shared" si="202"/>
        <v>0</v>
      </c>
      <c r="J803" s="33">
        <f t="shared" si="195"/>
        <v>0</v>
      </c>
      <c r="K803" s="33">
        <f t="shared" si="196"/>
        <v>0</v>
      </c>
      <c r="L803" s="4" t="s">
        <v>204</v>
      </c>
    </row>
    <row r="804" spans="1:12" ht="18" x14ac:dyDescent="0.25">
      <c r="A804" s="5" t="str">
        <f t="shared" si="191"/>
        <v>b</v>
      </c>
      <c r="B804" s="11" t="s">
        <v>1</v>
      </c>
      <c r="C804" s="12" t="s">
        <v>129</v>
      </c>
      <c r="D804" s="12"/>
      <c r="E804" s="39">
        <f t="shared" si="197"/>
        <v>0</v>
      </c>
      <c r="F804" s="35"/>
      <c r="G804" s="35"/>
      <c r="H804" s="35"/>
      <c r="I804" s="35"/>
      <c r="J804" s="30">
        <f t="shared" si="195"/>
        <v>0</v>
      </c>
      <c r="K804" s="30">
        <f t="shared" si="196"/>
        <v>0</v>
      </c>
      <c r="L804" s="4" t="s">
        <v>204</v>
      </c>
    </row>
    <row r="805" spans="1:12" ht="18" x14ac:dyDescent="0.25">
      <c r="A805" s="5" t="str">
        <f t="shared" si="191"/>
        <v>b</v>
      </c>
      <c r="B805" s="11" t="s">
        <v>1</v>
      </c>
      <c r="C805" s="12" t="s">
        <v>130</v>
      </c>
      <c r="D805" s="12"/>
      <c r="E805" s="39">
        <f t="shared" si="197"/>
        <v>0</v>
      </c>
      <c r="F805" s="35"/>
      <c r="G805" s="35"/>
      <c r="H805" s="35"/>
      <c r="I805" s="35"/>
      <c r="J805" s="30">
        <f t="shared" si="195"/>
        <v>0</v>
      </c>
      <c r="K805" s="30">
        <f t="shared" si="196"/>
        <v>0</v>
      </c>
      <c r="L805" s="4" t="s">
        <v>204</v>
      </c>
    </row>
    <row r="806" spans="1:12" ht="18" x14ac:dyDescent="0.25">
      <c r="A806" s="5" t="str">
        <f t="shared" si="191"/>
        <v>b</v>
      </c>
      <c r="B806" s="11" t="s">
        <v>1</v>
      </c>
      <c r="C806" s="12" t="s">
        <v>131</v>
      </c>
      <c r="D806" s="12"/>
      <c r="E806" s="39">
        <f t="shared" si="197"/>
        <v>0</v>
      </c>
      <c r="F806" s="35"/>
      <c r="G806" s="35"/>
      <c r="H806" s="35"/>
      <c r="I806" s="35"/>
      <c r="J806" s="30">
        <f t="shared" si="195"/>
        <v>0</v>
      </c>
      <c r="K806" s="30">
        <f t="shared" si="196"/>
        <v>0</v>
      </c>
      <c r="L806" s="4" t="s">
        <v>204</v>
      </c>
    </row>
    <row r="807" spans="1:12" ht="18" x14ac:dyDescent="0.25">
      <c r="A807" s="5" t="str">
        <f t="shared" si="191"/>
        <v>b</v>
      </c>
      <c r="B807" s="11" t="s">
        <v>1</v>
      </c>
      <c r="C807" s="16" t="s">
        <v>132</v>
      </c>
      <c r="D807" s="16"/>
      <c r="E807" s="39">
        <f t="shared" si="197"/>
        <v>0</v>
      </c>
      <c r="F807" s="35"/>
      <c r="G807" s="35"/>
      <c r="H807" s="35"/>
      <c r="I807" s="35"/>
      <c r="J807" s="30">
        <f t="shared" si="195"/>
        <v>0</v>
      </c>
      <c r="K807" s="30">
        <f t="shared" si="196"/>
        <v>0</v>
      </c>
      <c r="L807" s="4" t="s">
        <v>204</v>
      </c>
    </row>
    <row r="808" spans="1:12" ht="18" x14ac:dyDescent="0.25">
      <c r="A808" s="5" t="str">
        <f t="shared" si="191"/>
        <v>b</v>
      </c>
      <c r="B808" s="11" t="s">
        <v>1</v>
      </c>
      <c r="C808" s="16" t="s">
        <v>133</v>
      </c>
      <c r="D808" s="16"/>
      <c r="E808" s="39">
        <f t="shared" si="197"/>
        <v>0</v>
      </c>
      <c r="F808" s="35"/>
      <c r="G808" s="35"/>
      <c r="H808" s="35"/>
      <c r="I808" s="35"/>
      <c r="J808" s="30">
        <f t="shared" si="195"/>
        <v>0</v>
      </c>
      <c r="K808" s="30">
        <f t="shared" si="196"/>
        <v>0</v>
      </c>
      <c r="L808" s="4" t="s">
        <v>204</v>
      </c>
    </row>
    <row r="809" spans="1:12" ht="18" x14ac:dyDescent="0.25">
      <c r="A809" s="5" t="str">
        <f t="shared" si="191"/>
        <v>b</v>
      </c>
      <c r="B809" s="11" t="s">
        <v>1</v>
      </c>
      <c r="C809" s="16" t="s">
        <v>134</v>
      </c>
      <c r="D809" s="16"/>
      <c r="E809" s="39">
        <f t="shared" si="197"/>
        <v>0</v>
      </c>
      <c r="F809" s="35"/>
      <c r="G809" s="35"/>
      <c r="H809" s="35"/>
      <c r="I809" s="35"/>
      <c r="J809" s="30">
        <f t="shared" si="195"/>
        <v>0</v>
      </c>
      <c r="K809" s="30">
        <f t="shared" si="196"/>
        <v>0</v>
      </c>
      <c r="L809" s="4" t="s">
        <v>204</v>
      </c>
    </row>
    <row r="810" spans="1:12" ht="18" x14ac:dyDescent="0.25">
      <c r="A810" s="5" t="str">
        <f t="shared" si="191"/>
        <v>b</v>
      </c>
      <c r="B810" s="11" t="s">
        <v>1</v>
      </c>
      <c r="C810" s="16" t="s">
        <v>135</v>
      </c>
      <c r="D810" s="16"/>
      <c r="E810" s="39">
        <f t="shared" si="197"/>
        <v>0</v>
      </c>
      <c r="F810" s="35">
        <f t="shared" ref="F810:I810" si="203">F811+F812</f>
        <v>0</v>
      </c>
      <c r="G810" s="35">
        <f t="shared" si="203"/>
        <v>0</v>
      </c>
      <c r="H810" s="35">
        <f t="shared" si="203"/>
        <v>0</v>
      </c>
      <c r="I810" s="35">
        <f t="shared" si="203"/>
        <v>0</v>
      </c>
      <c r="J810" s="30">
        <f t="shared" si="195"/>
        <v>0</v>
      </c>
      <c r="K810" s="30">
        <f t="shared" si="196"/>
        <v>0</v>
      </c>
      <c r="L810" s="4" t="s">
        <v>204</v>
      </c>
    </row>
    <row r="811" spans="1:12" x14ac:dyDescent="0.25">
      <c r="A811" s="5" t="str">
        <f t="shared" si="191"/>
        <v>b</v>
      </c>
      <c r="B811" s="19"/>
      <c r="C811" s="21" t="s">
        <v>209</v>
      </c>
      <c r="D811" s="21"/>
      <c r="E811" s="40">
        <f t="shared" si="197"/>
        <v>0</v>
      </c>
      <c r="F811" s="20"/>
      <c r="G811" s="20"/>
      <c r="H811" s="20"/>
      <c r="I811" s="20"/>
      <c r="J811" s="31">
        <f t="shared" si="195"/>
        <v>0</v>
      </c>
      <c r="K811" s="31">
        <f t="shared" si="196"/>
        <v>0</v>
      </c>
    </row>
    <row r="812" spans="1:12" x14ac:dyDescent="0.25">
      <c r="A812" s="5" t="str">
        <f t="shared" si="191"/>
        <v>b</v>
      </c>
      <c r="B812" s="19"/>
      <c r="C812" s="21" t="s">
        <v>210</v>
      </c>
      <c r="D812" s="21"/>
      <c r="E812" s="40">
        <f t="shared" si="197"/>
        <v>0</v>
      </c>
      <c r="F812" s="20"/>
      <c r="G812" s="20"/>
      <c r="H812" s="20"/>
      <c r="I812" s="20"/>
      <c r="J812" s="31">
        <f t="shared" si="195"/>
        <v>0</v>
      </c>
      <c r="K812" s="31">
        <f t="shared" si="196"/>
        <v>0</v>
      </c>
    </row>
    <row r="813" spans="1:12" ht="18" x14ac:dyDescent="0.25">
      <c r="A813" s="5" t="str">
        <f t="shared" si="191"/>
        <v>b</v>
      </c>
      <c r="B813" s="11" t="s">
        <v>1</v>
      </c>
      <c r="C813" s="15" t="s">
        <v>136</v>
      </c>
      <c r="D813" s="15"/>
      <c r="E813" s="37">
        <f t="shared" si="197"/>
        <v>0</v>
      </c>
      <c r="F813" s="14"/>
      <c r="G813" s="14"/>
      <c r="H813" s="14"/>
      <c r="I813" s="14"/>
      <c r="J813" s="33">
        <f t="shared" si="195"/>
        <v>0</v>
      </c>
      <c r="K813" s="33">
        <f t="shared" si="196"/>
        <v>0</v>
      </c>
      <c r="L813" s="4" t="s">
        <v>204</v>
      </c>
    </row>
    <row r="814" spans="1:12" ht="18" x14ac:dyDescent="0.25">
      <c r="A814" s="5" t="str">
        <f t="shared" si="191"/>
        <v>b</v>
      </c>
      <c r="B814" s="11" t="s">
        <v>1</v>
      </c>
      <c r="C814" s="15" t="s">
        <v>137</v>
      </c>
      <c r="D814" s="15"/>
      <c r="E814" s="37">
        <f t="shared" si="197"/>
        <v>0</v>
      </c>
      <c r="F814" s="14"/>
      <c r="G814" s="14"/>
      <c r="H814" s="14"/>
      <c r="I814" s="14"/>
      <c r="J814" s="33">
        <f t="shared" si="195"/>
        <v>0</v>
      </c>
      <c r="K814" s="33">
        <f t="shared" si="196"/>
        <v>0</v>
      </c>
      <c r="L814" s="4" t="s">
        <v>204</v>
      </c>
    </row>
    <row r="815" spans="1:12" ht="18" x14ac:dyDescent="0.25">
      <c r="A815" s="5" t="str">
        <f t="shared" si="191"/>
        <v>b</v>
      </c>
      <c r="B815" s="11" t="s">
        <v>1</v>
      </c>
      <c r="C815" s="15" t="s">
        <v>138</v>
      </c>
      <c r="D815" s="15"/>
      <c r="E815" s="37">
        <f t="shared" si="197"/>
        <v>0</v>
      </c>
      <c r="F815" s="14"/>
      <c r="G815" s="14"/>
      <c r="H815" s="14"/>
      <c r="I815" s="14"/>
      <c r="J815" s="33">
        <f t="shared" si="195"/>
        <v>0</v>
      </c>
      <c r="K815" s="33">
        <f t="shared" si="196"/>
        <v>0</v>
      </c>
      <c r="L815" s="4" t="s">
        <v>204</v>
      </c>
    </row>
    <row r="816" spans="1:12" ht="60.75" customHeight="1" x14ac:dyDescent="0.25">
      <c r="A816" s="5" t="str">
        <f t="shared" si="191"/>
        <v>b</v>
      </c>
      <c r="B816" s="22" t="s">
        <v>58</v>
      </c>
      <c r="C816" s="23" t="s">
        <v>156</v>
      </c>
      <c r="D816" s="23"/>
      <c r="E816" s="41">
        <f t="shared" si="197"/>
        <v>0</v>
      </c>
      <c r="F816" s="41">
        <f t="shared" ref="F816:I816" si="204">F817+F827+F828+F829</f>
        <v>0</v>
      </c>
      <c r="G816" s="41">
        <f t="shared" si="204"/>
        <v>0</v>
      </c>
      <c r="H816" s="41">
        <f t="shared" si="204"/>
        <v>0</v>
      </c>
      <c r="I816" s="41">
        <f t="shared" si="204"/>
        <v>0</v>
      </c>
      <c r="J816" s="30">
        <f t="shared" si="195"/>
        <v>0</v>
      </c>
      <c r="K816" s="30">
        <f t="shared" si="196"/>
        <v>0</v>
      </c>
      <c r="L816" s="4" t="s">
        <v>204</v>
      </c>
    </row>
    <row r="817" spans="1:12" ht="18" x14ac:dyDescent="0.25">
      <c r="A817" s="5" t="str">
        <f t="shared" si="191"/>
        <v>b</v>
      </c>
      <c r="B817" s="34" t="s">
        <v>1</v>
      </c>
      <c r="C817" s="15" t="s">
        <v>128</v>
      </c>
      <c r="D817" s="15"/>
      <c r="E817" s="37">
        <f t="shared" si="197"/>
        <v>0</v>
      </c>
      <c r="F817" s="14">
        <f t="shared" ref="F817:I817" si="205">F818+F819+F820+F821+F822+F823+F824</f>
        <v>0</v>
      </c>
      <c r="G817" s="14">
        <f t="shared" si="205"/>
        <v>0</v>
      </c>
      <c r="H817" s="14">
        <f t="shared" si="205"/>
        <v>0</v>
      </c>
      <c r="I817" s="14">
        <f t="shared" si="205"/>
        <v>0</v>
      </c>
      <c r="J817" s="33">
        <f t="shared" si="195"/>
        <v>0</v>
      </c>
      <c r="K817" s="33">
        <f t="shared" si="196"/>
        <v>0</v>
      </c>
      <c r="L817" s="4" t="s">
        <v>204</v>
      </c>
    </row>
    <row r="818" spans="1:12" ht="18" x14ac:dyDescent="0.25">
      <c r="A818" s="5" t="str">
        <f t="shared" si="191"/>
        <v>b</v>
      </c>
      <c r="B818" s="11" t="s">
        <v>1</v>
      </c>
      <c r="C818" s="12" t="s">
        <v>129</v>
      </c>
      <c r="D818" s="12"/>
      <c r="E818" s="39">
        <f t="shared" si="197"/>
        <v>0</v>
      </c>
      <c r="F818" s="35"/>
      <c r="G818" s="35"/>
      <c r="H818" s="35"/>
      <c r="I818" s="35"/>
      <c r="J818" s="30">
        <f t="shared" si="195"/>
        <v>0</v>
      </c>
      <c r="K818" s="30">
        <f t="shared" si="196"/>
        <v>0</v>
      </c>
      <c r="L818" s="4" t="s">
        <v>204</v>
      </c>
    </row>
    <row r="819" spans="1:12" ht="18" x14ac:dyDescent="0.25">
      <c r="A819" s="5" t="str">
        <f t="shared" si="191"/>
        <v>b</v>
      </c>
      <c r="B819" s="11" t="s">
        <v>1</v>
      </c>
      <c r="C819" s="12" t="s">
        <v>130</v>
      </c>
      <c r="D819" s="12"/>
      <c r="E819" s="39">
        <f t="shared" si="197"/>
        <v>0</v>
      </c>
      <c r="F819" s="35"/>
      <c r="G819" s="35"/>
      <c r="H819" s="35"/>
      <c r="I819" s="35"/>
      <c r="J819" s="30">
        <f t="shared" si="195"/>
        <v>0</v>
      </c>
      <c r="K819" s="30">
        <f t="shared" si="196"/>
        <v>0</v>
      </c>
      <c r="L819" s="4" t="s">
        <v>204</v>
      </c>
    </row>
    <row r="820" spans="1:12" ht="18" x14ac:dyDescent="0.25">
      <c r="A820" s="5" t="str">
        <f t="shared" si="191"/>
        <v>b</v>
      </c>
      <c r="B820" s="11" t="s">
        <v>1</v>
      </c>
      <c r="C820" s="12" t="s">
        <v>131</v>
      </c>
      <c r="D820" s="12"/>
      <c r="E820" s="39">
        <f t="shared" si="197"/>
        <v>0</v>
      </c>
      <c r="F820" s="35"/>
      <c r="G820" s="35"/>
      <c r="H820" s="35"/>
      <c r="I820" s="35"/>
      <c r="J820" s="30">
        <f t="shared" si="195"/>
        <v>0</v>
      </c>
      <c r="K820" s="30">
        <f t="shared" si="196"/>
        <v>0</v>
      </c>
      <c r="L820" s="4" t="s">
        <v>204</v>
      </c>
    </row>
    <row r="821" spans="1:12" ht="18" x14ac:dyDescent="0.25">
      <c r="A821" s="5" t="str">
        <f t="shared" si="191"/>
        <v>b</v>
      </c>
      <c r="B821" s="11" t="s">
        <v>1</v>
      </c>
      <c r="C821" s="16" t="s">
        <v>132</v>
      </c>
      <c r="D821" s="16"/>
      <c r="E821" s="39">
        <f t="shared" si="197"/>
        <v>0</v>
      </c>
      <c r="F821" s="35"/>
      <c r="G821" s="35"/>
      <c r="H821" s="35"/>
      <c r="I821" s="35"/>
      <c r="J821" s="30">
        <f t="shared" si="195"/>
        <v>0</v>
      </c>
      <c r="K821" s="30">
        <f t="shared" si="196"/>
        <v>0</v>
      </c>
      <c r="L821" s="4" t="s">
        <v>204</v>
      </c>
    </row>
    <row r="822" spans="1:12" ht="18" x14ac:dyDescent="0.25">
      <c r="A822" s="5" t="str">
        <f t="shared" si="191"/>
        <v>b</v>
      </c>
      <c r="B822" s="11" t="s">
        <v>1</v>
      </c>
      <c r="C822" s="16" t="s">
        <v>133</v>
      </c>
      <c r="D822" s="16"/>
      <c r="E822" s="39">
        <f t="shared" si="197"/>
        <v>0</v>
      </c>
      <c r="F822" s="35"/>
      <c r="G822" s="35"/>
      <c r="H822" s="35"/>
      <c r="I822" s="35"/>
      <c r="J822" s="30">
        <f t="shared" si="195"/>
        <v>0</v>
      </c>
      <c r="K822" s="30">
        <f t="shared" si="196"/>
        <v>0</v>
      </c>
      <c r="L822" s="4" t="s">
        <v>204</v>
      </c>
    </row>
    <row r="823" spans="1:12" ht="18" x14ac:dyDescent="0.25">
      <c r="A823" s="5" t="str">
        <f t="shared" si="191"/>
        <v>b</v>
      </c>
      <c r="B823" s="11" t="s">
        <v>1</v>
      </c>
      <c r="C823" s="16" t="s">
        <v>134</v>
      </c>
      <c r="D823" s="16"/>
      <c r="E823" s="39">
        <f t="shared" si="197"/>
        <v>0</v>
      </c>
      <c r="F823" s="35"/>
      <c r="G823" s="35"/>
      <c r="H823" s="35"/>
      <c r="I823" s="35"/>
      <c r="J823" s="30">
        <f t="shared" si="195"/>
        <v>0</v>
      </c>
      <c r="K823" s="30">
        <f t="shared" si="196"/>
        <v>0</v>
      </c>
      <c r="L823" s="4" t="s">
        <v>204</v>
      </c>
    </row>
    <row r="824" spans="1:12" ht="18" x14ac:dyDescent="0.25">
      <c r="A824" s="5" t="str">
        <f t="shared" si="191"/>
        <v>b</v>
      </c>
      <c r="B824" s="11" t="s">
        <v>1</v>
      </c>
      <c r="C824" s="16" t="s">
        <v>135</v>
      </c>
      <c r="D824" s="16"/>
      <c r="E824" s="39">
        <f t="shared" si="197"/>
        <v>0</v>
      </c>
      <c r="F824" s="35">
        <f t="shared" ref="F824:I824" si="206">F825+F826</f>
        <v>0</v>
      </c>
      <c r="G824" s="35">
        <f t="shared" si="206"/>
        <v>0</v>
      </c>
      <c r="H824" s="35">
        <f t="shared" si="206"/>
        <v>0</v>
      </c>
      <c r="I824" s="35">
        <f t="shared" si="206"/>
        <v>0</v>
      </c>
      <c r="J824" s="30">
        <f t="shared" si="195"/>
        <v>0</v>
      </c>
      <c r="K824" s="30">
        <f t="shared" si="196"/>
        <v>0</v>
      </c>
      <c r="L824" s="4" t="s">
        <v>204</v>
      </c>
    </row>
    <row r="825" spans="1:12" x14ac:dyDescent="0.25">
      <c r="A825" s="5" t="str">
        <f t="shared" si="191"/>
        <v>b</v>
      </c>
      <c r="B825" s="19"/>
      <c r="C825" s="21" t="s">
        <v>209</v>
      </c>
      <c r="D825" s="21"/>
      <c r="E825" s="40">
        <f t="shared" si="197"/>
        <v>0</v>
      </c>
      <c r="F825" s="20"/>
      <c r="G825" s="20"/>
      <c r="H825" s="20"/>
      <c r="I825" s="20"/>
      <c r="J825" s="31">
        <f t="shared" si="195"/>
        <v>0</v>
      </c>
      <c r="K825" s="31">
        <f t="shared" si="196"/>
        <v>0</v>
      </c>
    </row>
    <row r="826" spans="1:12" x14ac:dyDescent="0.25">
      <c r="A826" s="5" t="str">
        <f t="shared" si="191"/>
        <v>b</v>
      </c>
      <c r="B826" s="19"/>
      <c r="C826" s="21" t="s">
        <v>210</v>
      </c>
      <c r="D826" s="21"/>
      <c r="E826" s="40">
        <f t="shared" si="197"/>
        <v>0</v>
      </c>
      <c r="F826" s="20"/>
      <c r="G826" s="20"/>
      <c r="H826" s="20"/>
      <c r="I826" s="20"/>
      <c r="J826" s="31">
        <f t="shared" si="195"/>
        <v>0</v>
      </c>
      <c r="K826" s="31">
        <f t="shared" si="196"/>
        <v>0</v>
      </c>
    </row>
    <row r="827" spans="1:12" ht="18" x14ac:dyDescent="0.25">
      <c r="A827" s="5" t="str">
        <f t="shared" si="191"/>
        <v>b</v>
      </c>
      <c r="B827" s="11" t="s">
        <v>1</v>
      </c>
      <c r="C827" s="15" t="s">
        <v>136</v>
      </c>
      <c r="D827" s="15"/>
      <c r="E827" s="37">
        <f t="shared" si="197"/>
        <v>0</v>
      </c>
      <c r="F827" s="14"/>
      <c r="G827" s="14"/>
      <c r="H827" s="14"/>
      <c r="I827" s="14"/>
      <c r="J827" s="33">
        <f t="shared" si="195"/>
        <v>0</v>
      </c>
      <c r="K827" s="33">
        <f t="shared" si="196"/>
        <v>0</v>
      </c>
      <c r="L827" s="4" t="s">
        <v>204</v>
      </c>
    </row>
    <row r="828" spans="1:12" ht="18" x14ac:dyDescent="0.25">
      <c r="A828" s="5" t="str">
        <f t="shared" si="191"/>
        <v>b</v>
      </c>
      <c r="B828" s="11" t="s">
        <v>1</v>
      </c>
      <c r="C828" s="15" t="s">
        <v>137</v>
      </c>
      <c r="D828" s="15"/>
      <c r="E828" s="37">
        <f t="shared" si="197"/>
        <v>0</v>
      </c>
      <c r="F828" s="14"/>
      <c r="G828" s="14"/>
      <c r="H828" s="14"/>
      <c r="I828" s="14"/>
      <c r="J828" s="33">
        <f t="shared" si="195"/>
        <v>0</v>
      </c>
      <c r="K828" s="33">
        <f t="shared" si="196"/>
        <v>0</v>
      </c>
      <c r="L828" s="4" t="s">
        <v>204</v>
      </c>
    </row>
    <row r="829" spans="1:12" ht="18" x14ac:dyDescent="0.25">
      <c r="A829" s="5" t="str">
        <f t="shared" si="191"/>
        <v>b</v>
      </c>
      <c r="B829" s="11" t="s">
        <v>1</v>
      </c>
      <c r="C829" s="15" t="s">
        <v>138</v>
      </c>
      <c r="D829" s="15"/>
      <c r="E829" s="37">
        <f t="shared" si="197"/>
        <v>0</v>
      </c>
      <c r="F829" s="14"/>
      <c r="G829" s="14"/>
      <c r="H829" s="14"/>
      <c r="I829" s="14"/>
      <c r="J829" s="33">
        <f t="shared" si="195"/>
        <v>0</v>
      </c>
      <c r="K829" s="33">
        <f t="shared" si="196"/>
        <v>0</v>
      </c>
      <c r="L829" s="4" t="s">
        <v>204</v>
      </c>
    </row>
    <row r="830" spans="1:12" ht="18" x14ac:dyDescent="0.25">
      <c r="A830" s="5" t="str">
        <f t="shared" si="191"/>
        <v>b</v>
      </c>
      <c r="B830" s="22" t="s">
        <v>59</v>
      </c>
      <c r="C830" s="23" t="s">
        <v>93</v>
      </c>
      <c r="D830" s="23"/>
      <c r="E830" s="36">
        <f>SUM(F830:I830)</f>
        <v>0</v>
      </c>
      <c r="F830" s="30">
        <f>F844+F858+F872</f>
        <v>0</v>
      </c>
      <c r="G830" s="30">
        <f t="shared" ref="G830:I830" si="207">G844+G858+G872</f>
        <v>0</v>
      </c>
      <c r="H830" s="30">
        <f t="shared" si="207"/>
        <v>0</v>
      </c>
      <c r="I830" s="30">
        <f t="shared" si="207"/>
        <v>0</v>
      </c>
      <c r="J830" s="30">
        <f t="shared" si="195"/>
        <v>0</v>
      </c>
      <c r="K830" s="30">
        <f t="shared" si="196"/>
        <v>0</v>
      </c>
    </row>
    <row r="831" spans="1:12" ht="18" x14ac:dyDescent="0.25">
      <c r="A831" s="5" t="str">
        <f t="shared" si="191"/>
        <v>b</v>
      </c>
      <c r="B831" s="32" t="s">
        <v>1</v>
      </c>
      <c r="C831" s="25" t="s">
        <v>128</v>
      </c>
      <c r="D831" s="25"/>
      <c r="E831" s="37">
        <f t="shared" ref="E831:E843" si="208">SUM(F831:I831)</f>
        <v>0</v>
      </c>
      <c r="F831" s="33">
        <f t="shared" ref="F831:I843" si="209">F845+F859+F873</f>
        <v>0</v>
      </c>
      <c r="G831" s="33">
        <f t="shared" si="209"/>
        <v>0</v>
      </c>
      <c r="H831" s="33">
        <f t="shared" si="209"/>
        <v>0</v>
      </c>
      <c r="I831" s="33">
        <f t="shared" si="209"/>
        <v>0</v>
      </c>
      <c r="J831" s="33">
        <f t="shared" si="195"/>
        <v>0</v>
      </c>
      <c r="K831" s="33">
        <f t="shared" si="196"/>
        <v>0</v>
      </c>
    </row>
    <row r="832" spans="1:12" ht="18" x14ac:dyDescent="0.25">
      <c r="A832" s="5" t="str">
        <f t="shared" si="191"/>
        <v>b</v>
      </c>
      <c r="B832" s="24" t="s">
        <v>1</v>
      </c>
      <c r="C832" s="26" t="s">
        <v>129</v>
      </c>
      <c r="D832" s="26"/>
      <c r="E832" s="36">
        <f t="shared" si="208"/>
        <v>0</v>
      </c>
      <c r="F832" s="30">
        <f t="shared" si="209"/>
        <v>0</v>
      </c>
      <c r="G832" s="30">
        <f t="shared" si="209"/>
        <v>0</v>
      </c>
      <c r="H832" s="30">
        <f t="shared" si="209"/>
        <v>0</v>
      </c>
      <c r="I832" s="30">
        <f t="shared" si="209"/>
        <v>0</v>
      </c>
      <c r="J832" s="30">
        <f t="shared" si="195"/>
        <v>0</v>
      </c>
      <c r="K832" s="30">
        <f t="shared" si="196"/>
        <v>0</v>
      </c>
    </row>
    <row r="833" spans="1:12" ht="18" x14ac:dyDescent="0.25">
      <c r="A833" s="5" t="str">
        <f t="shared" si="191"/>
        <v>b</v>
      </c>
      <c r="B833" s="24" t="s">
        <v>1</v>
      </c>
      <c r="C833" s="26" t="s">
        <v>130</v>
      </c>
      <c r="D833" s="26"/>
      <c r="E833" s="36">
        <f t="shared" si="208"/>
        <v>0</v>
      </c>
      <c r="F833" s="30">
        <f t="shared" si="209"/>
        <v>0</v>
      </c>
      <c r="G833" s="30">
        <f t="shared" si="209"/>
        <v>0</v>
      </c>
      <c r="H833" s="30">
        <f t="shared" si="209"/>
        <v>0</v>
      </c>
      <c r="I833" s="30">
        <f t="shared" si="209"/>
        <v>0</v>
      </c>
      <c r="J833" s="30">
        <f t="shared" si="195"/>
        <v>0</v>
      </c>
      <c r="K833" s="30">
        <f t="shared" si="196"/>
        <v>0</v>
      </c>
    </row>
    <row r="834" spans="1:12" ht="18" x14ac:dyDescent="0.25">
      <c r="A834" s="5" t="str">
        <f t="shared" si="191"/>
        <v>b</v>
      </c>
      <c r="B834" s="24" t="s">
        <v>1</v>
      </c>
      <c r="C834" s="26" t="s">
        <v>131</v>
      </c>
      <c r="D834" s="26"/>
      <c r="E834" s="36">
        <f t="shared" si="208"/>
        <v>0</v>
      </c>
      <c r="F834" s="30">
        <f t="shared" si="209"/>
        <v>0</v>
      </c>
      <c r="G834" s="30">
        <f t="shared" si="209"/>
        <v>0</v>
      </c>
      <c r="H834" s="30">
        <f t="shared" si="209"/>
        <v>0</v>
      </c>
      <c r="I834" s="30">
        <f t="shared" si="209"/>
        <v>0</v>
      </c>
      <c r="J834" s="30">
        <f t="shared" si="195"/>
        <v>0</v>
      </c>
      <c r="K834" s="30">
        <f t="shared" si="196"/>
        <v>0</v>
      </c>
    </row>
    <row r="835" spans="1:12" ht="18" x14ac:dyDescent="0.25">
      <c r="A835" s="5" t="str">
        <f t="shared" si="191"/>
        <v>b</v>
      </c>
      <c r="B835" s="24" t="s">
        <v>1</v>
      </c>
      <c r="C835" s="27" t="s">
        <v>132</v>
      </c>
      <c r="D835" s="27"/>
      <c r="E835" s="36">
        <f t="shared" si="208"/>
        <v>0</v>
      </c>
      <c r="F835" s="30">
        <f t="shared" si="209"/>
        <v>0</v>
      </c>
      <c r="G835" s="30">
        <f t="shared" si="209"/>
        <v>0</v>
      </c>
      <c r="H835" s="30">
        <f t="shared" si="209"/>
        <v>0</v>
      </c>
      <c r="I835" s="30">
        <f t="shared" si="209"/>
        <v>0</v>
      </c>
      <c r="J835" s="30">
        <f t="shared" si="195"/>
        <v>0</v>
      </c>
      <c r="K835" s="30">
        <f t="shared" si="196"/>
        <v>0</v>
      </c>
    </row>
    <row r="836" spans="1:12" ht="18" x14ac:dyDescent="0.25">
      <c r="A836" s="5" t="str">
        <f t="shared" si="191"/>
        <v>b</v>
      </c>
      <c r="B836" s="24" t="s">
        <v>1</v>
      </c>
      <c r="C836" s="27" t="s">
        <v>133</v>
      </c>
      <c r="D836" s="27"/>
      <c r="E836" s="36">
        <f t="shared" si="208"/>
        <v>0</v>
      </c>
      <c r="F836" s="30">
        <f t="shared" si="209"/>
        <v>0</v>
      </c>
      <c r="G836" s="30">
        <f t="shared" si="209"/>
        <v>0</v>
      </c>
      <c r="H836" s="30">
        <f t="shared" si="209"/>
        <v>0</v>
      </c>
      <c r="I836" s="30">
        <f t="shared" si="209"/>
        <v>0</v>
      </c>
      <c r="J836" s="30">
        <f t="shared" si="195"/>
        <v>0</v>
      </c>
      <c r="K836" s="30">
        <f t="shared" si="196"/>
        <v>0</v>
      </c>
    </row>
    <row r="837" spans="1:12" ht="18" x14ac:dyDescent="0.25">
      <c r="A837" s="5" t="str">
        <f t="shared" ref="A837:A900" si="210">IF((E837+F837+G837+I837+H837)&gt;0,"a","b")</f>
        <v>b</v>
      </c>
      <c r="B837" s="24" t="s">
        <v>1</v>
      </c>
      <c r="C837" s="27" t="s">
        <v>134</v>
      </c>
      <c r="D837" s="27"/>
      <c r="E837" s="36">
        <f t="shared" si="208"/>
        <v>0</v>
      </c>
      <c r="F837" s="30">
        <f t="shared" si="209"/>
        <v>0</v>
      </c>
      <c r="G837" s="30">
        <f t="shared" si="209"/>
        <v>0</v>
      </c>
      <c r="H837" s="30">
        <f t="shared" si="209"/>
        <v>0</v>
      </c>
      <c r="I837" s="30">
        <f t="shared" si="209"/>
        <v>0</v>
      </c>
      <c r="J837" s="30">
        <f t="shared" si="195"/>
        <v>0</v>
      </c>
      <c r="K837" s="30">
        <f t="shared" si="196"/>
        <v>0</v>
      </c>
    </row>
    <row r="838" spans="1:12" ht="18" x14ac:dyDescent="0.25">
      <c r="A838" s="5" t="str">
        <f t="shared" si="210"/>
        <v>b</v>
      </c>
      <c r="B838" s="24" t="s">
        <v>1</v>
      </c>
      <c r="C838" s="27" t="s">
        <v>135</v>
      </c>
      <c r="D838" s="27"/>
      <c r="E838" s="36">
        <f t="shared" si="208"/>
        <v>0</v>
      </c>
      <c r="F838" s="30">
        <f t="shared" si="209"/>
        <v>0</v>
      </c>
      <c r="G838" s="30">
        <f t="shared" si="209"/>
        <v>0</v>
      </c>
      <c r="H838" s="30">
        <f t="shared" si="209"/>
        <v>0</v>
      </c>
      <c r="I838" s="30">
        <f t="shared" si="209"/>
        <v>0</v>
      </c>
      <c r="J838" s="30">
        <f t="shared" si="195"/>
        <v>0</v>
      </c>
      <c r="K838" s="30">
        <f t="shared" si="196"/>
        <v>0</v>
      </c>
    </row>
    <row r="839" spans="1:12" x14ac:dyDescent="0.25">
      <c r="A839" s="5" t="str">
        <f t="shared" si="210"/>
        <v>b</v>
      </c>
      <c r="B839" s="28"/>
      <c r="C839" s="29" t="s">
        <v>209</v>
      </c>
      <c r="D839" s="29"/>
      <c r="E839" s="38">
        <f t="shared" si="208"/>
        <v>0</v>
      </c>
      <c r="F839" s="31">
        <f t="shared" si="209"/>
        <v>0</v>
      </c>
      <c r="G839" s="31">
        <f t="shared" si="209"/>
        <v>0</v>
      </c>
      <c r="H839" s="31">
        <f t="shared" si="209"/>
        <v>0</v>
      </c>
      <c r="I839" s="31">
        <f t="shared" si="209"/>
        <v>0</v>
      </c>
      <c r="J839" s="31">
        <f t="shared" si="195"/>
        <v>0</v>
      </c>
      <c r="K839" s="31">
        <f t="shared" si="196"/>
        <v>0</v>
      </c>
    </row>
    <row r="840" spans="1:12" x14ac:dyDescent="0.25">
      <c r="A840" s="5" t="str">
        <f t="shared" si="210"/>
        <v>b</v>
      </c>
      <c r="B840" s="28"/>
      <c r="C840" s="29" t="s">
        <v>210</v>
      </c>
      <c r="D840" s="29"/>
      <c r="E840" s="38">
        <f t="shared" si="208"/>
        <v>0</v>
      </c>
      <c r="F840" s="31">
        <f t="shared" si="209"/>
        <v>0</v>
      </c>
      <c r="G840" s="31">
        <f t="shared" si="209"/>
        <v>0</v>
      </c>
      <c r="H840" s="31">
        <f t="shared" si="209"/>
        <v>0</v>
      </c>
      <c r="I840" s="31">
        <f t="shared" si="209"/>
        <v>0</v>
      </c>
      <c r="J840" s="31">
        <f t="shared" si="195"/>
        <v>0</v>
      </c>
      <c r="K840" s="31">
        <f t="shared" si="196"/>
        <v>0</v>
      </c>
    </row>
    <row r="841" spans="1:12" ht="18" x14ac:dyDescent="0.25">
      <c r="A841" s="5" t="str">
        <f t="shared" si="210"/>
        <v>b</v>
      </c>
      <c r="B841" s="32" t="s">
        <v>1</v>
      </c>
      <c r="C841" s="25" t="s">
        <v>136</v>
      </c>
      <c r="D841" s="25"/>
      <c r="E841" s="37">
        <f t="shared" si="208"/>
        <v>0</v>
      </c>
      <c r="F841" s="33">
        <f t="shared" si="209"/>
        <v>0</v>
      </c>
      <c r="G841" s="33">
        <f t="shared" si="209"/>
        <v>0</v>
      </c>
      <c r="H841" s="33">
        <f t="shared" si="209"/>
        <v>0</v>
      </c>
      <c r="I841" s="33">
        <f t="shared" si="209"/>
        <v>0</v>
      </c>
      <c r="J841" s="33">
        <f t="shared" si="195"/>
        <v>0</v>
      </c>
      <c r="K841" s="33">
        <f t="shared" si="196"/>
        <v>0</v>
      </c>
    </row>
    <row r="842" spans="1:12" ht="18" x14ac:dyDescent="0.25">
      <c r="A842" s="5" t="str">
        <f t="shared" si="210"/>
        <v>b</v>
      </c>
      <c r="B842" s="32" t="s">
        <v>1</v>
      </c>
      <c r="C842" s="25" t="s">
        <v>137</v>
      </c>
      <c r="D842" s="25"/>
      <c r="E842" s="37">
        <f t="shared" si="208"/>
        <v>0</v>
      </c>
      <c r="F842" s="33">
        <f t="shared" si="209"/>
        <v>0</v>
      </c>
      <c r="G842" s="33">
        <f t="shared" si="209"/>
        <v>0</v>
      </c>
      <c r="H842" s="33">
        <f t="shared" si="209"/>
        <v>0</v>
      </c>
      <c r="I842" s="33">
        <f t="shared" si="209"/>
        <v>0</v>
      </c>
      <c r="J842" s="33">
        <f t="shared" si="195"/>
        <v>0</v>
      </c>
      <c r="K842" s="33">
        <f t="shared" si="196"/>
        <v>0</v>
      </c>
    </row>
    <row r="843" spans="1:12" ht="18" x14ac:dyDescent="0.25">
      <c r="A843" s="5" t="str">
        <f t="shared" si="210"/>
        <v>b</v>
      </c>
      <c r="B843" s="32" t="s">
        <v>1</v>
      </c>
      <c r="C843" s="25" t="s">
        <v>138</v>
      </c>
      <c r="D843" s="25"/>
      <c r="E843" s="37">
        <f t="shared" si="208"/>
        <v>0</v>
      </c>
      <c r="F843" s="33">
        <f t="shared" si="209"/>
        <v>0</v>
      </c>
      <c r="G843" s="33">
        <f t="shared" si="209"/>
        <v>0</v>
      </c>
      <c r="H843" s="33">
        <f t="shared" si="209"/>
        <v>0</v>
      </c>
      <c r="I843" s="33">
        <f t="shared" si="209"/>
        <v>0</v>
      </c>
      <c r="J843" s="33">
        <f t="shared" si="195"/>
        <v>0</v>
      </c>
      <c r="K843" s="33">
        <f t="shared" si="196"/>
        <v>0</v>
      </c>
    </row>
    <row r="844" spans="1:12" ht="18" x14ac:dyDescent="0.25">
      <c r="A844" s="5" t="str">
        <f t="shared" si="210"/>
        <v>b</v>
      </c>
      <c r="B844" s="22" t="s">
        <v>60</v>
      </c>
      <c r="C844" s="23" t="s">
        <v>94</v>
      </c>
      <c r="D844" s="23"/>
      <c r="E844" s="41">
        <f t="shared" ref="E844:E885" si="211">F844+G844+H844+I844</f>
        <v>0</v>
      </c>
      <c r="F844" s="41">
        <f>F845+F855+F856+F857</f>
        <v>0</v>
      </c>
      <c r="G844" s="41">
        <f>G845+G855+G856+G857</f>
        <v>0</v>
      </c>
      <c r="H844" s="41">
        <f>H845+H855+H856+H857</f>
        <v>0</v>
      </c>
      <c r="I844" s="41">
        <f>I845+I855+I856+I857</f>
        <v>0</v>
      </c>
      <c r="J844" s="30">
        <f t="shared" si="195"/>
        <v>0</v>
      </c>
      <c r="K844" s="30">
        <f t="shared" si="196"/>
        <v>0</v>
      </c>
      <c r="L844" s="4" t="s">
        <v>205</v>
      </c>
    </row>
    <row r="845" spans="1:12" ht="18" x14ac:dyDescent="0.25">
      <c r="A845" s="5" t="str">
        <f t="shared" si="210"/>
        <v>b</v>
      </c>
      <c r="B845" s="34" t="s">
        <v>1</v>
      </c>
      <c r="C845" s="15" t="s">
        <v>128</v>
      </c>
      <c r="D845" s="15"/>
      <c r="E845" s="37">
        <f t="shared" si="211"/>
        <v>0</v>
      </c>
      <c r="F845" s="14">
        <f t="shared" ref="F845:I845" si="212">F846+F847+F848+F849+F850+F851+F852</f>
        <v>0</v>
      </c>
      <c r="G845" s="14">
        <f t="shared" si="212"/>
        <v>0</v>
      </c>
      <c r="H845" s="14">
        <f t="shared" si="212"/>
        <v>0</v>
      </c>
      <c r="I845" s="14">
        <f t="shared" si="212"/>
        <v>0</v>
      </c>
      <c r="J845" s="33">
        <f t="shared" si="195"/>
        <v>0</v>
      </c>
      <c r="K845" s="33">
        <f t="shared" si="196"/>
        <v>0</v>
      </c>
      <c r="L845" s="4" t="s">
        <v>205</v>
      </c>
    </row>
    <row r="846" spans="1:12" ht="18" x14ac:dyDescent="0.25">
      <c r="A846" s="5" t="str">
        <f t="shared" si="210"/>
        <v>b</v>
      </c>
      <c r="B846" s="11" t="s">
        <v>1</v>
      </c>
      <c r="C846" s="12" t="s">
        <v>129</v>
      </c>
      <c r="D846" s="12"/>
      <c r="E846" s="39">
        <f t="shared" si="211"/>
        <v>0</v>
      </c>
      <c r="F846" s="35"/>
      <c r="G846" s="35"/>
      <c r="H846" s="35"/>
      <c r="I846" s="35"/>
      <c r="J846" s="30">
        <f t="shared" si="195"/>
        <v>0</v>
      </c>
      <c r="K846" s="30">
        <f t="shared" si="196"/>
        <v>0</v>
      </c>
      <c r="L846" s="4" t="s">
        <v>205</v>
      </c>
    </row>
    <row r="847" spans="1:12" ht="18" x14ac:dyDescent="0.25">
      <c r="A847" s="5" t="str">
        <f t="shared" si="210"/>
        <v>b</v>
      </c>
      <c r="B847" s="11" t="s">
        <v>1</v>
      </c>
      <c r="C847" s="12" t="s">
        <v>130</v>
      </c>
      <c r="D847" s="12"/>
      <c r="E847" s="39">
        <f t="shared" si="211"/>
        <v>0</v>
      </c>
      <c r="F847" s="35"/>
      <c r="G847" s="35"/>
      <c r="H847" s="35"/>
      <c r="I847" s="35"/>
      <c r="J847" s="30">
        <f t="shared" si="195"/>
        <v>0</v>
      </c>
      <c r="K847" s="30">
        <f t="shared" si="196"/>
        <v>0</v>
      </c>
      <c r="L847" s="4" t="s">
        <v>205</v>
      </c>
    </row>
    <row r="848" spans="1:12" ht="18" x14ac:dyDescent="0.25">
      <c r="A848" s="5" t="str">
        <f t="shared" si="210"/>
        <v>b</v>
      </c>
      <c r="B848" s="11" t="s">
        <v>1</v>
      </c>
      <c r="C848" s="12" t="s">
        <v>131</v>
      </c>
      <c r="D848" s="12"/>
      <c r="E848" s="39">
        <f t="shared" si="211"/>
        <v>0</v>
      </c>
      <c r="F848" s="35"/>
      <c r="G848" s="35"/>
      <c r="H848" s="35"/>
      <c r="I848" s="35"/>
      <c r="J848" s="30">
        <f t="shared" si="195"/>
        <v>0</v>
      </c>
      <c r="K848" s="30">
        <f t="shared" si="196"/>
        <v>0</v>
      </c>
      <c r="L848" s="4" t="s">
        <v>205</v>
      </c>
    </row>
    <row r="849" spans="1:12" ht="18" x14ac:dyDescent="0.25">
      <c r="A849" s="5" t="str">
        <f t="shared" si="210"/>
        <v>b</v>
      </c>
      <c r="B849" s="11" t="s">
        <v>1</v>
      </c>
      <c r="C849" s="16" t="s">
        <v>132</v>
      </c>
      <c r="D849" s="16"/>
      <c r="E849" s="39">
        <f t="shared" si="211"/>
        <v>0</v>
      </c>
      <c r="F849" s="35"/>
      <c r="G849" s="35"/>
      <c r="H849" s="35"/>
      <c r="I849" s="35"/>
      <c r="J849" s="30">
        <f t="shared" si="195"/>
        <v>0</v>
      </c>
      <c r="K849" s="30">
        <f t="shared" si="196"/>
        <v>0</v>
      </c>
      <c r="L849" s="4" t="s">
        <v>205</v>
      </c>
    </row>
    <row r="850" spans="1:12" ht="18" x14ac:dyDescent="0.25">
      <c r="A850" s="5" t="str">
        <f t="shared" si="210"/>
        <v>b</v>
      </c>
      <c r="B850" s="11" t="s">
        <v>1</v>
      </c>
      <c r="C850" s="16" t="s">
        <v>133</v>
      </c>
      <c r="D850" s="16"/>
      <c r="E850" s="39">
        <f t="shared" si="211"/>
        <v>0</v>
      </c>
      <c r="F850" s="35"/>
      <c r="G850" s="35"/>
      <c r="H850" s="35"/>
      <c r="I850" s="35"/>
      <c r="J850" s="30">
        <f t="shared" si="195"/>
        <v>0</v>
      </c>
      <c r="K850" s="30">
        <f t="shared" si="196"/>
        <v>0</v>
      </c>
      <c r="L850" s="4" t="s">
        <v>205</v>
      </c>
    </row>
    <row r="851" spans="1:12" ht="18" x14ac:dyDescent="0.25">
      <c r="A851" s="5" t="str">
        <f t="shared" si="210"/>
        <v>b</v>
      </c>
      <c r="B851" s="11" t="s">
        <v>1</v>
      </c>
      <c r="C851" s="16" t="s">
        <v>134</v>
      </c>
      <c r="D851" s="16"/>
      <c r="E851" s="39">
        <f t="shared" si="211"/>
        <v>0</v>
      </c>
      <c r="F851" s="35"/>
      <c r="G851" s="35"/>
      <c r="H851" s="35"/>
      <c r="I851" s="35"/>
      <c r="J851" s="30">
        <f t="shared" ref="J851:J914" si="213">F851+G851</f>
        <v>0</v>
      </c>
      <c r="K851" s="30">
        <f t="shared" ref="K851:K914" si="214">F851+G851+H851</f>
        <v>0</v>
      </c>
      <c r="L851" s="4" t="s">
        <v>205</v>
      </c>
    </row>
    <row r="852" spans="1:12" ht="18" x14ac:dyDescent="0.25">
      <c r="A852" s="5" t="str">
        <f t="shared" si="210"/>
        <v>b</v>
      </c>
      <c r="B852" s="11" t="s">
        <v>1</v>
      </c>
      <c r="C852" s="16" t="s">
        <v>135</v>
      </c>
      <c r="D852" s="16"/>
      <c r="E852" s="39">
        <f t="shared" si="211"/>
        <v>0</v>
      </c>
      <c r="F852" s="35">
        <f>F853+F854</f>
        <v>0</v>
      </c>
      <c r="G852" s="35">
        <f t="shared" ref="G852:I852" si="215">G853+G854</f>
        <v>0</v>
      </c>
      <c r="H852" s="35">
        <f t="shared" si="215"/>
        <v>0</v>
      </c>
      <c r="I852" s="35">
        <f t="shared" si="215"/>
        <v>0</v>
      </c>
      <c r="J852" s="30">
        <f t="shared" si="213"/>
        <v>0</v>
      </c>
      <c r="K852" s="30">
        <f t="shared" si="214"/>
        <v>0</v>
      </c>
      <c r="L852" s="4" t="s">
        <v>205</v>
      </c>
    </row>
    <row r="853" spans="1:12" x14ac:dyDescent="0.25">
      <c r="A853" s="5" t="str">
        <f t="shared" si="210"/>
        <v>b</v>
      </c>
      <c r="B853" s="19"/>
      <c r="C853" s="21" t="s">
        <v>209</v>
      </c>
      <c r="D853" s="21"/>
      <c r="E853" s="40">
        <f t="shared" si="211"/>
        <v>0</v>
      </c>
      <c r="F853" s="20"/>
      <c r="G853" s="20"/>
      <c r="H853" s="20"/>
      <c r="I853" s="20"/>
      <c r="J853" s="31">
        <f t="shared" si="213"/>
        <v>0</v>
      </c>
      <c r="K853" s="31">
        <f t="shared" si="214"/>
        <v>0</v>
      </c>
    </row>
    <row r="854" spans="1:12" x14ac:dyDescent="0.25">
      <c r="A854" s="5" t="str">
        <f t="shared" si="210"/>
        <v>b</v>
      </c>
      <c r="B854" s="19"/>
      <c r="C854" s="21" t="s">
        <v>210</v>
      </c>
      <c r="D854" s="21"/>
      <c r="E854" s="40">
        <f t="shared" si="211"/>
        <v>0</v>
      </c>
      <c r="F854" s="20"/>
      <c r="G854" s="20"/>
      <c r="H854" s="20"/>
      <c r="I854" s="20"/>
      <c r="J854" s="31">
        <f t="shared" si="213"/>
        <v>0</v>
      </c>
      <c r="K854" s="31">
        <f t="shared" si="214"/>
        <v>0</v>
      </c>
    </row>
    <row r="855" spans="1:12" ht="18" x14ac:dyDescent="0.25">
      <c r="A855" s="5" t="str">
        <f t="shared" si="210"/>
        <v>b</v>
      </c>
      <c r="B855" s="11" t="s">
        <v>1</v>
      </c>
      <c r="C855" s="15" t="s">
        <v>136</v>
      </c>
      <c r="D855" s="15"/>
      <c r="E855" s="37">
        <f t="shared" si="211"/>
        <v>0</v>
      </c>
      <c r="F855" s="14"/>
      <c r="G855" s="14"/>
      <c r="H855" s="14"/>
      <c r="I855" s="14"/>
      <c r="J855" s="33">
        <f t="shared" si="213"/>
        <v>0</v>
      </c>
      <c r="K855" s="33">
        <f t="shared" si="214"/>
        <v>0</v>
      </c>
      <c r="L855" s="4" t="s">
        <v>205</v>
      </c>
    </row>
    <row r="856" spans="1:12" ht="18" x14ac:dyDescent="0.25">
      <c r="A856" s="5" t="str">
        <f t="shared" si="210"/>
        <v>b</v>
      </c>
      <c r="B856" s="11" t="s">
        <v>1</v>
      </c>
      <c r="C856" s="15" t="s">
        <v>137</v>
      </c>
      <c r="D856" s="15"/>
      <c r="E856" s="37">
        <f t="shared" si="211"/>
        <v>0</v>
      </c>
      <c r="F856" s="14"/>
      <c r="G856" s="14"/>
      <c r="H856" s="14"/>
      <c r="I856" s="14"/>
      <c r="J856" s="33">
        <f t="shared" si="213"/>
        <v>0</v>
      </c>
      <c r="K856" s="33">
        <f t="shared" si="214"/>
        <v>0</v>
      </c>
      <c r="L856" s="4" t="s">
        <v>205</v>
      </c>
    </row>
    <row r="857" spans="1:12" ht="18" x14ac:dyDescent="0.25">
      <c r="A857" s="5" t="str">
        <f t="shared" si="210"/>
        <v>b</v>
      </c>
      <c r="B857" s="11" t="s">
        <v>1</v>
      </c>
      <c r="C857" s="15" t="s">
        <v>138</v>
      </c>
      <c r="D857" s="15"/>
      <c r="E857" s="37">
        <f t="shared" si="211"/>
        <v>0</v>
      </c>
      <c r="F857" s="14"/>
      <c r="G857" s="14"/>
      <c r="H857" s="14"/>
      <c r="I857" s="14"/>
      <c r="J857" s="33">
        <f t="shared" si="213"/>
        <v>0</v>
      </c>
      <c r="K857" s="33">
        <f t="shared" si="214"/>
        <v>0</v>
      </c>
      <c r="L857" s="4" t="s">
        <v>205</v>
      </c>
    </row>
    <row r="858" spans="1:12" ht="72" x14ac:dyDescent="0.25">
      <c r="A858" s="5" t="str">
        <f t="shared" si="210"/>
        <v>b</v>
      </c>
      <c r="B858" s="22" t="s">
        <v>61</v>
      </c>
      <c r="C858" s="23" t="s">
        <v>157</v>
      </c>
      <c r="D858" s="23"/>
      <c r="E858" s="41">
        <f t="shared" si="211"/>
        <v>0</v>
      </c>
      <c r="F858" s="41">
        <f>F859+F869+F870+F871</f>
        <v>0</v>
      </c>
      <c r="G858" s="41">
        <f>G859+G869+G870+G871</f>
        <v>0</v>
      </c>
      <c r="H858" s="41">
        <f>H859+H869+H870+H871</f>
        <v>0</v>
      </c>
      <c r="I858" s="41">
        <f>I859+I869+I870+I871</f>
        <v>0</v>
      </c>
      <c r="J858" s="30">
        <f t="shared" si="213"/>
        <v>0</v>
      </c>
      <c r="K858" s="30">
        <f t="shared" si="214"/>
        <v>0</v>
      </c>
      <c r="L858" s="4" t="s">
        <v>204</v>
      </c>
    </row>
    <row r="859" spans="1:12" ht="18" x14ac:dyDescent="0.25">
      <c r="A859" s="5" t="str">
        <f t="shared" si="210"/>
        <v>b</v>
      </c>
      <c r="B859" s="34" t="s">
        <v>1</v>
      </c>
      <c r="C859" s="15" t="s">
        <v>128</v>
      </c>
      <c r="D859" s="15"/>
      <c r="E859" s="37">
        <f t="shared" si="211"/>
        <v>0</v>
      </c>
      <c r="F859" s="14">
        <f t="shared" ref="F859:I859" si="216">F860+F861+F862+F863+F864+F865+F866</f>
        <v>0</v>
      </c>
      <c r="G859" s="14">
        <f t="shared" si="216"/>
        <v>0</v>
      </c>
      <c r="H859" s="14">
        <f t="shared" si="216"/>
        <v>0</v>
      </c>
      <c r="I859" s="14">
        <f t="shared" si="216"/>
        <v>0</v>
      </c>
      <c r="J859" s="33">
        <f t="shared" si="213"/>
        <v>0</v>
      </c>
      <c r="K859" s="33">
        <f t="shared" si="214"/>
        <v>0</v>
      </c>
      <c r="L859" s="4" t="s">
        <v>204</v>
      </c>
    </row>
    <row r="860" spans="1:12" ht="18" x14ac:dyDescent="0.25">
      <c r="A860" s="5" t="str">
        <f t="shared" si="210"/>
        <v>b</v>
      </c>
      <c r="B860" s="11" t="s">
        <v>1</v>
      </c>
      <c r="C860" s="12" t="s">
        <v>129</v>
      </c>
      <c r="D860" s="12"/>
      <c r="E860" s="39">
        <f t="shared" si="211"/>
        <v>0</v>
      </c>
      <c r="F860" s="35"/>
      <c r="G860" s="35"/>
      <c r="H860" s="35"/>
      <c r="I860" s="35"/>
      <c r="J860" s="30">
        <f t="shared" si="213"/>
        <v>0</v>
      </c>
      <c r="K860" s="30">
        <f t="shared" si="214"/>
        <v>0</v>
      </c>
      <c r="L860" s="4" t="s">
        <v>204</v>
      </c>
    </row>
    <row r="861" spans="1:12" ht="18" x14ac:dyDescent="0.25">
      <c r="A861" s="5" t="str">
        <f t="shared" si="210"/>
        <v>b</v>
      </c>
      <c r="B861" s="11" t="s">
        <v>1</v>
      </c>
      <c r="C861" s="12" t="s">
        <v>130</v>
      </c>
      <c r="D861" s="12"/>
      <c r="E861" s="39">
        <f t="shared" si="211"/>
        <v>0</v>
      </c>
      <c r="F861" s="35"/>
      <c r="G861" s="35"/>
      <c r="H861" s="35"/>
      <c r="I861" s="35"/>
      <c r="J861" s="30">
        <f t="shared" si="213"/>
        <v>0</v>
      </c>
      <c r="K861" s="30">
        <f t="shared" si="214"/>
        <v>0</v>
      </c>
      <c r="L861" s="4" t="s">
        <v>204</v>
      </c>
    </row>
    <row r="862" spans="1:12" ht="18" x14ac:dyDescent="0.25">
      <c r="A862" s="5" t="str">
        <f t="shared" si="210"/>
        <v>b</v>
      </c>
      <c r="B862" s="11" t="s">
        <v>1</v>
      </c>
      <c r="C862" s="12" t="s">
        <v>131</v>
      </c>
      <c r="D862" s="12"/>
      <c r="E862" s="39">
        <f t="shared" si="211"/>
        <v>0</v>
      </c>
      <c r="F862" s="35"/>
      <c r="G862" s="35"/>
      <c r="H862" s="35"/>
      <c r="I862" s="35"/>
      <c r="J862" s="30">
        <f t="shared" si="213"/>
        <v>0</v>
      </c>
      <c r="K862" s="30">
        <f t="shared" si="214"/>
        <v>0</v>
      </c>
      <c r="L862" s="4" t="s">
        <v>204</v>
      </c>
    </row>
    <row r="863" spans="1:12" ht="18" x14ac:dyDescent="0.25">
      <c r="A863" s="5" t="str">
        <f t="shared" si="210"/>
        <v>b</v>
      </c>
      <c r="B863" s="11" t="s">
        <v>1</v>
      </c>
      <c r="C863" s="16" t="s">
        <v>132</v>
      </c>
      <c r="D863" s="16"/>
      <c r="E863" s="39">
        <f t="shared" si="211"/>
        <v>0</v>
      </c>
      <c r="F863" s="35"/>
      <c r="G863" s="35"/>
      <c r="H863" s="35"/>
      <c r="I863" s="35"/>
      <c r="J863" s="30">
        <f t="shared" si="213"/>
        <v>0</v>
      </c>
      <c r="K863" s="30">
        <f t="shared" si="214"/>
        <v>0</v>
      </c>
      <c r="L863" s="4" t="s">
        <v>204</v>
      </c>
    </row>
    <row r="864" spans="1:12" ht="18" x14ac:dyDescent="0.25">
      <c r="A864" s="5" t="str">
        <f t="shared" si="210"/>
        <v>b</v>
      </c>
      <c r="B864" s="11" t="s">
        <v>1</v>
      </c>
      <c r="C864" s="16" t="s">
        <v>133</v>
      </c>
      <c r="D864" s="16"/>
      <c r="E864" s="39">
        <f t="shared" si="211"/>
        <v>0</v>
      </c>
      <c r="F864" s="35"/>
      <c r="G864" s="35"/>
      <c r="H864" s="35"/>
      <c r="I864" s="35"/>
      <c r="J864" s="30">
        <f t="shared" si="213"/>
        <v>0</v>
      </c>
      <c r="K864" s="30">
        <f t="shared" si="214"/>
        <v>0</v>
      </c>
      <c r="L864" s="4" t="s">
        <v>204</v>
      </c>
    </row>
    <row r="865" spans="1:12" ht="18" x14ac:dyDescent="0.25">
      <c r="A865" s="5" t="str">
        <f t="shared" si="210"/>
        <v>b</v>
      </c>
      <c r="B865" s="11" t="s">
        <v>1</v>
      </c>
      <c r="C865" s="16" t="s">
        <v>134</v>
      </c>
      <c r="D865" s="16"/>
      <c r="E865" s="39">
        <f t="shared" si="211"/>
        <v>0</v>
      </c>
      <c r="F865" s="35"/>
      <c r="G865" s="35"/>
      <c r="H865" s="35"/>
      <c r="I865" s="35"/>
      <c r="J865" s="30">
        <f t="shared" si="213"/>
        <v>0</v>
      </c>
      <c r="K865" s="30">
        <f t="shared" si="214"/>
        <v>0</v>
      </c>
      <c r="L865" s="4" t="s">
        <v>204</v>
      </c>
    </row>
    <row r="866" spans="1:12" ht="18" x14ac:dyDescent="0.25">
      <c r="A866" s="5" t="str">
        <f t="shared" si="210"/>
        <v>b</v>
      </c>
      <c r="B866" s="11" t="s">
        <v>1</v>
      </c>
      <c r="C866" s="16" t="s">
        <v>135</v>
      </c>
      <c r="D866" s="16"/>
      <c r="E866" s="39">
        <f t="shared" si="211"/>
        <v>0</v>
      </c>
      <c r="F866" s="35">
        <f>F867+F868</f>
        <v>0</v>
      </c>
      <c r="G866" s="35">
        <f t="shared" ref="G866:I866" si="217">G867+G868</f>
        <v>0</v>
      </c>
      <c r="H866" s="35">
        <f t="shared" si="217"/>
        <v>0</v>
      </c>
      <c r="I866" s="35">
        <f t="shared" si="217"/>
        <v>0</v>
      </c>
      <c r="J866" s="30">
        <f t="shared" si="213"/>
        <v>0</v>
      </c>
      <c r="K866" s="30">
        <f t="shared" si="214"/>
        <v>0</v>
      </c>
      <c r="L866" s="4" t="s">
        <v>204</v>
      </c>
    </row>
    <row r="867" spans="1:12" x14ac:dyDescent="0.25">
      <c r="A867" s="5" t="str">
        <f t="shared" si="210"/>
        <v>b</v>
      </c>
      <c r="B867" s="19"/>
      <c r="C867" s="21" t="s">
        <v>209</v>
      </c>
      <c r="D867" s="21"/>
      <c r="E867" s="40">
        <f t="shared" si="211"/>
        <v>0</v>
      </c>
      <c r="F867" s="20"/>
      <c r="G867" s="20"/>
      <c r="H867" s="20"/>
      <c r="I867" s="20"/>
      <c r="J867" s="31">
        <f t="shared" si="213"/>
        <v>0</v>
      </c>
      <c r="K867" s="31">
        <f t="shared" si="214"/>
        <v>0</v>
      </c>
    </row>
    <row r="868" spans="1:12" x14ac:dyDescent="0.25">
      <c r="A868" s="5" t="str">
        <f t="shared" si="210"/>
        <v>b</v>
      </c>
      <c r="B868" s="19"/>
      <c r="C868" s="21" t="s">
        <v>210</v>
      </c>
      <c r="D868" s="21"/>
      <c r="E868" s="40">
        <f t="shared" si="211"/>
        <v>0</v>
      </c>
      <c r="F868" s="20"/>
      <c r="G868" s="20"/>
      <c r="H868" s="20"/>
      <c r="I868" s="20"/>
      <c r="J868" s="31">
        <f t="shared" si="213"/>
        <v>0</v>
      </c>
      <c r="K868" s="31">
        <f t="shared" si="214"/>
        <v>0</v>
      </c>
    </row>
    <row r="869" spans="1:12" ht="18" x14ac:dyDescent="0.25">
      <c r="A869" s="5" t="str">
        <f t="shared" si="210"/>
        <v>b</v>
      </c>
      <c r="B869" s="11" t="s">
        <v>1</v>
      </c>
      <c r="C869" s="15" t="s">
        <v>136</v>
      </c>
      <c r="D869" s="15"/>
      <c r="E869" s="37">
        <f t="shared" si="211"/>
        <v>0</v>
      </c>
      <c r="F869" s="14"/>
      <c r="G869" s="14"/>
      <c r="H869" s="14"/>
      <c r="I869" s="14"/>
      <c r="J869" s="33">
        <f t="shared" si="213"/>
        <v>0</v>
      </c>
      <c r="K869" s="33">
        <f t="shared" si="214"/>
        <v>0</v>
      </c>
      <c r="L869" s="4" t="s">
        <v>204</v>
      </c>
    </row>
    <row r="870" spans="1:12" ht="18" x14ac:dyDescent="0.25">
      <c r="A870" s="5" t="str">
        <f t="shared" si="210"/>
        <v>b</v>
      </c>
      <c r="B870" s="11" t="s">
        <v>1</v>
      </c>
      <c r="C870" s="15" t="s">
        <v>137</v>
      </c>
      <c r="D870" s="15"/>
      <c r="E870" s="37">
        <f t="shared" si="211"/>
        <v>0</v>
      </c>
      <c r="F870" s="14"/>
      <c r="G870" s="14"/>
      <c r="H870" s="14"/>
      <c r="I870" s="14"/>
      <c r="J870" s="33">
        <f t="shared" si="213"/>
        <v>0</v>
      </c>
      <c r="K870" s="33">
        <f t="shared" si="214"/>
        <v>0</v>
      </c>
      <c r="L870" s="4" t="s">
        <v>204</v>
      </c>
    </row>
    <row r="871" spans="1:12" ht="18" x14ac:dyDescent="0.25">
      <c r="A871" s="5" t="str">
        <f t="shared" si="210"/>
        <v>b</v>
      </c>
      <c r="B871" s="11" t="s">
        <v>1</v>
      </c>
      <c r="C871" s="15" t="s">
        <v>138</v>
      </c>
      <c r="D871" s="15"/>
      <c r="E871" s="37">
        <f t="shared" si="211"/>
        <v>0</v>
      </c>
      <c r="F871" s="14"/>
      <c r="G871" s="14"/>
      <c r="H871" s="14"/>
      <c r="I871" s="14"/>
      <c r="J871" s="33">
        <f t="shared" si="213"/>
        <v>0</v>
      </c>
      <c r="K871" s="33">
        <f t="shared" si="214"/>
        <v>0</v>
      </c>
      <c r="L871" s="4" t="s">
        <v>204</v>
      </c>
    </row>
    <row r="872" spans="1:12" ht="126" x14ac:dyDescent="0.25">
      <c r="A872" s="5" t="str">
        <f t="shared" si="210"/>
        <v>b</v>
      </c>
      <c r="B872" s="22" t="s">
        <v>62</v>
      </c>
      <c r="C872" s="23" t="s">
        <v>95</v>
      </c>
      <c r="D872" s="23"/>
      <c r="E872" s="41">
        <f t="shared" si="211"/>
        <v>0</v>
      </c>
      <c r="F872" s="41">
        <f>F873+F883+F884+F885</f>
        <v>0</v>
      </c>
      <c r="G872" s="41">
        <f>G873+G883+G884+G885</f>
        <v>0</v>
      </c>
      <c r="H872" s="41">
        <f>H873+H883+H884+H885</f>
        <v>0</v>
      </c>
      <c r="I872" s="41">
        <f>I873+I883+I884+I885</f>
        <v>0</v>
      </c>
      <c r="J872" s="30">
        <f t="shared" si="213"/>
        <v>0</v>
      </c>
      <c r="K872" s="30">
        <f t="shared" si="214"/>
        <v>0</v>
      </c>
      <c r="L872" s="4" t="s">
        <v>204</v>
      </c>
    </row>
    <row r="873" spans="1:12" ht="18" x14ac:dyDescent="0.25">
      <c r="A873" s="5" t="str">
        <f t="shared" si="210"/>
        <v>b</v>
      </c>
      <c r="B873" s="34" t="s">
        <v>1</v>
      </c>
      <c r="C873" s="15" t="s">
        <v>128</v>
      </c>
      <c r="D873" s="15"/>
      <c r="E873" s="37">
        <f t="shared" si="211"/>
        <v>0</v>
      </c>
      <c r="F873" s="14">
        <f t="shared" ref="F873:I873" si="218">F874+F875+F876+F877+F878+F879+F880</f>
        <v>0</v>
      </c>
      <c r="G873" s="14">
        <f t="shared" si="218"/>
        <v>0</v>
      </c>
      <c r="H873" s="14">
        <f t="shared" si="218"/>
        <v>0</v>
      </c>
      <c r="I873" s="14">
        <f t="shared" si="218"/>
        <v>0</v>
      </c>
      <c r="J873" s="33">
        <f t="shared" si="213"/>
        <v>0</v>
      </c>
      <c r="K873" s="33">
        <f t="shared" si="214"/>
        <v>0</v>
      </c>
      <c r="L873" s="4" t="s">
        <v>204</v>
      </c>
    </row>
    <row r="874" spans="1:12" ht="18" x14ac:dyDescent="0.25">
      <c r="A874" s="5" t="str">
        <f t="shared" si="210"/>
        <v>b</v>
      </c>
      <c r="B874" s="11" t="s">
        <v>1</v>
      </c>
      <c r="C874" s="12" t="s">
        <v>129</v>
      </c>
      <c r="D874" s="12"/>
      <c r="E874" s="39">
        <f t="shared" si="211"/>
        <v>0</v>
      </c>
      <c r="F874" s="35"/>
      <c r="G874" s="35"/>
      <c r="H874" s="35"/>
      <c r="I874" s="35"/>
      <c r="J874" s="30">
        <f t="shared" si="213"/>
        <v>0</v>
      </c>
      <c r="K874" s="30">
        <f t="shared" si="214"/>
        <v>0</v>
      </c>
      <c r="L874" s="4" t="s">
        <v>204</v>
      </c>
    </row>
    <row r="875" spans="1:12" ht="18" x14ac:dyDescent="0.25">
      <c r="A875" s="5" t="str">
        <f t="shared" si="210"/>
        <v>b</v>
      </c>
      <c r="B875" s="11" t="s">
        <v>1</v>
      </c>
      <c r="C875" s="12" t="s">
        <v>130</v>
      </c>
      <c r="D875" s="12"/>
      <c r="E875" s="39">
        <f t="shared" si="211"/>
        <v>0</v>
      </c>
      <c r="F875" s="35"/>
      <c r="G875" s="35"/>
      <c r="H875" s="35"/>
      <c r="I875" s="35"/>
      <c r="J875" s="30">
        <f t="shared" si="213"/>
        <v>0</v>
      </c>
      <c r="K875" s="30">
        <f t="shared" si="214"/>
        <v>0</v>
      </c>
      <c r="L875" s="4" t="s">
        <v>204</v>
      </c>
    </row>
    <row r="876" spans="1:12" ht="18" x14ac:dyDescent="0.25">
      <c r="A876" s="5" t="str">
        <f t="shared" si="210"/>
        <v>b</v>
      </c>
      <c r="B876" s="11" t="s">
        <v>1</v>
      </c>
      <c r="C876" s="12" t="s">
        <v>131</v>
      </c>
      <c r="D876" s="12"/>
      <c r="E876" s="39">
        <f t="shared" si="211"/>
        <v>0</v>
      </c>
      <c r="F876" s="35"/>
      <c r="G876" s="35"/>
      <c r="H876" s="35"/>
      <c r="I876" s="35"/>
      <c r="J876" s="30">
        <f t="shared" si="213"/>
        <v>0</v>
      </c>
      <c r="K876" s="30">
        <f t="shared" si="214"/>
        <v>0</v>
      </c>
      <c r="L876" s="4" t="s">
        <v>204</v>
      </c>
    </row>
    <row r="877" spans="1:12" ht="18" x14ac:dyDescent="0.25">
      <c r="A877" s="5" t="str">
        <f t="shared" si="210"/>
        <v>b</v>
      </c>
      <c r="B877" s="11" t="s">
        <v>1</v>
      </c>
      <c r="C877" s="16" t="s">
        <v>132</v>
      </c>
      <c r="D877" s="16"/>
      <c r="E877" s="39">
        <f t="shared" si="211"/>
        <v>0</v>
      </c>
      <c r="F877" s="35"/>
      <c r="G877" s="35"/>
      <c r="H877" s="35"/>
      <c r="I877" s="35"/>
      <c r="J877" s="30">
        <f t="shared" si="213"/>
        <v>0</v>
      </c>
      <c r="K877" s="30">
        <f t="shared" si="214"/>
        <v>0</v>
      </c>
      <c r="L877" s="4" t="s">
        <v>204</v>
      </c>
    </row>
    <row r="878" spans="1:12" ht="18" x14ac:dyDescent="0.25">
      <c r="A878" s="5" t="str">
        <f t="shared" si="210"/>
        <v>b</v>
      </c>
      <c r="B878" s="11" t="s">
        <v>1</v>
      </c>
      <c r="C878" s="16" t="s">
        <v>133</v>
      </c>
      <c r="D878" s="16"/>
      <c r="E878" s="39">
        <f t="shared" si="211"/>
        <v>0</v>
      </c>
      <c r="F878" s="35"/>
      <c r="G878" s="35"/>
      <c r="H878" s="35"/>
      <c r="I878" s="35"/>
      <c r="J878" s="30">
        <f t="shared" si="213"/>
        <v>0</v>
      </c>
      <c r="K878" s="30">
        <f t="shared" si="214"/>
        <v>0</v>
      </c>
      <c r="L878" s="4" t="s">
        <v>204</v>
      </c>
    </row>
    <row r="879" spans="1:12" ht="18" x14ac:dyDescent="0.25">
      <c r="A879" s="5" t="str">
        <f t="shared" si="210"/>
        <v>b</v>
      </c>
      <c r="B879" s="11" t="s">
        <v>1</v>
      </c>
      <c r="C879" s="16" t="s">
        <v>134</v>
      </c>
      <c r="D879" s="16"/>
      <c r="E879" s="39">
        <f t="shared" si="211"/>
        <v>0</v>
      </c>
      <c r="F879" s="35"/>
      <c r="G879" s="35"/>
      <c r="H879" s="35"/>
      <c r="I879" s="35"/>
      <c r="J879" s="30">
        <f t="shared" si="213"/>
        <v>0</v>
      </c>
      <c r="K879" s="30">
        <f t="shared" si="214"/>
        <v>0</v>
      </c>
      <c r="L879" s="4" t="s">
        <v>204</v>
      </c>
    </row>
    <row r="880" spans="1:12" ht="18" x14ac:dyDescent="0.25">
      <c r="A880" s="5" t="str">
        <f t="shared" si="210"/>
        <v>b</v>
      </c>
      <c r="B880" s="11" t="s">
        <v>1</v>
      </c>
      <c r="C880" s="16" t="s">
        <v>135</v>
      </c>
      <c r="D880" s="16"/>
      <c r="E880" s="39">
        <f t="shared" si="211"/>
        <v>0</v>
      </c>
      <c r="F880" s="35">
        <f>F881+F882</f>
        <v>0</v>
      </c>
      <c r="G880" s="35">
        <f t="shared" ref="G880:I880" si="219">G881+G882</f>
        <v>0</v>
      </c>
      <c r="H880" s="35">
        <f t="shared" si="219"/>
        <v>0</v>
      </c>
      <c r="I880" s="35">
        <f t="shared" si="219"/>
        <v>0</v>
      </c>
      <c r="J880" s="30">
        <f t="shared" si="213"/>
        <v>0</v>
      </c>
      <c r="K880" s="30">
        <f t="shared" si="214"/>
        <v>0</v>
      </c>
      <c r="L880" s="4" t="s">
        <v>204</v>
      </c>
    </row>
    <row r="881" spans="1:12" x14ac:dyDescent="0.25">
      <c r="A881" s="5" t="str">
        <f t="shared" si="210"/>
        <v>b</v>
      </c>
      <c r="B881" s="19"/>
      <c r="C881" s="21" t="s">
        <v>209</v>
      </c>
      <c r="D881" s="21"/>
      <c r="E881" s="40">
        <f t="shared" si="211"/>
        <v>0</v>
      </c>
      <c r="F881" s="20"/>
      <c r="G881" s="20"/>
      <c r="H881" s="20"/>
      <c r="I881" s="20"/>
      <c r="J881" s="31">
        <f t="shared" si="213"/>
        <v>0</v>
      </c>
      <c r="K881" s="31">
        <f t="shared" si="214"/>
        <v>0</v>
      </c>
    </row>
    <row r="882" spans="1:12" x14ac:dyDescent="0.25">
      <c r="A882" s="5" t="str">
        <f t="shared" si="210"/>
        <v>b</v>
      </c>
      <c r="B882" s="19"/>
      <c r="C882" s="21" t="s">
        <v>210</v>
      </c>
      <c r="D882" s="21"/>
      <c r="E882" s="40">
        <f t="shared" si="211"/>
        <v>0</v>
      </c>
      <c r="F882" s="20"/>
      <c r="G882" s="20"/>
      <c r="H882" s="20"/>
      <c r="I882" s="20"/>
      <c r="J882" s="31">
        <f t="shared" si="213"/>
        <v>0</v>
      </c>
      <c r="K882" s="31">
        <f t="shared" si="214"/>
        <v>0</v>
      </c>
    </row>
    <row r="883" spans="1:12" ht="18" x14ac:dyDescent="0.25">
      <c r="A883" s="5" t="str">
        <f t="shared" si="210"/>
        <v>b</v>
      </c>
      <c r="B883" s="11" t="s">
        <v>1</v>
      </c>
      <c r="C883" s="15" t="s">
        <v>136</v>
      </c>
      <c r="D883" s="15"/>
      <c r="E883" s="37">
        <f t="shared" si="211"/>
        <v>0</v>
      </c>
      <c r="F883" s="14"/>
      <c r="G883" s="14"/>
      <c r="H883" s="14"/>
      <c r="I883" s="14"/>
      <c r="J883" s="33">
        <f t="shared" si="213"/>
        <v>0</v>
      </c>
      <c r="K883" s="33">
        <f t="shared" si="214"/>
        <v>0</v>
      </c>
      <c r="L883" s="4" t="s">
        <v>204</v>
      </c>
    </row>
    <row r="884" spans="1:12" ht="18" x14ac:dyDescent="0.25">
      <c r="A884" s="5" t="str">
        <f t="shared" si="210"/>
        <v>b</v>
      </c>
      <c r="B884" s="11" t="s">
        <v>1</v>
      </c>
      <c r="C884" s="15" t="s">
        <v>137</v>
      </c>
      <c r="D884" s="15"/>
      <c r="E884" s="37">
        <f t="shared" si="211"/>
        <v>0</v>
      </c>
      <c r="F884" s="14"/>
      <c r="G884" s="14"/>
      <c r="H884" s="14"/>
      <c r="I884" s="14"/>
      <c r="J884" s="33">
        <f t="shared" si="213"/>
        <v>0</v>
      </c>
      <c r="K884" s="33">
        <f t="shared" si="214"/>
        <v>0</v>
      </c>
      <c r="L884" s="4" t="s">
        <v>204</v>
      </c>
    </row>
    <row r="885" spans="1:12" ht="18" x14ac:dyDescent="0.25">
      <c r="A885" s="5" t="str">
        <f t="shared" si="210"/>
        <v>b</v>
      </c>
      <c r="B885" s="11" t="s">
        <v>1</v>
      </c>
      <c r="C885" s="15" t="s">
        <v>138</v>
      </c>
      <c r="D885" s="15"/>
      <c r="E885" s="37">
        <f t="shared" si="211"/>
        <v>0</v>
      </c>
      <c r="F885" s="14"/>
      <c r="G885" s="14"/>
      <c r="H885" s="14"/>
      <c r="I885" s="14"/>
      <c r="J885" s="33">
        <f t="shared" si="213"/>
        <v>0</v>
      </c>
      <c r="K885" s="33">
        <f t="shared" si="214"/>
        <v>0</v>
      </c>
      <c r="L885" s="4" t="s">
        <v>204</v>
      </c>
    </row>
    <row r="886" spans="1:12" ht="18" x14ac:dyDescent="0.25">
      <c r="A886" s="5" t="str">
        <f t="shared" si="210"/>
        <v>b</v>
      </c>
      <c r="B886" s="22" t="s">
        <v>63</v>
      </c>
      <c r="C886" s="23" t="s">
        <v>158</v>
      </c>
      <c r="D886" s="23"/>
      <c r="E886" s="36">
        <f>SUM(F886:I886)</f>
        <v>0</v>
      </c>
      <c r="F886" s="30">
        <f>F900+F914</f>
        <v>0</v>
      </c>
      <c r="G886" s="30">
        <f t="shared" ref="G886:I886" si="220">G900+G914</f>
        <v>0</v>
      </c>
      <c r="H886" s="30">
        <f t="shared" si="220"/>
        <v>0</v>
      </c>
      <c r="I886" s="30">
        <f t="shared" si="220"/>
        <v>0</v>
      </c>
      <c r="J886" s="30">
        <f t="shared" si="213"/>
        <v>0</v>
      </c>
      <c r="K886" s="30">
        <f t="shared" si="214"/>
        <v>0</v>
      </c>
    </row>
    <row r="887" spans="1:12" ht="18" x14ac:dyDescent="0.25">
      <c r="A887" s="5" t="str">
        <f t="shared" si="210"/>
        <v>b</v>
      </c>
      <c r="B887" s="32" t="s">
        <v>1</v>
      </c>
      <c r="C887" s="25" t="s">
        <v>128</v>
      </c>
      <c r="D887" s="25"/>
      <c r="E887" s="37">
        <f t="shared" ref="E887:E899" si="221">SUM(F887:I887)</f>
        <v>0</v>
      </c>
      <c r="F887" s="33">
        <f t="shared" ref="F887:I899" si="222">F901+F915</f>
        <v>0</v>
      </c>
      <c r="G887" s="33">
        <f t="shared" si="222"/>
        <v>0</v>
      </c>
      <c r="H887" s="33">
        <f t="shared" si="222"/>
        <v>0</v>
      </c>
      <c r="I887" s="33">
        <f t="shared" si="222"/>
        <v>0</v>
      </c>
      <c r="J887" s="33">
        <f t="shared" si="213"/>
        <v>0</v>
      </c>
      <c r="K887" s="33">
        <f t="shared" si="214"/>
        <v>0</v>
      </c>
    </row>
    <row r="888" spans="1:12" ht="18" x14ac:dyDescent="0.25">
      <c r="A888" s="5" t="str">
        <f t="shared" si="210"/>
        <v>b</v>
      </c>
      <c r="B888" s="24" t="s">
        <v>1</v>
      </c>
      <c r="C888" s="26" t="s">
        <v>129</v>
      </c>
      <c r="D888" s="26"/>
      <c r="E888" s="36">
        <f t="shared" si="221"/>
        <v>0</v>
      </c>
      <c r="F888" s="30">
        <f t="shared" si="222"/>
        <v>0</v>
      </c>
      <c r="G888" s="30">
        <f t="shared" si="222"/>
        <v>0</v>
      </c>
      <c r="H888" s="30">
        <f t="shared" si="222"/>
        <v>0</v>
      </c>
      <c r="I888" s="30">
        <f t="shared" si="222"/>
        <v>0</v>
      </c>
      <c r="J888" s="30">
        <f t="shared" si="213"/>
        <v>0</v>
      </c>
      <c r="K888" s="30">
        <f t="shared" si="214"/>
        <v>0</v>
      </c>
    </row>
    <row r="889" spans="1:12" ht="18" x14ac:dyDescent="0.25">
      <c r="A889" s="5" t="str">
        <f t="shared" si="210"/>
        <v>b</v>
      </c>
      <c r="B889" s="24" t="s">
        <v>1</v>
      </c>
      <c r="C889" s="26" t="s">
        <v>130</v>
      </c>
      <c r="D889" s="26"/>
      <c r="E889" s="36">
        <f t="shared" si="221"/>
        <v>0</v>
      </c>
      <c r="F889" s="30">
        <f t="shared" si="222"/>
        <v>0</v>
      </c>
      <c r="G889" s="30">
        <f t="shared" si="222"/>
        <v>0</v>
      </c>
      <c r="H889" s="30">
        <f t="shared" si="222"/>
        <v>0</v>
      </c>
      <c r="I889" s="30">
        <f t="shared" si="222"/>
        <v>0</v>
      </c>
      <c r="J889" s="30">
        <f t="shared" si="213"/>
        <v>0</v>
      </c>
      <c r="K889" s="30">
        <f t="shared" si="214"/>
        <v>0</v>
      </c>
    </row>
    <row r="890" spans="1:12" ht="18" x14ac:dyDescent="0.25">
      <c r="A890" s="5" t="str">
        <f t="shared" si="210"/>
        <v>b</v>
      </c>
      <c r="B890" s="24" t="s">
        <v>1</v>
      </c>
      <c r="C890" s="26" t="s">
        <v>131</v>
      </c>
      <c r="D890" s="26"/>
      <c r="E890" s="36">
        <f t="shared" si="221"/>
        <v>0</v>
      </c>
      <c r="F890" s="30">
        <f t="shared" si="222"/>
        <v>0</v>
      </c>
      <c r="G890" s="30">
        <f t="shared" si="222"/>
        <v>0</v>
      </c>
      <c r="H890" s="30">
        <f t="shared" si="222"/>
        <v>0</v>
      </c>
      <c r="I890" s="30">
        <f t="shared" si="222"/>
        <v>0</v>
      </c>
      <c r="J890" s="30">
        <f t="shared" si="213"/>
        <v>0</v>
      </c>
      <c r="K890" s="30">
        <f t="shared" si="214"/>
        <v>0</v>
      </c>
    </row>
    <row r="891" spans="1:12" ht="18" x14ac:dyDescent="0.25">
      <c r="A891" s="5" t="str">
        <f t="shared" si="210"/>
        <v>b</v>
      </c>
      <c r="B891" s="24" t="s">
        <v>1</v>
      </c>
      <c r="C891" s="27" t="s">
        <v>132</v>
      </c>
      <c r="D891" s="27"/>
      <c r="E891" s="36">
        <f t="shared" si="221"/>
        <v>0</v>
      </c>
      <c r="F891" s="30">
        <f t="shared" si="222"/>
        <v>0</v>
      </c>
      <c r="G891" s="30">
        <f t="shared" si="222"/>
        <v>0</v>
      </c>
      <c r="H891" s="30">
        <f t="shared" si="222"/>
        <v>0</v>
      </c>
      <c r="I891" s="30">
        <f t="shared" si="222"/>
        <v>0</v>
      </c>
      <c r="J891" s="30">
        <f t="shared" si="213"/>
        <v>0</v>
      </c>
      <c r="K891" s="30">
        <f t="shared" si="214"/>
        <v>0</v>
      </c>
    </row>
    <row r="892" spans="1:12" ht="18" x14ac:dyDescent="0.25">
      <c r="A892" s="5" t="str">
        <f t="shared" si="210"/>
        <v>b</v>
      </c>
      <c r="B892" s="24" t="s">
        <v>1</v>
      </c>
      <c r="C892" s="27" t="s">
        <v>133</v>
      </c>
      <c r="D892" s="27"/>
      <c r="E892" s="36">
        <f t="shared" si="221"/>
        <v>0</v>
      </c>
      <c r="F892" s="30">
        <f t="shared" si="222"/>
        <v>0</v>
      </c>
      <c r="G892" s="30">
        <f t="shared" si="222"/>
        <v>0</v>
      </c>
      <c r="H892" s="30">
        <f t="shared" si="222"/>
        <v>0</v>
      </c>
      <c r="I892" s="30">
        <f t="shared" si="222"/>
        <v>0</v>
      </c>
      <c r="J892" s="30">
        <f t="shared" si="213"/>
        <v>0</v>
      </c>
      <c r="K892" s="30">
        <f t="shared" si="214"/>
        <v>0</v>
      </c>
    </row>
    <row r="893" spans="1:12" ht="18" x14ac:dyDescent="0.25">
      <c r="A893" s="5" t="str">
        <f t="shared" si="210"/>
        <v>b</v>
      </c>
      <c r="B893" s="24" t="s">
        <v>1</v>
      </c>
      <c r="C893" s="27" t="s">
        <v>134</v>
      </c>
      <c r="D893" s="27"/>
      <c r="E893" s="36">
        <f t="shared" si="221"/>
        <v>0</v>
      </c>
      <c r="F893" s="30">
        <f t="shared" si="222"/>
        <v>0</v>
      </c>
      <c r="G893" s="30">
        <f t="shared" si="222"/>
        <v>0</v>
      </c>
      <c r="H893" s="30">
        <f t="shared" si="222"/>
        <v>0</v>
      </c>
      <c r="I893" s="30">
        <f t="shared" si="222"/>
        <v>0</v>
      </c>
      <c r="J893" s="30">
        <f t="shared" si="213"/>
        <v>0</v>
      </c>
      <c r="K893" s="30">
        <f t="shared" si="214"/>
        <v>0</v>
      </c>
    </row>
    <row r="894" spans="1:12" ht="18" x14ac:dyDescent="0.25">
      <c r="A894" s="5" t="str">
        <f t="shared" si="210"/>
        <v>b</v>
      </c>
      <c r="B894" s="24" t="s">
        <v>1</v>
      </c>
      <c r="C894" s="27" t="s">
        <v>135</v>
      </c>
      <c r="D894" s="27"/>
      <c r="E894" s="36">
        <f t="shared" si="221"/>
        <v>0</v>
      </c>
      <c r="F894" s="30">
        <f t="shared" si="222"/>
        <v>0</v>
      </c>
      <c r="G894" s="30">
        <f t="shared" si="222"/>
        <v>0</v>
      </c>
      <c r="H894" s="30">
        <f t="shared" si="222"/>
        <v>0</v>
      </c>
      <c r="I894" s="30">
        <f t="shared" si="222"/>
        <v>0</v>
      </c>
      <c r="J894" s="30">
        <f t="shared" si="213"/>
        <v>0</v>
      </c>
      <c r="K894" s="30">
        <f t="shared" si="214"/>
        <v>0</v>
      </c>
    </row>
    <row r="895" spans="1:12" x14ac:dyDescent="0.25">
      <c r="A895" s="5" t="str">
        <f t="shared" si="210"/>
        <v>b</v>
      </c>
      <c r="B895" s="28"/>
      <c r="C895" s="29" t="s">
        <v>209</v>
      </c>
      <c r="D895" s="29"/>
      <c r="E895" s="38">
        <f t="shared" si="221"/>
        <v>0</v>
      </c>
      <c r="F895" s="31">
        <f t="shared" si="222"/>
        <v>0</v>
      </c>
      <c r="G895" s="31">
        <f t="shared" si="222"/>
        <v>0</v>
      </c>
      <c r="H895" s="31">
        <f t="shared" si="222"/>
        <v>0</v>
      </c>
      <c r="I895" s="31">
        <f t="shared" si="222"/>
        <v>0</v>
      </c>
      <c r="J895" s="31">
        <f t="shared" si="213"/>
        <v>0</v>
      </c>
      <c r="K895" s="31">
        <f t="shared" si="214"/>
        <v>0</v>
      </c>
    </row>
    <row r="896" spans="1:12" x14ac:dyDescent="0.25">
      <c r="A896" s="5" t="str">
        <f t="shared" si="210"/>
        <v>b</v>
      </c>
      <c r="B896" s="28"/>
      <c r="C896" s="29" t="s">
        <v>210</v>
      </c>
      <c r="D896" s="29"/>
      <c r="E896" s="38">
        <f t="shared" si="221"/>
        <v>0</v>
      </c>
      <c r="F896" s="31">
        <f t="shared" si="222"/>
        <v>0</v>
      </c>
      <c r="G896" s="31">
        <f t="shared" si="222"/>
        <v>0</v>
      </c>
      <c r="H896" s="31">
        <f t="shared" si="222"/>
        <v>0</v>
      </c>
      <c r="I896" s="31">
        <f t="shared" si="222"/>
        <v>0</v>
      </c>
      <c r="J896" s="31">
        <f t="shared" si="213"/>
        <v>0</v>
      </c>
      <c r="K896" s="31">
        <f t="shared" si="214"/>
        <v>0</v>
      </c>
    </row>
    <row r="897" spans="1:12" ht="18" x14ac:dyDescent="0.25">
      <c r="A897" s="5" t="str">
        <f t="shared" si="210"/>
        <v>b</v>
      </c>
      <c r="B897" s="32" t="s">
        <v>1</v>
      </c>
      <c r="C897" s="25" t="s">
        <v>136</v>
      </c>
      <c r="D897" s="25"/>
      <c r="E897" s="37">
        <f t="shared" si="221"/>
        <v>0</v>
      </c>
      <c r="F897" s="33">
        <f t="shared" si="222"/>
        <v>0</v>
      </c>
      <c r="G897" s="33">
        <f t="shared" si="222"/>
        <v>0</v>
      </c>
      <c r="H897" s="33">
        <f t="shared" si="222"/>
        <v>0</v>
      </c>
      <c r="I897" s="33">
        <f t="shared" si="222"/>
        <v>0</v>
      </c>
      <c r="J897" s="33">
        <f t="shared" si="213"/>
        <v>0</v>
      </c>
      <c r="K897" s="33">
        <f t="shared" si="214"/>
        <v>0</v>
      </c>
    </row>
    <row r="898" spans="1:12" ht="18" x14ac:dyDescent="0.25">
      <c r="A898" s="5" t="str">
        <f t="shared" si="210"/>
        <v>b</v>
      </c>
      <c r="B898" s="32" t="s">
        <v>1</v>
      </c>
      <c r="C898" s="25" t="s">
        <v>137</v>
      </c>
      <c r="D898" s="25"/>
      <c r="E898" s="37">
        <f t="shared" si="221"/>
        <v>0</v>
      </c>
      <c r="F898" s="33">
        <f t="shared" si="222"/>
        <v>0</v>
      </c>
      <c r="G898" s="33">
        <f t="shared" si="222"/>
        <v>0</v>
      </c>
      <c r="H898" s="33">
        <f t="shared" si="222"/>
        <v>0</v>
      </c>
      <c r="I898" s="33">
        <f t="shared" si="222"/>
        <v>0</v>
      </c>
      <c r="J898" s="33">
        <f t="shared" si="213"/>
        <v>0</v>
      </c>
      <c r="K898" s="33">
        <f t="shared" si="214"/>
        <v>0</v>
      </c>
    </row>
    <row r="899" spans="1:12" ht="18" x14ac:dyDescent="0.25">
      <c r="A899" s="5" t="str">
        <f t="shared" si="210"/>
        <v>b</v>
      </c>
      <c r="B899" s="32" t="s">
        <v>1</v>
      </c>
      <c r="C899" s="25" t="s">
        <v>138</v>
      </c>
      <c r="D899" s="25"/>
      <c r="E899" s="37">
        <f t="shared" si="221"/>
        <v>0</v>
      </c>
      <c r="F899" s="33">
        <f t="shared" si="222"/>
        <v>0</v>
      </c>
      <c r="G899" s="33">
        <f t="shared" si="222"/>
        <v>0</v>
      </c>
      <c r="H899" s="33">
        <f t="shared" si="222"/>
        <v>0</v>
      </c>
      <c r="I899" s="33">
        <f t="shared" si="222"/>
        <v>0</v>
      </c>
      <c r="J899" s="33">
        <f t="shared" si="213"/>
        <v>0</v>
      </c>
      <c r="K899" s="33">
        <f t="shared" si="214"/>
        <v>0</v>
      </c>
    </row>
    <row r="900" spans="1:12" ht="18" x14ac:dyDescent="0.25">
      <c r="A900" s="5" t="str">
        <f t="shared" si="210"/>
        <v>b</v>
      </c>
      <c r="B900" s="22" t="s">
        <v>64</v>
      </c>
      <c r="C900" s="23" t="s">
        <v>158</v>
      </c>
      <c r="D900" s="23"/>
      <c r="E900" s="41">
        <f t="shared" ref="E900:E955" si="223">F900+G900+H900+I900</f>
        <v>0</v>
      </c>
      <c r="F900" s="41">
        <f>F901+F911+F912+F913</f>
        <v>0</v>
      </c>
      <c r="G900" s="41">
        <f>G901+G911+G912+G913</f>
        <v>0</v>
      </c>
      <c r="H900" s="41">
        <f>H901+H911+H912+H913</f>
        <v>0</v>
      </c>
      <c r="I900" s="41">
        <f>I901+I911+I912+I913</f>
        <v>0</v>
      </c>
      <c r="J900" s="30">
        <f t="shared" si="213"/>
        <v>0</v>
      </c>
      <c r="K900" s="30">
        <f t="shared" si="214"/>
        <v>0</v>
      </c>
      <c r="L900" s="4" t="s">
        <v>205</v>
      </c>
    </row>
    <row r="901" spans="1:12" ht="18" x14ac:dyDescent="0.25">
      <c r="A901" s="5" t="str">
        <f t="shared" ref="A901:A964" si="224">IF((E901+F901+G901+I901+H901)&gt;0,"a","b")</f>
        <v>b</v>
      </c>
      <c r="B901" s="34" t="s">
        <v>1</v>
      </c>
      <c r="C901" s="15" t="s">
        <v>128</v>
      </c>
      <c r="D901" s="15"/>
      <c r="E901" s="37">
        <f t="shared" si="223"/>
        <v>0</v>
      </c>
      <c r="F901" s="14">
        <f t="shared" ref="F901:I901" si="225">F902+F903+F904+F905+F906+F907+F908</f>
        <v>0</v>
      </c>
      <c r="G901" s="14">
        <f t="shared" si="225"/>
        <v>0</v>
      </c>
      <c r="H901" s="14">
        <f t="shared" si="225"/>
        <v>0</v>
      </c>
      <c r="I901" s="14">
        <f t="shared" si="225"/>
        <v>0</v>
      </c>
      <c r="J901" s="33">
        <f t="shared" si="213"/>
        <v>0</v>
      </c>
      <c r="K901" s="33">
        <f t="shared" si="214"/>
        <v>0</v>
      </c>
      <c r="L901" s="4" t="s">
        <v>205</v>
      </c>
    </row>
    <row r="902" spans="1:12" ht="18" x14ac:dyDescent="0.25">
      <c r="A902" s="5" t="str">
        <f t="shared" si="224"/>
        <v>b</v>
      </c>
      <c r="B902" s="11" t="s">
        <v>1</v>
      </c>
      <c r="C902" s="12" t="s">
        <v>129</v>
      </c>
      <c r="D902" s="12"/>
      <c r="E902" s="39">
        <f t="shared" si="223"/>
        <v>0</v>
      </c>
      <c r="F902" s="35"/>
      <c r="G902" s="35"/>
      <c r="H902" s="35"/>
      <c r="I902" s="35"/>
      <c r="J902" s="30">
        <f t="shared" si="213"/>
        <v>0</v>
      </c>
      <c r="K902" s="30">
        <f t="shared" si="214"/>
        <v>0</v>
      </c>
      <c r="L902" s="4" t="s">
        <v>205</v>
      </c>
    </row>
    <row r="903" spans="1:12" ht="18" x14ac:dyDescent="0.25">
      <c r="A903" s="5" t="str">
        <f t="shared" si="224"/>
        <v>b</v>
      </c>
      <c r="B903" s="11" t="s">
        <v>1</v>
      </c>
      <c r="C903" s="12" t="s">
        <v>130</v>
      </c>
      <c r="D903" s="12"/>
      <c r="E903" s="39">
        <f t="shared" si="223"/>
        <v>0</v>
      </c>
      <c r="F903" s="35"/>
      <c r="G903" s="35"/>
      <c r="H903" s="35"/>
      <c r="I903" s="35"/>
      <c r="J903" s="30">
        <f t="shared" si="213"/>
        <v>0</v>
      </c>
      <c r="K903" s="30">
        <f t="shared" si="214"/>
        <v>0</v>
      </c>
      <c r="L903" s="4" t="s">
        <v>205</v>
      </c>
    </row>
    <row r="904" spans="1:12" ht="18" x14ac:dyDescent="0.25">
      <c r="A904" s="5" t="str">
        <f t="shared" si="224"/>
        <v>b</v>
      </c>
      <c r="B904" s="11" t="s">
        <v>1</v>
      </c>
      <c r="C904" s="12" t="s">
        <v>131</v>
      </c>
      <c r="D904" s="12"/>
      <c r="E904" s="39">
        <f t="shared" si="223"/>
        <v>0</v>
      </c>
      <c r="F904" s="35"/>
      <c r="G904" s="35"/>
      <c r="H904" s="35"/>
      <c r="I904" s="35"/>
      <c r="J904" s="30">
        <f t="shared" si="213"/>
        <v>0</v>
      </c>
      <c r="K904" s="30">
        <f t="shared" si="214"/>
        <v>0</v>
      </c>
      <c r="L904" s="4" t="s">
        <v>205</v>
      </c>
    </row>
    <row r="905" spans="1:12" ht="18" x14ac:dyDescent="0.25">
      <c r="A905" s="5" t="str">
        <f t="shared" si="224"/>
        <v>b</v>
      </c>
      <c r="B905" s="11" t="s">
        <v>1</v>
      </c>
      <c r="C905" s="16" t="s">
        <v>132</v>
      </c>
      <c r="D905" s="16"/>
      <c r="E905" s="39">
        <f t="shared" si="223"/>
        <v>0</v>
      </c>
      <c r="F905" s="35"/>
      <c r="G905" s="35"/>
      <c r="H905" s="35"/>
      <c r="I905" s="35"/>
      <c r="J905" s="30">
        <f t="shared" si="213"/>
        <v>0</v>
      </c>
      <c r="K905" s="30">
        <f t="shared" si="214"/>
        <v>0</v>
      </c>
      <c r="L905" s="4" t="s">
        <v>205</v>
      </c>
    </row>
    <row r="906" spans="1:12" ht="18" x14ac:dyDescent="0.25">
      <c r="A906" s="5" t="str">
        <f t="shared" si="224"/>
        <v>b</v>
      </c>
      <c r="B906" s="11" t="s">
        <v>1</v>
      </c>
      <c r="C906" s="16" t="s">
        <v>133</v>
      </c>
      <c r="D906" s="16"/>
      <c r="E906" s="39">
        <f t="shared" si="223"/>
        <v>0</v>
      </c>
      <c r="F906" s="35"/>
      <c r="G906" s="35"/>
      <c r="H906" s="35"/>
      <c r="I906" s="35"/>
      <c r="J906" s="30">
        <f t="shared" si="213"/>
        <v>0</v>
      </c>
      <c r="K906" s="30">
        <f t="shared" si="214"/>
        <v>0</v>
      </c>
      <c r="L906" s="4" t="s">
        <v>205</v>
      </c>
    </row>
    <row r="907" spans="1:12" ht="18" x14ac:dyDescent="0.25">
      <c r="A907" s="5" t="str">
        <f t="shared" si="224"/>
        <v>b</v>
      </c>
      <c r="B907" s="11" t="s">
        <v>1</v>
      </c>
      <c r="C907" s="16" t="s">
        <v>134</v>
      </c>
      <c r="D907" s="16"/>
      <c r="E907" s="39">
        <f t="shared" si="223"/>
        <v>0</v>
      </c>
      <c r="F907" s="35"/>
      <c r="G907" s="35"/>
      <c r="H907" s="35"/>
      <c r="I907" s="35"/>
      <c r="J907" s="30">
        <f t="shared" si="213"/>
        <v>0</v>
      </c>
      <c r="K907" s="30">
        <f t="shared" si="214"/>
        <v>0</v>
      </c>
      <c r="L907" s="4" t="s">
        <v>205</v>
      </c>
    </row>
    <row r="908" spans="1:12" ht="18" x14ac:dyDescent="0.25">
      <c r="A908" s="5" t="str">
        <f t="shared" si="224"/>
        <v>b</v>
      </c>
      <c r="B908" s="11" t="s">
        <v>1</v>
      </c>
      <c r="C908" s="16" t="s">
        <v>135</v>
      </c>
      <c r="D908" s="16"/>
      <c r="E908" s="39">
        <f t="shared" si="223"/>
        <v>0</v>
      </c>
      <c r="F908" s="35">
        <f>F909+F910</f>
        <v>0</v>
      </c>
      <c r="G908" s="35">
        <f t="shared" ref="G908:I908" si="226">G909+G910</f>
        <v>0</v>
      </c>
      <c r="H908" s="35">
        <f t="shared" si="226"/>
        <v>0</v>
      </c>
      <c r="I908" s="35">
        <f t="shared" si="226"/>
        <v>0</v>
      </c>
      <c r="J908" s="30">
        <f t="shared" si="213"/>
        <v>0</v>
      </c>
      <c r="K908" s="30">
        <f t="shared" si="214"/>
        <v>0</v>
      </c>
      <c r="L908" s="4" t="s">
        <v>205</v>
      </c>
    </row>
    <row r="909" spans="1:12" x14ac:dyDescent="0.25">
      <c r="A909" s="5" t="str">
        <f t="shared" si="224"/>
        <v>b</v>
      </c>
      <c r="B909" s="19"/>
      <c r="C909" s="21" t="s">
        <v>209</v>
      </c>
      <c r="D909" s="21"/>
      <c r="E909" s="40">
        <f t="shared" si="223"/>
        <v>0</v>
      </c>
      <c r="F909" s="20"/>
      <c r="G909" s="20"/>
      <c r="H909" s="20"/>
      <c r="I909" s="20"/>
      <c r="J909" s="31">
        <f t="shared" si="213"/>
        <v>0</v>
      </c>
      <c r="K909" s="31">
        <f t="shared" si="214"/>
        <v>0</v>
      </c>
    </row>
    <row r="910" spans="1:12" x14ac:dyDescent="0.25">
      <c r="A910" s="5" t="str">
        <f t="shared" si="224"/>
        <v>b</v>
      </c>
      <c r="B910" s="19"/>
      <c r="C910" s="21" t="s">
        <v>210</v>
      </c>
      <c r="D910" s="21"/>
      <c r="E910" s="40">
        <f t="shared" si="223"/>
        <v>0</v>
      </c>
      <c r="F910" s="20"/>
      <c r="G910" s="20"/>
      <c r="H910" s="20"/>
      <c r="I910" s="20"/>
      <c r="J910" s="31">
        <f t="shared" si="213"/>
        <v>0</v>
      </c>
      <c r="K910" s="31">
        <f t="shared" si="214"/>
        <v>0</v>
      </c>
    </row>
    <row r="911" spans="1:12" ht="18" x14ac:dyDescent="0.25">
      <c r="A911" s="5" t="str">
        <f t="shared" si="224"/>
        <v>b</v>
      </c>
      <c r="B911" s="11" t="s">
        <v>1</v>
      </c>
      <c r="C911" s="15" t="s">
        <v>136</v>
      </c>
      <c r="D911" s="15"/>
      <c r="E911" s="37">
        <f t="shared" si="223"/>
        <v>0</v>
      </c>
      <c r="F911" s="14"/>
      <c r="G911" s="14"/>
      <c r="H911" s="14"/>
      <c r="I911" s="14"/>
      <c r="J911" s="33">
        <f t="shared" si="213"/>
        <v>0</v>
      </c>
      <c r="K911" s="33">
        <f t="shared" si="214"/>
        <v>0</v>
      </c>
      <c r="L911" s="4" t="s">
        <v>205</v>
      </c>
    </row>
    <row r="912" spans="1:12" ht="18" x14ac:dyDescent="0.25">
      <c r="A912" s="5" t="str">
        <f t="shared" si="224"/>
        <v>b</v>
      </c>
      <c r="B912" s="11" t="s">
        <v>1</v>
      </c>
      <c r="C912" s="15" t="s">
        <v>137</v>
      </c>
      <c r="D912" s="15"/>
      <c r="E912" s="37">
        <f t="shared" si="223"/>
        <v>0</v>
      </c>
      <c r="F912" s="14"/>
      <c r="G912" s="14"/>
      <c r="H912" s="14"/>
      <c r="I912" s="14"/>
      <c r="J912" s="33">
        <f t="shared" si="213"/>
        <v>0</v>
      </c>
      <c r="K912" s="33">
        <f t="shared" si="214"/>
        <v>0</v>
      </c>
      <c r="L912" s="4" t="s">
        <v>205</v>
      </c>
    </row>
    <row r="913" spans="1:12" ht="18" x14ac:dyDescent="0.25">
      <c r="A913" s="5" t="str">
        <f t="shared" si="224"/>
        <v>b</v>
      </c>
      <c r="B913" s="11" t="s">
        <v>1</v>
      </c>
      <c r="C913" s="15" t="s">
        <v>138</v>
      </c>
      <c r="D913" s="15"/>
      <c r="E913" s="37">
        <f t="shared" si="223"/>
        <v>0</v>
      </c>
      <c r="F913" s="14"/>
      <c r="G913" s="14"/>
      <c r="H913" s="14"/>
      <c r="I913" s="14"/>
      <c r="J913" s="33">
        <f t="shared" si="213"/>
        <v>0</v>
      </c>
      <c r="K913" s="33">
        <f t="shared" si="214"/>
        <v>0</v>
      </c>
      <c r="L913" s="4" t="s">
        <v>205</v>
      </c>
    </row>
    <row r="914" spans="1:12" ht="72" x14ac:dyDescent="0.25">
      <c r="A914" s="5" t="str">
        <f t="shared" si="224"/>
        <v>b</v>
      </c>
      <c r="B914" s="22" t="s">
        <v>65</v>
      </c>
      <c r="C914" s="23" t="s">
        <v>125</v>
      </c>
      <c r="D914" s="23"/>
      <c r="E914" s="41">
        <f t="shared" si="223"/>
        <v>0</v>
      </c>
      <c r="F914" s="41">
        <f>F915+F925+F926+F927</f>
        <v>0</v>
      </c>
      <c r="G914" s="41">
        <f>G915+G925+G926+G927</f>
        <v>0</v>
      </c>
      <c r="H914" s="41">
        <f>H915+H925+H926+H927</f>
        <v>0</v>
      </c>
      <c r="I914" s="41">
        <f>I915+I925+I926+I927</f>
        <v>0</v>
      </c>
      <c r="J914" s="30">
        <f t="shared" si="213"/>
        <v>0</v>
      </c>
      <c r="K914" s="30">
        <f t="shared" si="214"/>
        <v>0</v>
      </c>
      <c r="L914" s="4" t="s">
        <v>204</v>
      </c>
    </row>
    <row r="915" spans="1:12" ht="18" x14ac:dyDescent="0.25">
      <c r="A915" s="5" t="str">
        <f t="shared" si="224"/>
        <v>b</v>
      </c>
      <c r="B915" s="34" t="s">
        <v>1</v>
      </c>
      <c r="C915" s="15" t="s">
        <v>128</v>
      </c>
      <c r="D915" s="15"/>
      <c r="E915" s="37">
        <f t="shared" si="223"/>
        <v>0</v>
      </c>
      <c r="F915" s="14">
        <f t="shared" ref="F915:I915" si="227">F916+F917+F918+F919+F920+F921+F922</f>
        <v>0</v>
      </c>
      <c r="G915" s="14">
        <f t="shared" si="227"/>
        <v>0</v>
      </c>
      <c r="H915" s="14">
        <f t="shared" si="227"/>
        <v>0</v>
      </c>
      <c r="I915" s="14">
        <f t="shared" si="227"/>
        <v>0</v>
      </c>
      <c r="J915" s="33">
        <f t="shared" ref="J915:J978" si="228">F915+G915</f>
        <v>0</v>
      </c>
      <c r="K915" s="33">
        <f t="shared" ref="K915:K978" si="229">F915+G915+H915</f>
        <v>0</v>
      </c>
      <c r="L915" s="4" t="s">
        <v>204</v>
      </c>
    </row>
    <row r="916" spans="1:12" ht="18" x14ac:dyDescent="0.25">
      <c r="A916" s="5" t="str">
        <f t="shared" si="224"/>
        <v>b</v>
      </c>
      <c r="B916" s="11" t="s">
        <v>1</v>
      </c>
      <c r="C916" s="12" t="s">
        <v>129</v>
      </c>
      <c r="D916" s="12"/>
      <c r="E916" s="39">
        <f t="shared" si="223"/>
        <v>0</v>
      </c>
      <c r="F916" s="35"/>
      <c r="G916" s="35"/>
      <c r="H916" s="35"/>
      <c r="I916" s="35"/>
      <c r="J916" s="30">
        <f t="shared" si="228"/>
        <v>0</v>
      </c>
      <c r="K916" s="30">
        <f t="shared" si="229"/>
        <v>0</v>
      </c>
      <c r="L916" s="4" t="s">
        <v>204</v>
      </c>
    </row>
    <row r="917" spans="1:12" ht="18" x14ac:dyDescent="0.25">
      <c r="A917" s="5" t="str">
        <f t="shared" si="224"/>
        <v>b</v>
      </c>
      <c r="B917" s="11" t="s">
        <v>1</v>
      </c>
      <c r="C917" s="12" t="s">
        <v>130</v>
      </c>
      <c r="D917" s="12"/>
      <c r="E917" s="39">
        <f t="shared" si="223"/>
        <v>0</v>
      </c>
      <c r="F917" s="35"/>
      <c r="G917" s="35"/>
      <c r="H917" s="35"/>
      <c r="I917" s="35"/>
      <c r="J917" s="30">
        <f t="shared" si="228"/>
        <v>0</v>
      </c>
      <c r="K917" s="30">
        <f t="shared" si="229"/>
        <v>0</v>
      </c>
      <c r="L917" s="4" t="s">
        <v>204</v>
      </c>
    </row>
    <row r="918" spans="1:12" ht="18" x14ac:dyDescent="0.25">
      <c r="A918" s="5" t="str">
        <f t="shared" si="224"/>
        <v>b</v>
      </c>
      <c r="B918" s="11" t="s">
        <v>1</v>
      </c>
      <c r="C918" s="12" t="s">
        <v>131</v>
      </c>
      <c r="D918" s="12"/>
      <c r="E918" s="39">
        <f t="shared" si="223"/>
        <v>0</v>
      </c>
      <c r="F918" s="35"/>
      <c r="G918" s="35"/>
      <c r="H918" s="35"/>
      <c r="I918" s="35"/>
      <c r="J918" s="30">
        <f t="shared" si="228"/>
        <v>0</v>
      </c>
      <c r="K918" s="30">
        <f t="shared" si="229"/>
        <v>0</v>
      </c>
      <c r="L918" s="4" t="s">
        <v>204</v>
      </c>
    </row>
    <row r="919" spans="1:12" ht="18" x14ac:dyDescent="0.25">
      <c r="A919" s="5" t="str">
        <f t="shared" si="224"/>
        <v>b</v>
      </c>
      <c r="B919" s="11" t="s">
        <v>1</v>
      </c>
      <c r="C919" s="16" t="s">
        <v>132</v>
      </c>
      <c r="D919" s="16"/>
      <c r="E919" s="39">
        <f t="shared" si="223"/>
        <v>0</v>
      </c>
      <c r="F919" s="35"/>
      <c r="G919" s="35"/>
      <c r="H919" s="35"/>
      <c r="I919" s="35"/>
      <c r="J919" s="30">
        <f t="shared" si="228"/>
        <v>0</v>
      </c>
      <c r="K919" s="30">
        <f t="shared" si="229"/>
        <v>0</v>
      </c>
      <c r="L919" s="4" t="s">
        <v>204</v>
      </c>
    </row>
    <row r="920" spans="1:12" ht="18" x14ac:dyDescent="0.25">
      <c r="A920" s="5" t="str">
        <f t="shared" si="224"/>
        <v>b</v>
      </c>
      <c r="B920" s="11" t="s">
        <v>1</v>
      </c>
      <c r="C920" s="16" t="s">
        <v>133</v>
      </c>
      <c r="D920" s="16"/>
      <c r="E920" s="39">
        <f t="shared" si="223"/>
        <v>0</v>
      </c>
      <c r="F920" s="35"/>
      <c r="G920" s="35"/>
      <c r="H920" s="35"/>
      <c r="I920" s="35"/>
      <c r="J920" s="30">
        <f t="shared" si="228"/>
        <v>0</v>
      </c>
      <c r="K920" s="30">
        <f t="shared" si="229"/>
        <v>0</v>
      </c>
      <c r="L920" s="4" t="s">
        <v>204</v>
      </c>
    </row>
    <row r="921" spans="1:12" ht="18" x14ac:dyDescent="0.25">
      <c r="A921" s="5" t="str">
        <f t="shared" si="224"/>
        <v>b</v>
      </c>
      <c r="B921" s="11" t="s">
        <v>1</v>
      </c>
      <c r="C921" s="16" t="s">
        <v>134</v>
      </c>
      <c r="D921" s="16"/>
      <c r="E921" s="39">
        <f t="shared" si="223"/>
        <v>0</v>
      </c>
      <c r="F921" s="35"/>
      <c r="G921" s="35"/>
      <c r="H921" s="35"/>
      <c r="I921" s="35"/>
      <c r="J921" s="30">
        <f t="shared" si="228"/>
        <v>0</v>
      </c>
      <c r="K921" s="30">
        <f t="shared" si="229"/>
        <v>0</v>
      </c>
      <c r="L921" s="4" t="s">
        <v>204</v>
      </c>
    </row>
    <row r="922" spans="1:12" ht="18" x14ac:dyDescent="0.25">
      <c r="A922" s="5" t="str">
        <f t="shared" si="224"/>
        <v>b</v>
      </c>
      <c r="B922" s="11" t="s">
        <v>1</v>
      </c>
      <c r="C922" s="16" t="s">
        <v>135</v>
      </c>
      <c r="D922" s="16"/>
      <c r="E922" s="39">
        <f t="shared" si="223"/>
        <v>0</v>
      </c>
      <c r="F922" s="35">
        <f>F923+F924</f>
        <v>0</v>
      </c>
      <c r="G922" s="35">
        <f t="shared" ref="G922:I922" si="230">G923+G924</f>
        <v>0</v>
      </c>
      <c r="H922" s="35">
        <f t="shared" si="230"/>
        <v>0</v>
      </c>
      <c r="I922" s="35">
        <f t="shared" si="230"/>
        <v>0</v>
      </c>
      <c r="J922" s="30">
        <f t="shared" si="228"/>
        <v>0</v>
      </c>
      <c r="K922" s="30">
        <f t="shared" si="229"/>
        <v>0</v>
      </c>
      <c r="L922" s="4" t="s">
        <v>204</v>
      </c>
    </row>
    <row r="923" spans="1:12" x14ac:dyDescent="0.25">
      <c r="A923" s="5" t="str">
        <f t="shared" si="224"/>
        <v>b</v>
      </c>
      <c r="B923" s="19"/>
      <c r="C923" s="21" t="s">
        <v>209</v>
      </c>
      <c r="D923" s="21"/>
      <c r="E923" s="40">
        <f t="shared" si="223"/>
        <v>0</v>
      </c>
      <c r="F923" s="20"/>
      <c r="G923" s="20"/>
      <c r="H923" s="20"/>
      <c r="I923" s="20"/>
      <c r="J923" s="31">
        <f t="shared" si="228"/>
        <v>0</v>
      </c>
      <c r="K923" s="31">
        <f t="shared" si="229"/>
        <v>0</v>
      </c>
    </row>
    <row r="924" spans="1:12" x14ac:dyDescent="0.25">
      <c r="A924" s="5" t="str">
        <f t="shared" si="224"/>
        <v>b</v>
      </c>
      <c r="B924" s="19"/>
      <c r="C924" s="21" t="s">
        <v>210</v>
      </c>
      <c r="D924" s="21"/>
      <c r="E924" s="40">
        <f t="shared" si="223"/>
        <v>0</v>
      </c>
      <c r="F924" s="20"/>
      <c r="G924" s="20"/>
      <c r="H924" s="20"/>
      <c r="I924" s="20"/>
      <c r="J924" s="31">
        <f t="shared" si="228"/>
        <v>0</v>
      </c>
      <c r="K924" s="31">
        <f t="shared" si="229"/>
        <v>0</v>
      </c>
    </row>
    <row r="925" spans="1:12" ht="18" x14ac:dyDescent="0.25">
      <c r="A925" s="5" t="str">
        <f t="shared" si="224"/>
        <v>b</v>
      </c>
      <c r="B925" s="11" t="s">
        <v>1</v>
      </c>
      <c r="C925" s="15" t="s">
        <v>136</v>
      </c>
      <c r="D925" s="15"/>
      <c r="E925" s="37">
        <f t="shared" si="223"/>
        <v>0</v>
      </c>
      <c r="F925" s="14"/>
      <c r="G925" s="14"/>
      <c r="H925" s="14"/>
      <c r="I925" s="14"/>
      <c r="J925" s="33">
        <f t="shared" si="228"/>
        <v>0</v>
      </c>
      <c r="K925" s="33">
        <f t="shared" si="229"/>
        <v>0</v>
      </c>
      <c r="L925" s="4" t="s">
        <v>204</v>
      </c>
    </row>
    <row r="926" spans="1:12" ht="18" x14ac:dyDescent="0.25">
      <c r="A926" s="5" t="str">
        <f t="shared" si="224"/>
        <v>b</v>
      </c>
      <c r="B926" s="11" t="s">
        <v>1</v>
      </c>
      <c r="C926" s="15" t="s">
        <v>137</v>
      </c>
      <c r="D926" s="15"/>
      <c r="E926" s="37">
        <f t="shared" si="223"/>
        <v>0</v>
      </c>
      <c r="F926" s="14"/>
      <c r="G926" s="14"/>
      <c r="H926" s="14"/>
      <c r="I926" s="14"/>
      <c r="J926" s="33">
        <f t="shared" si="228"/>
        <v>0</v>
      </c>
      <c r="K926" s="33">
        <f t="shared" si="229"/>
        <v>0</v>
      </c>
      <c r="L926" s="4" t="s">
        <v>204</v>
      </c>
    </row>
    <row r="927" spans="1:12" ht="18" x14ac:dyDescent="0.25">
      <c r="A927" s="5" t="str">
        <f t="shared" si="224"/>
        <v>b</v>
      </c>
      <c r="B927" s="11" t="s">
        <v>1</v>
      </c>
      <c r="C927" s="15" t="s">
        <v>138</v>
      </c>
      <c r="D927" s="15"/>
      <c r="E927" s="37">
        <f t="shared" si="223"/>
        <v>0</v>
      </c>
      <c r="F927" s="14"/>
      <c r="G927" s="14"/>
      <c r="H927" s="14"/>
      <c r="I927" s="14"/>
      <c r="J927" s="33">
        <f t="shared" si="228"/>
        <v>0</v>
      </c>
      <c r="K927" s="33">
        <f t="shared" si="229"/>
        <v>0</v>
      </c>
      <c r="L927" s="4" t="s">
        <v>204</v>
      </c>
    </row>
    <row r="928" spans="1:12" ht="36" x14ac:dyDescent="0.25">
      <c r="A928" s="5" t="str">
        <f t="shared" si="224"/>
        <v>b</v>
      </c>
      <c r="B928" s="22" t="s">
        <v>66</v>
      </c>
      <c r="C928" s="23" t="s">
        <v>96</v>
      </c>
      <c r="D928" s="23"/>
      <c r="E928" s="41">
        <f t="shared" si="223"/>
        <v>0</v>
      </c>
      <c r="F928" s="41">
        <f>F929+F939+F940+F941</f>
        <v>0</v>
      </c>
      <c r="G928" s="41">
        <f>G929+G939+G940+G941</f>
        <v>0</v>
      </c>
      <c r="H928" s="41">
        <f>H929+H939+H940+H941</f>
        <v>0</v>
      </c>
      <c r="I928" s="41">
        <f>I929+I939+I940+I941</f>
        <v>0</v>
      </c>
      <c r="J928" s="30">
        <f t="shared" si="228"/>
        <v>0</v>
      </c>
      <c r="K928" s="30">
        <f t="shared" si="229"/>
        <v>0</v>
      </c>
      <c r="L928" s="4" t="s">
        <v>205</v>
      </c>
    </row>
    <row r="929" spans="1:12" ht="18" x14ac:dyDescent="0.25">
      <c r="A929" s="5" t="str">
        <f t="shared" si="224"/>
        <v>b</v>
      </c>
      <c r="B929" s="34" t="s">
        <v>1</v>
      </c>
      <c r="C929" s="15" t="s">
        <v>128</v>
      </c>
      <c r="D929" s="15"/>
      <c r="E929" s="37">
        <f t="shared" si="223"/>
        <v>0</v>
      </c>
      <c r="F929" s="14">
        <f t="shared" ref="F929:I929" si="231">F930+F931+F932+F933+F934+F935+F936</f>
        <v>0</v>
      </c>
      <c r="G929" s="14">
        <f t="shared" si="231"/>
        <v>0</v>
      </c>
      <c r="H929" s="14">
        <f t="shared" si="231"/>
        <v>0</v>
      </c>
      <c r="I929" s="14">
        <f t="shared" si="231"/>
        <v>0</v>
      </c>
      <c r="J929" s="33">
        <f t="shared" si="228"/>
        <v>0</v>
      </c>
      <c r="K929" s="33">
        <f t="shared" si="229"/>
        <v>0</v>
      </c>
      <c r="L929" s="4" t="s">
        <v>205</v>
      </c>
    </row>
    <row r="930" spans="1:12" ht="18" x14ac:dyDescent="0.25">
      <c r="A930" s="5" t="str">
        <f t="shared" si="224"/>
        <v>b</v>
      </c>
      <c r="B930" s="11" t="s">
        <v>1</v>
      </c>
      <c r="C930" s="12" t="s">
        <v>129</v>
      </c>
      <c r="D930" s="12"/>
      <c r="E930" s="39">
        <f t="shared" si="223"/>
        <v>0</v>
      </c>
      <c r="F930" s="35"/>
      <c r="G930" s="35"/>
      <c r="H930" s="35"/>
      <c r="I930" s="35"/>
      <c r="J930" s="30">
        <f t="shared" si="228"/>
        <v>0</v>
      </c>
      <c r="K930" s="30">
        <f t="shared" si="229"/>
        <v>0</v>
      </c>
      <c r="L930" s="4" t="s">
        <v>205</v>
      </c>
    </row>
    <row r="931" spans="1:12" ht="18" x14ac:dyDescent="0.25">
      <c r="A931" s="5" t="str">
        <f t="shared" si="224"/>
        <v>b</v>
      </c>
      <c r="B931" s="11" t="s">
        <v>1</v>
      </c>
      <c r="C931" s="12" t="s">
        <v>130</v>
      </c>
      <c r="D931" s="12"/>
      <c r="E931" s="39">
        <f t="shared" si="223"/>
        <v>0</v>
      </c>
      <c r="F931" s="35"/>
      <c r="G931" s="35"/>
      <c r="H931" s="35"/>
      <c r="I931" s="35"/>
      <c r="J931" s="30">
        <f t="shared" si="228"/>
        <v>0</v>
      </c>
      <c r="K931" s="30">
        <f t="shared" si="229"/>
        <v>0</v>
      </c>
      <c r="L931" s="4" t="s">
        <v>205</v>
      </c>
    </row>
    <row r="932" spans="1:12" ht="18" x14ac:dyDescent="0.25">
      <c r="A932" s="5" t="str">
        <f t="shared" si="224"/>
        <v>b</v>
      </c>
      <c r="B932" s="11" t="s">
        <v>1</v>
      </c>
      <c r="C932" s="12" t="s">
        <v>131</v>
      </c>
      <c r="D932" s="12"/>
      <c r="E932" s="39">
        <f t="shared" si="223"/>
        <v>0</v>
      </c>
      <c r="F932" s="35"/>
      <c r="G932" s="35"/>
      <c r="H932" s="35"/>
      <c r="I932" s="35"/>
      <c r="J932" s="30">
        <f t="shared" si="228"/>
        <v>0</v>
      </c>
      <c r="K932" s="30">
        <f t="shared" si="229"/>
        <v>0</v>
      </c>
      <c r="L932" s="4" t="s">
        <v>205</v>
      </c>
    </row>
    <row r="933" spans="1:12" ht="18" x14ac:dyDescent="0.25">
      <c r="A933" s="5" t="str">
        <f t="shared" si="224"/>
        <v>b</v>
      </c>
      <c r="B933" s="11" t="s">
        <v>1</v>
      </c>
      <c r="C933" s="16" t="s">
        <v>132</v>
      </c>
      <c r="D933" s="16"/>
      <c r="E933" s="39">
        <f t="shared" si="223"/>
        <v>0</v>
      </c>
      <c r="F933" s="35"/>
      <c r="G933" s="35"/>
      <c r="H933" s="35"/>
      <c r="I933" s="35"/>
      <c r="J933" s="30">
        <f t="shared" si="228"/>
        <v>0</v>
      </c>
      <c r="K933" s="30">
        <f t="shared" si="229"/>
        <v>0</v>
      </c>
      <c r="L933" s="4" t="s">
        <v>205</v>
      </c>
    </row>
    <row r="934" spans="1:12" ht="18" x14ac:dyDescent="0.25">
      <c r="A934" s="5" t="str">
        <f t="shared" si="224"/>
        <v>b</v>
      </c>
      <c r="B934" s="11" t="s">
        <v>1</v>
      </c>
      <c r="C934" s="16" t="s">
        <v>133</v>
      </c>
      <c r="D934" s="16"/>
      <c r="E934" s="39">
        <f t="shared" si="223"/>
        <v>0</v>
      </c>
      <c r="F934" s="35"/>
      <c r="G934" s="35"/>
      <c r="H934" s="35"/>
      <c r="I934" s="35"/>
      <c r="J934" s="30">
        <f t="shared" si="228"/>
        <v>0</v>
      </c>
      <c r="K934" s="30">
        <f t="shared" si="229"/>
        <v>0</v>
      </c>
      <c r="L934" s="4" t="s">
        <v>205</v>
      </c>
    </row>
    <row r="935" spans="1:12" ht="18" x14ac:dyDescent="0.25">
      <c r="A935" s="5" t="str">
        <f t="shared" si="224"/>
        <v>b</v>
      </c>
      <c r="B935" s="11" t="s">
        <v>1</v>
      </c>
      <c r="C935" s="16" t="s">
        <v>134</v>
      </c>
      <c r="D935" s="16"/>
      <c r="E935" s="39">
        <f t="shared" si="223"/>
        <v>0</v>
      </c>
      <c r="F935" s="35"/>
      <c r="G935" s="35"/>
      <c r="H935" s="35"/>
      <c r="I935" s="35"/>
      <c r="J935" s="30">
        <f t="shared" si="228"/>
        <v>0</v>
      </c>
      <c r="K935" s="30">
        <f t="shared" si="229"/>
        <v>0</v>
      </c>
      <c r="L935" s="4" t="s">
        <v>205</v>
      </c>
    </row>
    <row r="936" spans="1:12" ht="18" x14ac:dyDescent="0.25">
      <c r="A936" s="5" t="str">
        <f t="shared" si="224"/>
        <v>b</v>
      </c>
      <c r="B936" s="11" t="s">
        <v>1</v>
      </c>
      <c r="C936" s="16" t="s">
        <v>135</v>
      </c>
      <c r="D936" s="16"/>
      <c r="E936" s="39">
        <f t="shared" si="223"/>
        <v>0</v>
      </c>
      <c r="F936" s="35">
        <f>F937+F938</f>
        <v>0</v>
      </c>
      <c r="G936" s="35">
        <f t="shared" ref="G936:I936" si="232">G937+G938</f>
        <v>0</v>
      </c>
      <c r="H936" s="35">
        <f t="shared" si="232"/>
        <v>0</v>
      </c>
      <c r="I936" s="35">
        <f t="shared" si="232"/>
        <v>0</v>
      </c>
      <c r="J936" s="30">
        <f t="shared" si="228"/>
        <v>0</v>
      </c>
      <c r="K936" s="30">
        <f t="shared" si="229"/>
        <v>0</v>
      </c>
      <c r="L936" s="4" t="s">
        <v>205</v>
      </c>
    </row>
    <row r="937" spans="1:12" x14ac:dyDescent="0.25">
      <c r="A937" s="5" t="str">
        <f t="shared" si="224"/>
        <v>b</v>
      </c>
      <c r="B937" s="19"/>
      <c r="C937" s="21" t="s">
        <v>209</v>
      </c>
      <c r="D937" s="21"/>
      <c r="E937" s="40">
        <f t="shared" si="223"/>
        <v>0</v>
      </c>
      <c r="F937" s="20"/>
      <c r="G937" s="20"/>
      <c r="H937" s="20"/>
      <c r="I937" s="20"/>
      <c r="J937" s="31">
        <f t="shared" si="228"/>
        <v>0</v>
      </c>
      <c r="K937" s="31">
        <f t="shared" si="229"/>
        <v>0</v>
      </c>
    </row>
    <row r="938" spans="1:12" x14ac:dyDescent="0.25">
      <c r="A938" s="5" t="str">
        <f t="shared" si="224"/>
        <v>b</v>
      </c>
      <c r="B938" s="19"/>
      <c r="C938" s="21" t="s">
        <v>210</v>
      </c>
      <c r="D938" s="21"/>
      <c r="E938" s="40">
        <f t="shared" si="223"/>
        <v>0</v>
      </c>
      <c r="F938" s="20"/>
      <c r="G938" s="20"/>
      <c r="H938" s="20"/>
      <c r="I938" s="20"/>
      <c r="J938" s="31">
        <f t="shared" si="228"/>
        <v>0</v>
      </c>
      <c r="K938" s="31">
        <f t="shared" si="229"/>
        <v>0</v>
      </c>
    </row>
    <row r="939" spans="1:12" ht="18" x14ac:dyDescent="0.25">
      <c r="A939" s="5" t="str">
        <f t="shared" si="224"/>
        <v>b</v>
      </c>
      <c r="B939" s="11" t="s">
        <v>1</v>
      </c>
      <c r="C939" s="15" t="s">
        <v>136</v>
      </c>
      <c r="D939" s="15"/>
      <c r="E939" s="37">
        <f t="shared" si="223"/>
        <v>0</v>
      </c>
      <c r="F939" s="14"/>
      <c r="G939" s="14"/>
      <c r="H939" s="14"/>
      <c r="I939" s="14"/>
      <c r="J939" s="33">
        <f t="shared" si="228"/>
        <v>0</v>
      </c>
      <c r="K939" s="33">
        <f t="shared" si="229"/>
        <v>0</v>
      </c>
      <c r="L939" s="4" t="s">
        <v>205</v>
      </c>
    </row>
    <row r="940" spans="1:12" ht="18" x14ac:dyDescent="0.25">
      <c r="A940" s="5" t="str">
        <f t="shared" si="224"/>
        <v>b</v>
      </c>
      <c r="B940" s="11" t="s">
        <v>1</v>
      </c>
      <c r="C940" s="15" t="s">
        <v>137</v>
      </c>
      <c r="D940" s="15"/>
      <c r="E940" s="37">
        <f t="shared" si="223"/>
        <v>0</v>
      </c>
      <c r="F940" s="14"/>
      <c r="G940" s="14"/>
      <c r="H940" s="14"/>
      <c r="I940" s="14"/>
      <c r="J940" s="33">
        <f t="shared" si="228"/>
        <v>0</v>
      </c>
      <c r="K940" s="33">
        <f t="shared" si="229"/>
        <v>0</v>
      </c>
      <c r="L940" s="4" t="s">
        <v>205</v>
      </c>
    </row>
    <row r="941" spans="1:12" ht="18" x14ac:dyDescent="0.25">
      <c r="A941" s="5" t="str">
        <f t="shared" si="224"/>
        <v>b</v>
      </c>
      <c r="B941" s="11" t="s">
        <v>1</v>
      </c>
      <c r="C941" s="15" t="s">
        <v>138</v>
      </c>
      <c r="D941" s="15"/>
      <c r="E941" s="37">
        <f t="shared" si="223"/>
        <v>0</v>
      </c>
      <c r="F941" s="14"/>
      <c r="G941" s="14"/>
      <c r="H941" s="14"/>
      <c r="I941" s="14"/>
      <c r="J941" s="33">
        <f t="shared" si="228"/>
        <v>0</v>
      </c>
      <c r="K941" s="33">
        <f t="shared" si="229"/>
        <v>0</v>
      </c>
      <c r="L941" s="4" t="s">
        <v>205</v>
      </c>
    </row>
    <row r="942" spans="1:12" ht="18" x14ac:dyDescent="0.25">
      <c r="A942" s="5" t="str">
        <f t="shared" si="224"/>
        <v>b</v>
      </c>
      <c r="B942" s="22" t="s">
        <v>67</v>
      </c>
      <c r="C942" s="23" t="s">
        <v>97</v>
      </c>
      <c r="D942" s="23"/>
      <c r="E942" s="41">
        <f t="shared" si="223"/>
        <v>0</v>
      </c>
      <c r="F942" s="41">
        <f>F943+F953+F954+F955</f>
        <v>0</v>
      </c>
      <c r="G942" s="41">
        <f>G943+G953+G954+G955</f>
        <v>0</v>
      </c>
      <c r="H942" s="41">
        <f>H943+H953+H954+H955</f>
        <v>0</v>
      </c>
      <c r="I942" s="41">
        <f>I943+I953+I954+I955</f>
        <v>0</v>
      </c>
      <c r="J942" s="30">
        <f t="shared" si="228"/>
        <v>0</v>
      </c>
      <c r="K942" s="30">
        <f t="shared" si="229"/>
        <v>0</v>
      </c>
      <c r="L942" s="4" t="s">
        <v>204</v>
      </c>
    </row>
    <row r="943" spans="1:12" ht="18" x14ac:dyDescent="0.25">
      <c r="A943" s="5" t="str">
        <f t="shared" si="224"/>
        <v>b</v>
      </c>
      <c r="B943" s="34" t="s">
        <v>1</v>
      </c>
      <c r="C943" s="15" t="s">
        <v>128</v>
      </c>
      <c r="D943" s="15"/>
      <c r="E943" s="37">
        <f t="shared" si="223"/>
        <v>0</v>
      </c>
      <c r="F943" s="14">
        <f t="shared" ref="F943:I943" si="233">F944+F945+F946+F947+F948+F949+F950</f>
        <v>0</v>
      </c>
      <c r="G943" s="14">
        <f t="shared" si="233"/>
        <v>0</v>
      </c>
      <c r="H943" s="14">
        <f t="shared" si="233"/>
        <v>0</v>
      </c>
      <c r="I943" s="14">
        <f t="shared" si="233"/>
        <v>0</v>
      </c>
      <c r="J943" s="33">
        <f t="shared" si="228"/>
        <v>0</v>
      </c>
      <c r="K943" s="33">
        <f t="shared" si="229"/>
        <v>0</v>
      </c>
      <c r="L943" s="4" t="s">
        <v>204</v>
      </c>
    </row>
    <row r="944" spans="1:12" ht="18" x14ac:dyDescent="0.25">
      <c r="A944" s="5" t="str">
        <f t="shared" si="224"/>
        <v>b</v>
      </c>
      <c r="B944" s="11" t="s">
        <v>1</v>
      </c>
      <c r="C944" s="12" t="s">
        <v>129</v>
      </c>
      <c r="D944" s="12"/>
      <c r="E944" s="39">
        <f t="shared" si="223"/>
        <v>0</v>
      </c>
      <c r="F944" s="35"/>
      <c r="G944" s="35"/>
      <c r="H944" s="35"/>
      <c r="I944" s="35"/>
      <c r="J944" s="30">
        <f t="shared" si="228"/>
        <v>0</v>
      </c>
      <c r="K944" s="30">
        <f t="shared" si="229"/>
        <v>0</v>
      </c>
      <c r="L944" s="4" t="s">
        <v>204</v>
      </c>
    </row>
    <row r="945" spans="1:12" ht="18" x14ac:dyDescent="0.25">
      <c r="A945" s="5" t="str">
        <f t="shared" si="224"/>
        <v>b</v>
      </c>
      <c r="B945" s="11" t="s">
        <v>1</v>
      </c>
      <c r="C945" s="12" t="s">
        <v>130</v>
      </c>
      <c r="D945" s="12"/>
      <c r="E945" s="39">
        <f t="shared" si="223"/>
        <v>0</v>
      </c>
      <c r="F945" s="35"/>
      <c r="G945" s="35"/>
      <c r="H945" s="35"/>
      <c r="I945" s="35"/>
      <c r="J945" s="30">
        <f t="shared" si="228"/>
        <v>0</v>
      </c>
      <c r="K945" s="30">
        <f t="shared" si="229"/>
        <v>0</v>
      </c>
      <c r="L945" s="4" t="s">
        <v>204</v>
      </c>
    </row>
    <row r="946" spans="1:12" ht="18" x14ac:dyDescent="0.25">
      <c r="A946" s="5" t="str">
        <f t="shared" si="224"/>
        <v>b</v>
      </c>
      <c r="B946" s="11" t="s">
        <v>1</v>
      </c>
      <c r="C946" s="12" t="s">
        <v>131</v>
      </c>
      <c r="D946" s="12"/>
      <c r="E946" s="39">
        <f t="shared" si="223"/>
        <v>0</v>
      </c>
      <c r="F946" s="35"/>
      <c r="G946" s="35"/>
      <c r="H946" s="35"/>
      <c r="I946" s="35"/>
      <c r="J946" s="30">
        <f t="shared" si="228"/>
        <v>0</v>
      </c>
      <c r="K946" s="30">
        <f t="shared" si="229"/>
        <v>0</v>
      </c>
      <c r="L946" s="4" t="s">
        <v>204</v>
      </c>
    </row>
    <row r="947" spans="1:12" ht="18" x14ac:dyDescent="0.25">
      <c r="A947" s="5" t="str">
        <f t="shared" si="224"/>
        <v>b</v>
      </c>
      <c r="B947" s="11" t="s">
        <v>1</v>
      </c>
      <c r="C947" s="16" t="s">
        <v>132</v>
      </c>
      <c r="D947" s="16"/>
      <c r="E947" s="39">
        <f t="shared" si="223"/>
        <v>0</v>
      </c>
      <c r="F947" s="35"/>
      <c r="G947" s="35"/>
      <c r="H947" s="35"/>
      <c r="I947" s="35"/>
      <c r="J947" s="30">
        <f t="shared" si="228"/>
        <v>0</v>
      </c>
      <c r="K947" s="30">
        <f t="shared" si="229"/>
        <v>0</v>
      </c>
      <c r="L947" s="4" t="s">
        <v>204</v>
      </c>
    </row>
    <row r="948" spans="1:12" ht="18" x14ac:dyDescent="0.25">
      <c r="A948" s="5" t="str">
        <f t="shared" si="224"/>
        <v>b</v>
      </c>
      <c r="B948" s="11" t="s">
        <v>1</v>
      </c>
      <c r="C948" s="16" t="s">
        <v>133</v>
      </c>
      <c r="D948" s="16"/>
      <c r="E948" s="39">
        <f t="shared" si="223"/>
        <v>0</v>
      </c>
      <c r="F948" s="35"/>
      <c r="G948" s="35"/>
      <c r="H948" s="35"/>
      <c r="I948" s="35"/>
      <c r="J948" s="30">
        <f t="shared" si="228"/>
        <v>0</v>
      </c>
      <c r="K948" s="30">
        <f t="shared" si="229"/>
        <v>0</v>
      </c>
      <c r="L948" s="4" t="s">
        <v>204</v>
      </c>
    </row>
    <row r="949" spans="1:12" ht="18" x14ac:dyDescent="0.25">
      <c r="A949" s="5" t="str">
        <f t="shared" si="224"/>
        <v>b</v>
      </c>
      <c r="B949" s="11" t="s">
        <v>1</v>
      </c>
      <c r="C949" s="16" t="s">
        <v>134</v>
      </c>
      <c r="D949" s="16"/>
      <c r="E949" s="39">
        <f t="shared" si="223"/>
        <v>0</v>
      </c>
      <c r="F949" s="35"/>
      <c r="G949" s="35"/>
      <c r="H949" s="35"/>
      <c r="I949" s="35"/>
      <c r="J949" s="30">
        <f t="shared" si="228"/>
        <v>0</v>
      </c>
      <c r="K949" s="30">
        <f t="shared" si="229"/>
        <v>0</v>
      </c>
      <c r="L949" s="4" t="s">
        <v>204</v>
      </c>
    </row>
    <row r="950" spans="1:12" ht="18" x14ac:dyDescent="0.25">
      <c r="A950" s="5" t="str">
        <f t="shared" si="224"/>
        <v>b</v>
      </c>
      <c r="B950" s="11" t="s">
        <v>1</v>
      </c>
      <c r="C950" s="16" t="s">
        <v>135</v>
      </c>
      <c r="D950" s="16"/>
      <c r="E950" s="39">
        <f t="shared" si="223"/>
        <v>0</v>
      </c>
      <c r="F950" s="35">
        <f>F951+F952</f>
        <v>0</v>
      </c>
      <c r="G950" s="35">
        <f t="shared" ref="G950:I950" si="234">G951+G952</f>
        <v>0</v>
      </c>
      <c r="H950" s="35">
        <f t="shared" si="234"/>
        <v>0</v>
      </c>
      <c r="I950" s="35">
        <f t="shared" si="234"/>
        <v>0</v>
      </c>
      <c r="J950" s="30">
        <f t="shared" si="228"/>
        <v>0</v>
      </c>
      <c r="K950" s="30">
        <f t="shared" si="229"/>
        <v>0</v>
      </c>
      <c r="L950" s="4" t="s">
        <v>204</v>
      </c>
    </row>
    <row r="951" spans="1:12" x14ac:dyDescent="0.25">
      <c r="A951" s="5" t="str">
        <f t="shared" si="224"/>
        <v>b</v>
      </c>
      <c r="B951" s="19"/>
      <c r="C951" s="21" t="s">
        <v>209</v>
      </c>
      <c r="D951" s="21"/>
      <c r="E951" s="40">
        <f t="shared" si="223"/>
        <v>0</v>
      </c>
      <c r="F951" s="20"/>
      <c r="G951" s="20"/>
      <c r="H951" s="20"/>
      <c r="I951" s="20"/>
      <c r="J951" s="31">
        <f t="shared" si="228"/>
        <v>0</v>
      </c>
      <c r="K951" s="31">
        <f t="shared" si="229"/>
        <v>0</v>
      </c>
    </row>
    <row r="952" spans="1:12" x14ac:dyDescent="0.25">
      <c r="A952" s="5" t="str">
        <f t="shared" si="224"/>
        <v>b</v>
      </c>
      <c r="B952" s="19"/>
      <c r="C952" s="21" t="s">
        <v>210</v>
      </c>
      <c r="D952" s="21"/>
      <c r="E952" s="40">
        <f t="shared" si="223"/>
        <v>0</v>
      </c>
      <c r="F952" s="20"/>
      <c r="G952" s="20"/>
      <c r="H952" s="20"/>
      <c r="I952" s="20"/>
      <c r="J952" s="31">
        <f t="shared" si="228"/>
        <v>0</v>
      </c>
      <c r="K952" s="31">
        <f t="shared" si="229"/>
        <v>0</v>
      </c>
    </row>
    <row r="953" spans="1:12" ht="18" x14ac:dyDescent="0.25">
      <c r="A953" s="5" t="str">
        <f t="shared" si="224"/>
        <v>b</v>
      </c>
      <c r="B953" s="11" t="s">
        <v>1</v>
      </c>
      <c r="C953" s="15" t="s">
        <v>136</v>
      </c>
      <c r="D953" s="15"/>
      <c r="E953" s="37">
        <f t="shared" si="223"/>
        <v>0</v>
      </c>
      <c r="F953" s="14"/>
      <c r="G953" s="14"/>
      <c r="H953" s="14"/>
      <c r="I953" s="14"/>
      <c r="J953" s="33">
        <f t="shared" si="228"/>
        <v>0</v>
      </c>
      <c r="K953" s="33">
        <f t="shared" si="229"/>
        <v>0</v>
      </c>
      <c r="L953" s="4" t="s">
        <v>204</v>
      </c>
    </row>
    <row r="954" spans="1:12" ht="18" x14ac:dyDescent="0.25">
      <c r="A954" s="5" t="str">
        <f t="shared" si="224"/>
        <v>b</v>
      </c>
      <c r="B954" s="11" t="s">
        <v>1</v>
      </c>
      <c r="C954" s="15" t="s">
        <v>137</v>
      </c>
      <c r="D954" s="15"/>
      <c r="E954" s="37">
        <f t="shared" si="223"/>
        <v>0</v>
      </c>
      <c r="F954" s="14"/>
      <c r="G954" s="14"/>
      <c r="H954" s="14"/>
      <c r="I954" s="14"/>
      <c r="J954" s="33">
        <f t="shared" si="228"/>
        <v>0</v>
      </c>
      <c r="K954" s="33">
        <f t="shared" si="229"/>
        <v>0</v>
      </c>
      <c r="L954" s="4" t="s">
        <v>204</v>
      </c>
    </row>
    <row r="955" spans="1:12" ht="18" x14ac:dyDescent="0.25">
      <c r="A955" s="5" t="str">
        <f t="shared" si="224"/>
        <v>b</v>
      </c>
      <c r="B955" s="11" t="s">
        <v>1</v>
      </c>
      <c r="C955" s="15" t="s">
        <v>138</v>
      </c>
      <c r="D955" s="15"/>
      <c r="E955" s="37">
        <f t="shared" si="223"/>
        <v>0</v>
      </c>
      <c r="F955" s="14"/>
      <c r="G955" s="14"/>
      <c r="H955" s="14"/>
      <c r="I955" s="14"/>
      <c r="J955" s="33">
        <f t="shared" si="228"/>
        <v>0</v>
      </c>
      <c r="K955" s="33">
        <f t="shared" si="229"/>
        <v>0</v>
      </c>
      <c r="L955" s="4" t="s">
        <v>204</v>
      </c>
    </row>
    <row r="956" spans="1:12" ht="18" x14ac:dyDescent="0.25">
      <c r="A956" s="5" t="str">
        <f t="shared" si="224"/>
        <v>b</v>
      </c>
      <c r="B956" s="22" t="s">
        <v>98</v>
      </c>
      <c r="C956" s="23" t="s">
        <v>99</v>
      </c>
      <c r="D956" s="23"/>
      <c r="E956" s="36">
        <f>SUM(F956:I956)</f>
        <v>0</v>
      </c>
      <c r="F956" s="30">
        <f>F970+F984</f>
        <v>0</v>
      </c>
      <c r="G956" s="30">
        <f t="shared" ref="G956:I956" si="235">G970+G984</f>
        <v>0</v>
      </c>
      <c r="H956" s="30">
        <f t="shared" si="235"/>
        <v>0</v>
      </c>
      <c r="I956" s="30">
        <f t="shared" si="235"/>
        <v>0</v>
      </c>
      <c r="J956" s="30">
        <f t="shared" si="228"/>
        <v>0</v>
      </c>
      <c r="K956" s="30">
        <f t="shared" si="229"/>
        <v>0</v>
      </c>
    </row>
    <row r="957" spans="1:12" ht="18" x14ac:dyDescent="0.25">
      <c r="A957" s="5" t="str">
        <f t="shared" si="224"/>
        <v>b</v>
      </c>
      <c r="B957" s="32" t="s">
        <v>1</v>
      </c>
      <c r="C957" s="25" t="s">
        <v>128</v>
      </c>
      <c r="D957" s="25"/>
      <c r="E957" s="37">
        <f t="shared" ref="E957:E969" si="236">SUM(F957:I957)</f>
        <v>0</v>
      </c>
      <c r="F957" s="33">
        <f t="shared" ref="F957:I969" si="237">F971+F985</f>
        <v>0</v>
      </c>
      <c r="G957" s="33">
        <f t="shared" si="237"/>
        <v>0</v>
      </c>
      <c r="H957" s="33">
        <f t="shared" si="237"/>
        <v>0</v>
      </c>
      <c r="I957" s="33">
        <f t="shared" si="237"/>
        <v>0</v>
      </c>
      <c r="J957" s="33">
        <f t="shared" si="228"/>
        <v>0</v>
      </c>
      <c r="K957" s="33">
        <f t="shared" si="229"/>
        <v>0</v>
      </c>
    </row>
    <row r="958" spans="1:12" ht="18" x14ac:dyDescent="0.25">
      <c r="A958" s="5" t="str">
        <f t="shared" si="224"/>
        <v>b</v>
      </c>
      <c r="B958" s="24" t="s">
        <v>1</v>
      </c>
      <c r="C958" s="26" t="s">
        <v>129</v>
      </c>
      <c r="D958" s="26"/>
      <c r="E958" s="36">
        <f t="shared" si="236"/>
        <v>0</v>
      </c>
      <c r="F958" s="30">
        <f t="shared" si="237"/>
        <v>0</v>
      </c>
      <c r="G958" s="30">
        <f t="shared" si="237"/>
        <v>0</v>
      </c>
      <c r="H958" s="30">
        <f t="shared" si="237"/>
        <v>0</v>
      </c>
      <c r="I958" s="30">
        <f t="shared" si="237"/>
        <v>0</v>
      </c>
      <c r="J958" s="30">
        <f t="shared" si="228"/>
        <v>0</v>
      </c>
      <c r="K958" s="30">
        <f t="shared" si="229"/>
        <v>0</v>
      </c>
    </row>
    <row r="959" spans="1:12" ht="18" x14ac:dyDescent="0.25">
      <c r="A959" s="5" t="str">
        <f t="shared" si="224"/>
        <v>b</v>
      </c>
      <c r="B959" s="24" t="s">
        <v>1</v>
      </c>
      <c r="C959" s="26" t="s">
        <v>130</v>
      </c>
      <c r="D959" s="26"/>
      <c r="E959" s="36">
        <f t="shared" si="236"/>
        <v>0</v>
      </c>
      <c r="F959" s="30">
        <f t="shared" si="237"/>
        <v>0</v>
      </c>
      <c r="G959" s="30">
        <f t="shared" si="237"/>
        <v>0</v>
      </c>
      <c r="H959" s="30">
        <f t="shared" si="237"/>
        <v>0</v>
      </c>
      <c r="I959" s="30">
        <f t="shared" si="237"/>
        <v>0</v>
      </c>
      <c r="J959" s="30">
        <f t="shared" si="228"/>
        <v>0</v>
      </c>
      <c r="K959" s="30">
        <f t="shared" si="229"/>
        <v>0</v>
      </c>
    </row>
    <row r="960" spans="1:12" ht="18" x14ac:dyDescent="0.25">
      <c r="A960" s="5" t="str">
        <f t="shared" si="224"/>
        <v>b</v>
      </c>
      <c r="B960" s="24" t="s">
        <v>1</v>
      </c>
      <c r="C960" s="26" t="s">
        <v>131</v>
      </c>
      <c r="D960" s="26"/>
      <c r="E960" s="36">
        <f t="shared" si="236"/>
        <v>0</v>
      </c>
      <c r="F960" s="30">
        <f t="shared" si="237"/>
        <v>0</v>
      </c>
      <c r="G960" s="30">
        <f t="shared" si="237"/>
        <v>0</v>
      </c>
      <c r="H960" s="30">
        <f t="shared" si="237"/>
        <v>0</v>
      </c>
      <c r="I960" s="30">
        <f t="shared" si="237"/>
        <v>0</v>
      </c>
      <c r="J960" s="30">
        <f t="shared" si="228"/>
        <v>0</v>
      </c>
      <c r="K960" s="30">
        <f t="shared" si="229"/>
        <v>0</v>
      </c>
    </row>
    <row r="961" spans="1:12" ht="18" x14ac:dyDescent="0.25">
      <c r="A961" s="5" t="str">
        <f t="shared" si="224"/>
        <v>b</v>
      </c>
      <c r="B961" s="24" t="s">
        <v>1</v>
      </c>
      <c r="C961" s="27" t="s">
        <v>132</v>
      </c>
      <c r="D961" s="27"/>
      <c r="E961" s="36">
        <f t="shared" si="236"/>
        <v>0</v>
      </c>
      <c r="F961" s="30">
        <f t="shared" si="237"/>
        <v>0</v>
      </c>
      <c r="G961" s="30">
        <f t="shared" si="237"/>
        <v>0</v>
      </c>
      <c r="H961" s="30">
        <f t="shared" si="237"/>
        <v>0</v>
      </c>
      <c r="I961" s="30">
        <f t="shared" si="237"/>
        <v>0</v>
      </c>
      <c r="J961" s="30">
        <f t="shared" si="228"/>
        <v>0</v>
      </c>
      <c r="K961" s="30">
        <f t="shared" si="229"/>
        <v>0</v>
      </c>
    </row>
    <row r="962" spans="1:12" ht="18" x14ac:dyDescent="0.25">
      <c r="A962" s="5" t="str">
        <f t="shared" si="224"/>
        <v>b</v>
      </c>
      <c r="B962" s="24" t="s">
        <v>1</v>
      </c>
      <c r="C962" s="27" t="s">
        <v>133</v>
      </c>
      <c r="D962" s="27"/>
      <c r="E962" s="36">
        <f t="shared" si="236"/>
        <v>0</v>
      </c>
      <c r="F962" s="30">
        <f t="shared" si="237"/>
        <v>0</v>
      </c>
      <c r="G962" s="30">
        <f t="shared" si="237"/>
        <v>0</v>
      </c>
      <c r="H962" s="30">
        <f t="shared" si="237"/>
        <v>0</v>
      </c>
      <c r="I962" s="30">
        <f t="shared" si="237"/>
        <v>0</v>
      </c>
      <c r="J962" s="30">
        <f t="shared" si="228"/>
        <v>0</v>
      </c>
      <c r="K962" s="30">
        <f t="shared" si="229"/>
        <v>0</v>
      </c>
    </row>
    <row r="963" spans="1:12" ht="18" x14ac:dyDescent="0.25">
      <c r="A963" s="5" t="str">
        <f t="shared" si="224"/>
        <v>b</v>
      </c>
      <c r="B963" s="24" t="s">
        <v>1</v>
      </c>
      <c r="C963" s="27" t="s">
        <v>134</v>
      </c>
      <c r="D963" s="27"/>
      <c r="E963" s="36">
        <f t="shared" si="236"/>
        <v>0</v>
      </c>
      <c r="F963" s="30">
        <f t="shared" si="237"/>
        <v>0</v>
      </c>
      <c r="G963" s="30">
        <f t="shared" si="237"/>
        <v>0</v>
      </c>
      <c r="H963" s="30">
        <f t="shared" si="237"/>
        <v>0</v>
      </c>
      <c r="I963" s="30">
        <f t="shared" si="237"/>
        <v>0</v>
      </c>
      <c r="J963" s="30">
        <f t="shared" si="228"/>
        <v>0</v>
      </c>
      <c r="K963" s="30">
        <f t="shared" si="229"/>
        <v>0</v>
      </c>
    </row>
    <row r="964" spans="1:12" ht="18" x14ac:dyDescent="0.25">
      <c r="A964" s="5" t="str">
        <f t="shared" si="224"/>
        <v>b</v>
      </c>
      <c r="B964" s="24" t="s">
        <v>1</v>
      </c>
      <c r="C964" s="27" t="s">
        <v>135</v>
      </c>
      <c r="D964" s="27"/>
      <c r="E964" s="36">
        <f t="shared" si="236"/>
        <v>0</v>
      </c>
      <c r="F964" s="30">
        <f t="shared" si="237"/>
        <v>0</v>
      </c>
      <c r="G964" s="30">
        <f t="shared" si="237"/>
        <v>0</v>
      </c>
      <c r="H964" s="30">
        <f t="shared" si="237"/>
        <v>0</v>
      </c>
      <c r="I964" s="30">
        <f t="shared" si="237"/>
        <v>0</v>
      </c>
      <c r="J964" s="30">
        <f t="shared" si="228"/>
        <v>0</v>
      </c>
      <c r="K964" s="30">
        <f t="shared" si="229"/>
        <v>0</v>
      </c>
    </row>
    <row r="965" spans="1:12" x14ac:dyDescent="0.25">
      <c r="A965" s="5" t="str">
        <f t="shared" ref="A965:A1028" si="238">IF((E965+F965+G965+I965+H965)&gt;0,"a","b")</f>
        <v>b</v>
      </c>
      <c r="B965" s="28"/>
      <c r="C965" s="29" t="s">
        <v>209</v>
      </c>
      <c r="D965" s="29"/>
      <c r="E965" s="38">
        <f t="shared" si="236"/>
        <v>0</v>
      </c>
      <c r="F965" s="31">
        <f t="shared" si="237"/>
        <v>0</v>
      </c>
      <c r="G965" s="31">
        <f t="shared" si="237"/>
        <v>0</v>
      </c>
      <c r="H965" s="31">
        <f t="shared" si="237"/>
        <v>0</v>
      </c>
      <c r="I965" s="31">
        <f t="shared" si="237"/>
        <v>0</v>
      </c>
      <c r="J965" s="31">
        <f t="shared" si="228"/>
        <v>0</v>
      </c>
      <c r="K965" s="31">
        <f t="shared" si="229"/>
        <v>0</v>
      </c>
    </row>
    <row r="966" spans="1:12" x14ac:dyDescent="0.25">
      <c r="A966" s="5" t="str">
        <f t="shared" si="238"/>
        <v>b</v>
      </c>
      <c r="B966" s="28"/>
      <c r="C966" s="29" t="s">
        <v>210</v>
      </c>
      <c r="D966" s="29"/>
      <c r="E966" s="38">
        <f t="shared" si="236"/>
        <v>0</v>
      </c>
      <c r="F966" s="31">
        <f t="shared" si="237"/>
        <v>0</v>
      </c>
      <c r="G966" s="31">
        <f t="shared" si="237"/>
        <v>0</v>
      </c>
      <c r="H966" s="31">
        <f t="shared" si="237"/>
        <v>0</v>
      </c>
      <c r="I966" s="31">
        <f t="shared" si="237"/>
        <v>0</v>
      </c>
      <c r="J966" s="31">
        <f t="shared" si="228"/>
        <v>0</v>
      </c>
      <c r="K966" s="31">
        <f t="shared" si="229"/>
        <v>0</v>
      </c>
    </row>
    <row r="967" spans="1:12" ht="18" x14ac:dyDescent="0.25">
      <c r="A967" s="5" t="str">
        <f t="shared" si="238"/>
        <v>b</v>
      </c>
      <c r="B967" s="32" t="s">
        <v>1</v>
      </c>
      <c r="C967" s="25" t="s">
        <v>136</v>
      </c>
      <c r="D967" s="25"/>
      <c r="E967" s="37">
        <f t="shared" si="236"/>
        <v>0</v>
      </c>
      <c r="F967" s="33">
        <f t="shared" si="237"/>
        <v>0</v>
      </c>
      <c r="G967" s="33">
        <f t="shared" si="237"/>
        <v>0</v>
      </c>
      <c r="H967" s="33">
        <f t="shared" si="237"/>
        <v>0</v>
      </c>
      <c r="I967" s="33">
        <f t="shared" si="237"/>
        <v>0</v>
      </c>
      <c r="J967" s="33">
        <f t="shared" si="228"/>
        <v>0</v>
      </c>
      <c r="K967" s="33">
        <f t="shared" si="229"/>
        <v>0</v>
      </c>
    </row>
    <row r="968" spans="1:12" ht="18" x14ac:dyDescent="0.25">
      <c r="A968" s="5" t="str">
        <f t="shared" si="238"/>
        <v>b</v>
      </c>
      <c r="B968" s="32" t="s">
        <v>1</v>
      </c>
      <c r="C968" s="25" t="s">
        <v>137</v>
      </c>
      <c r="D968" s="25"/>
      <c r="E968" s="37">
        <f t="shared" si="236"/>
        <v>0</v>
      </c>
      <c r="F968" s="33">
        <f t="shared" si="237"/>
        <v>0</v>
      </c>
      <c r="G968" s="33">
        <f t="shared" si="237"/>
        <v>0</v>
      </c>
      <c r="H968" s="33">
        <f t="shared" si="237"/>
        <v>0</v>
      </c>
      <c r="I968" s="33">
        <f t="shared" si="237"/>
        <v>0</v>
      </c>
      <c r="J968" s="33">
        <f t="shared" si="228"/>
        <v>0</v>
      </c>
      <c r="K968" s="33">
        <f t="shared" si="229"/>
        <v>0</v>
      </c>
    </row>
    <row r="969" spans="1:12" ht="18" x14ac:dyDescent="0.25">
      <c r="A969" s="5" t="str">
        <f t="shared" si="238"/>
        <v>b</v>
      </c>
      <c r="B969" s="32" t="s">
        <v>1</v>
      </c>
      <c r="C969" s="25" t="s">
        <v>138</v>
      </c>
      <c r="D969" s="25"/>
      <c r="E969" s="37">
        <f t="shared" si="236"/>
        <v>0</v>
      </c>
      <c r="F969" s="33">
        <f t="shared" si="237"/>
        <v>0</v>
      </c>
      <c r="G969" s="33">
        <f t="shared" si="237"/>
        <v>0</v>
      </c>
      <c r="H969" s="33">
        <f t="shared" si="237"/>
        <v>0</v>
      </c>
      <c r="I969" s="33">
        <f t="shared" si="237"/>
        <v>0</v>
      </c>
      <c r="J969" s="33">
        <f t="shared" si="228"/>
        <v>0</v>
      </c>
      <c r="K969" s="33">
        <f t="shared" si="229"/>
        <v>0</v>
      </c>
    </row>
    <row r="970" spans="1:12" ht="18" x14ac:dyDescent="0.25">
      <c r="A970" s="5" t="str">
        <f t="shared" si="238"/>
        <v>b</v>
      </c>
      <c r="B970" s="22" t="s">
        <v>124</v>
      </c>
      <c r="C970" s="23" t="s">
        <v>99</v>
      </c>
      <c r="D970" s="23"/>
      <c r="E970" s="41">
        <f t="shared" ref="E970:E997" si="239">F970+G970+H970+I970</f>
        <v>0</v>
      </c>
      <c r="F970" s="41">
        <f>F971+F981+F982+F983</f>
        <v>0</v>
      </c>
      <c r="G970" s="41">
        <f>G971+G981+G982+G983</f>
        <v>0</v>
      </c>
      <c r="H970" s="41">
        <f>H971+H981+H982+H983</f>
        <v>0</v>
      </c>
      <c r="I970" s="41">
        <f>I971+I981+I982+I983</f>
        <v>0</v>
      </c>
      <c r="J970" s="30">
        <f t="shared" si="228"/>
        <v>0</v>
      </c>
      <c r="K970" s="30">
        <f t="shared" si="229"/>
        <v>0</v>
      </c>
      <c r="L970" s="4" t="s">
        <v>205</v>
      </c>
    </row>
    <row r="971" spans="1:12" ht="18" x14ac:dyDescent="0.25">
      <c r="A971" s="5" t="str">
        <f t="shared" si="238"/>
        <v>b</v>
      </c>
      <c r="B971" s="34" t="s">
        <v>1</v>
      </c>
      <c r="C971" s="15" t="s">
        <v>128</v>
      </c>
      <c r="D971" s="15"/>
      <c r="E971" s="37">
        <f t="shared" si="239"/>
        <v>0</v>
      </c>
      <c r="F971" s="14">
        <f t="shared" ref="F971:I971" si="240">F972+F973+F974+F975+F976+F977+F978</f>
        <v>0</v>
      </c>
      <c r="G971" s="14">
        <f t="shared" si="240"/>
        <v>0</v>
      </c>
      <c r="H971" s="14">
        <f t="shared" si="240"/>
        <v>0</v>
      </c>
      <c r="I971" s="14">
        <f t="shared" si="240"/>
        <v>0</v>
      </c>
      <c r="J971" s="33">
        <f t="shared" si="228"/>
        <v>0</v>
      </c>
      <c r="K971" s="33">
        <f t="shared" si="229"/>
        <v>0</v>
      </c>
      <c r="L971" s="4" t="s">
        <v>205</v>
      </c>
    </row>
    <row r="972" spans="1:12" ht="18" x14ac:dyDescent="0.25">
      <c r="A972" s="5" t="str">
        <f t="shared" si="238"/>
        <v>b</v>
      </c>
      <c r="B972" s="11" t="s">
        <v>1</v>
      </c>
      <c r="C972" s="12" t="s">
        <v>129</v>
      </c>
      <c r="D972" s="12"/>
      <c r="E972" s="39">
        <f t="shared" si="239"/>
        <v>0</v>
      </c>
      <c r="F972" s="35"/>
      <c r="G972" s="35"/>
      <c r="H972" s="35"/>
      <c r="I972" s="35"/>
      <c r="J972" s="30">
        <f t="shared" si="228"/>
        <v>0</v>
      </c>
      <c r="K972" s="30">
        <f t="shared" si="229"/>
        <v>0</v>
      </c>
      <c r="L972" s="4" t="s">
        <v>205</v>
      </c>
    </row>
    <row r="973" spans="1:12" ht="18" x14ac:dyDescent="0.25">
      <c r="A973" s="5" t="str">
        <f t="shared" si="238"/>
        <v>b</v>
      </c>
      <c r="B973" s="11" t="s">
        <v>1</v>
      </c>
      <c r="C973" s="12" t="s">
        <v>130</v>
      </c>
      <c r="D973" s="12"/>
      <c r="E973" s="39">
        <f t="shared" si="239"/>
        <v>0</v>
      </c>
      <c r="F973" s="35"/>
      <c r="G973" s="35"/>
      <c r="H973" s="35"/>
      <c r="I973" s="35"/>
      <c r="J973" s="30">
        <f t="shared" si="228"/>
        <v>0</v>
      </c>
      <c r="K973" s="30">
        <f t="shared" si="229"/>
        <v>0</v>
      </c>
      <c r="L973" s="4" t="s">
        <v>205</v>
      </c>
    </row>
    <row r="974" spans="1:12" ht="18" x14ac:dyDescent="0.25">
      <c r="A974" s="5" t="str">
        <f t="shared" si="238"/>
        <v>b</v>
      </c>
      <c r="B974" s="11" t="s">
        <v>1</v>
      </c>
      <c r="C974" s="12" t="s">
        <v>131</v>
      </c>
      <c r="D974" s="12"/>
      <c r="E974" s="39">
        <f t="shared" si="239"/>
        <v>0</v>
      </c>
      <c r="F974" s="35"/>
      <c r="G974" s="35"/>
      <c r="H974" s="35"/>
      <c r="I974" s="35"/>
      <c r="J974" s="30">
        <f t="shared" si="228"/>
        <v>0</v>
      </c>
      <c r="K974" s="30">
        <f t="shared" si="229"/>
        <v>0</v>
      </c>
      <c r="L974" s="4" t="s">
        <v>205</v>
      </c>
    </row>
    <row r="975" spans="1:12" ht="18" x14ac:dyDescent="0.25">
      <c r="A975" s="5" t="str">
        <f t="shared" si="238"/>
        <v>b</v>
      </c>
      <c r="B975" s="11" t="s">
        <v>1</v>
      </c>
      <c r="C975" s="16" t="s">
        <v>132</v>
      </c>
      <c r="D975" s="16"/>
      <c r="E975" s="39">
        <f t="shared" si="239"/>
        <v>0</v>
      </c>
      <c r="F975" s="35"/>
      <c r="G975" s="35"/>
      <c r="H975" s="35"/>
      <c r="I975" s="35"/>
      <c r="J975" s="30">
        <f t="shared" si="228"/>
        <v>0</v>
      </c>
      <c r="K975" s="30">
        <f t="shared" si="229"/>
        <v>0</v>
      </c>
      <c r="L975" s="4" t="s">
        <v>205</v>
      </c>
    </row>
    <row r="976" spans="1:12" ht="18" x14ac:dyDescent="0.25">
      <c r="A976" s="5" t="str">
        <f t="shared" si="238"/>
        <v>b</v>
      </c>
      <c r="B976" s="11" t="s">
        <v>1</v>
      </c>
      <c r="C976" s="16" t="s">
        <v>133</v>
      </c>
      <c r="D976" s="16"/>
      <c r="E976" s="39">
        <f t="shared" si="239"/>
        <v>0</v>
      </c>
      <c r="F976" s="35"/>
      <c r="G976" s="35"/>
      <c r="H976" s="35"/>
      <c r="I976" s="35"/>
      <c r="J976" s="30">
        <f t="shared" si="228"/>
        <v>0</v>
      </c>
      <c r="K976" s="30">
        <f t="shared" si="229"/>
        <v>0</v>
      </c>
      <c r="L976" s="4" t="s">
        <v>205</v>
      </c>
    </row>
    <row r="977" spans="1:12" ht="18" x14ac:dyDescent="0.25">
      <c r="A977" s="5" t="str">
        <f t="shared" si="238"/>
        <v>b</v>
      </c>
      <c r="B977" s="11" t="s">
        <v>1</v>
      </c>
      <c r="C977" s="16" t="s">
        <v>134</v>
      </c>
      <c r="D977" s="16"/>
      <c r="E977" s="39">
        <f t="shared" si="239"/>
        <v>0</v>
      </c>
      <c r="F977" s="35"/>
      <c r="G977" s="35"/>
      <c r="H977" s="35"/>
      <c r="I977" s="35"/>
      <c r="J977" s="30">
        <f t="shared" si="228"/>
        <v>0</v>
      </c>
      <c r="K977" s="30">
        <f t="shared" si="229"/>
        <v>0</v>
      </c>
      <c r="L977" s="4" t="s">
        <v>205</v>
      </c>
    </row>
    <row r="978" spans="1:12" ht="18" x14ac:dyDescent="0.25">
      <c r="A978" s="5" t="str">
        <f t="shared" si="238"/>
        <v>b</v>
      </c>
      <c r="B978" s="11" t="s">
        <v>1</v>
      </c>
      <c r="C978" s="16" t="s">
        <v>135</v>
      </c>
      <c r="D978" s="16"/>
      <c r="E978" s="39">
        <f t="shared" si="239"/>
        <v>0</v>
      </c>
      <c r="F978" s="35">
        <f>F979+F980</f>
        <v>0</v>
      </c>
      <c r="G978" s="35">
        <f t="shared" ref="G978:I978" si="241">G979+G980</f>
        <v>0</v>
      </c>
      <c r="H978" s="35">
        <f t="shared" si="241"/>
        <v>0</v>
      </c>
      <c r="I978" s="35">
        <f t="shared" si="241"/>
        <v>0</v>
      </c>
      <c r="J978" s="30">
        <f t="shared" si="228"/>
        <v>0</v>
      </c>
      <c r="K978" s="30">
        <f t="shared" si="229"/>
        <v>0</v>
      </c>
      <c r="L978" s="4" t="s">
        <v>205</v>
      </c>
    </row>
    <row r="979" spans="1:12" x14ac:dyDescent="0.25">
      <c r="A979" s="5" t="str">
        <f t="shared" si="238"/>
        <v>b</v>
      </c>
      <c r="B979" s="19"/>
      <c r="C979" s="21" t="s">
        <v>209</v>
      </c>
      <c r="D979" s="21"/>
      <c r="E979" s="40">
        <f t="shared" si="239"/>
        <v>0</v>
      </c>
      <c r="F979" s="20"/>
      <c r="G979" s="20"/>
      <c r="H979" s="20"/>
      <c r="I979" s="20"/>
      <c r="J979" s="31">
        <f t="shared" ref="J979:J1042" si="242">F979+G979</f>
        <v>0</v>
      </c>
      <c r="K979" s="31">
        <f t="shared" ref="K979:K1042" si="243">F979+G979+H979</f>
        <v>0</v>
      </c>
    </row>
    <row r="980" spans="1:12" x14ac:dyDescent="0.25">
      <c r="A980" s="5" t="str">
        <f t="shared" si="238"/>
        <v>b</v>
      </c>
      <c r="B980" s="19"/>
      <c r="C980" s="21" t="s">
        <v>210</v>
      </c>
      <c r="D980" s="21"/>
      <c r="E980" s="40">
        <f t="shared" si="239"/>
        <v>0</v>
      </c>
      <c r="F980" s="20"/>
      <c r="G980" s="20"/>
      <c r="H980" s="20"/>
      <c r="I980" s="20"/>
      <c r="J980" s="31">
        <f t="shared" si="242"/>
        <v>0</v>
      </c>
      <c r="K980" s="31">
        <f t="shared" si="243"/>
        <v>0</v>
      </c>
    </row>
    <row r="981" spans="1:12" ht="18" x14ac:dyDescent="0.25">
      <c r="A981" s="5" t="str">
        <f t="shared" si="238"/>
        <v>b</v>
      </c>
      <c r="B981" s="11" t="s">
        <v>1</v>
      </c>
      <c r="C981" s="15" t="s">
        <v>136</v>
      </c>
      <c r="D981" s="15"/>
      <c r="E981" s="37">
        <f t="shared" si="239"/>
        <v>0</v>
      </c>
      <c r="F981" s="14"/>
      <c r="G981" s="14"/>
      <c r="H981" s="14"/>
      <c r="I981" s="14"/>
      <c r="J981" s="33">
        <f t="shared" si="242"/>
        <v>0</v>
      </c>
      <c r="K981" s="33">
        <f t="shared" si="243"/>
        <v>0</v>
      </c>
      <c r="L981" s="4" t="s">
        <v>205</v>
      </c>
    </row>
    <row r="982" spans="1:12" ht="18" x14ac:dyDescent="0.25">
      <c r="A982" s="5" t="str">
        <f t="shared" si="238"/>
        <v>b</v>
      </c>
      <c r="B982" s="11" t="s">
        <v>1</v>
      </c>
      <c r="C982" s="15" t="s">
        <v>137</v>
      </c>
      <c r="D982" s="15"/>
      <c r="E982" s="37">
        <f t="shared" si="239"/>
        <v>0</v>
      </c>
      <c r="F982" s="14"/>
      <c r="G982" s="14"/>
      <c r="H982" s="14"/>
      <c r="I982" s="14"/>
      <c r="J982" s="33">
        <f t="shared" si="242"/>
        <v>0</v>
      </c>
      <c r="K982" s="33">
        <f t="shared" si="243"/>
        <v>0</v>
      </c>
      <c r="L982" s="4" t="s">
        <v>205</v>
      </c>
    </row>
    <row r="983" spans="1:12" ht="18" x14ac:dyDescent="0.25">
      <c r="A983" s="5" t="str">
        <f t="shared" si="238"/>
        <v>b</v>
      </c>
      <c r="B983" s="11" t="s">
        <v>1</v>
      </c>
      <c r="C983" s="15" t="s">
        <v>138</v>
      </c>
      <c r="D983" s="15"/>
      <c r="E983" s="37">
        <f t="shared" si="239"/>
        <v>0</v>
      </c>
      <c r="F983" s="14"/>
      <c r="G983" s="14"/>
      <c r="H983" s="14"/>
      <c r="I983" s="14"/>
      <c r="J983" s="33">
        <f t="shared" si="242"/>
        <v>0</v>
      </c>
      <c r="K983" s="33">
        <f t="shared" si="243"/>
        <v>0</v>
      </c>
      <c r="L983" s="4" t="s">
        <v>205</v>
      </c>
    </row>
    <row r="984" spans="1:12" ht="72" x14ac:dyDescent="0.25">
      <c r="A984" s="5" t="str">
        <f t="shared" si="238"/>
        <v>b</v>
      </c>
      <c r="B984" s="22" t="s">
        <v>123</v>
      </c>
      <c r="C984" s="23" t="s">
        <v>126</v>
      </c>
      <c r="D984" s="23"/>
      <c r="E984" s="41">
        <f t="shared" si="239"/>
        <v>0</v>
      </c>
      <c r="F984" s="41">
        <f>F985+F995+F996+F997</f>
        <v>0</v>
      </c>
      <c r="G984" s="41">
        <f>G985+G995+G996+G997</f>
        <v>0</v>
      </c>
      <c r="H984" s="41">
        <f>H985+H995+H996+H997</f>
        <v>0</v>
      </c>
      <c r="I984" s="41">
        <f>I985+I995+I996+I997</f>
        <v>0</v>
      </c>
      <c r="J984" s="30">
        <f t="shared" si="242"/>
        <v>0</v>
      </c>
      <c r="K984" s="30">
        <f t="shared" si="243"/>
        <v>0</v>
      </c>
      <c r="L984" s="4" t="s">
        <v>204</v>
      </c>
    </row>
    <row r="985" spans="1:12" ht="18" x14ac:dyDescent="0.25">
      <c r="A985" s="5" t="str">
        <f t="shared" si="238"/>
        <v>b</v>
      </c>
      <c r="B985" s="34" t="s">
        <v>1</v>
      </c>
      <c r="C985" s="15" t="s">
        <v>128</v>
      </c>
      <c r="D985" s="15"/>
      <c r="E985" s="37">
        <f t="shared" si="239"/>
        <v>0</v>
      </c>
      <c r="F985" s="14">
        <f t="shared" ref="F985:I985" si="244">F986+F987+F988+F989+F990+F991+F992</f>
        <v>0</v>
      </c>
      <c r="G985" s="14">
        <f t="shared" si="244"/>
        <v>0</v>
      </c>
      <c r="H985" s="14">
        <f t="shared" si="244"/>
        <v>0</v>
      </c>
      <c r="I985" s="14">
        <f t="shared" si="244"/>
        <v>0</v>
      </c>
      <c r="J985" s="33">
        <f t="shared" si="242"/>
        <v>0</v>
      </c>
      <c r="K985" s="33">
        <f t="shared" si="243"/>
        <v>0</v>
      </c>
      <c r="L985" s="4" t="s">
        <v>204</v>
      </c>
    </row>
    <row r="986" spans="1:12" ht="18" x14ac:dyDescent="0.25">
      <c r="A986" s="5" t="str">
        <f t="shared" si="238"/>
        <v>b</v>
      </c>
      <c r="B986" s="11" t="s">
        <v>1</v>
      </c>
      <c r="C986" s="12" t="s">
        <v>129</v>
      </c>
      <c r="D986" s="12"/>
      <c r="E986" s="39">
        <f t="shared" si="239"/>
        <v>0</v>
      </c>
      <c r="F986" s="35"/>
      <c r="G986" s="35"/>
      <c r="H986" s="35"/>
      <c r="I986" s="35"/>
      <c r="J986" s="30">
        <f t="shared" si="242"/>
        <v>0</v>
      </c>
      <c r="K986" s="30">
        <f t="shared" si="243"/>
        <v>0</v>
      </c>
      <c r="L986" s="4" t="s">
        <v>204</v>
      </c>
    </row>
    <row r="987" spans="1:12" ht="18" x14ac:dyDescent="0.25">
      <c r="A987" s="5" t="str">
        <f t="shared" si="238"/>
        <v>b</v>
      </c>
      <c r="B987" s="11" t="s">
        <v>1</v>
      </c>
      <c r="C987" s="12" t="s">
        <v>130</v>
      </c>
      <c r="D987" s="12"/>
      <c r="E987" s="39">
        <f t="shared" si="239"/>
        <v>0</v>
      </c>
      <c r="F987" s="35"/>
      <c r="G987" s="35"/>
      <c r="H987" s="35"/>
      <c r="I987" s="35"/>
      <c r="J987" s="30">
        <f t="shared" si="242"/>
        <v>0</v>
      </c>
      <c r="K987" s="30">
        <f t="shared" si="243"/>
        <v>0</v>
      </c>
      <c r="L987" s="4" t="s">
        <v>204</v>
      </c>
    </row>
    <row r="988" spans="1:12" ht="18" x14ac:dyDescent="0.25">
      <c r="A988" s="5" t="str">
        <f t="shared" si="238"/>
        <v>b</v>
      </c>
      <c r="B988" s="11" t="s">
        <v>1</v>
      </c>
      <c r="C988" s="12" t="s">
        <v>131</v>
      </c>
      <c r="D988" s="12"/>
      <c r="E988" s="39">
        <f t="shared" si="239"/>
        <v>0</v>
      </c>
      <c r="F988" s="35"/>
      <c r="G988" s="35"/>
      <c r="H988" s="35"/>
      <c r="I988" s="35"/>
      <c r="J988" s="30">
        <f t="shared" si="242"/>
        <v>0</v>
      </c>
      <c r="K988" s="30">
        <f t="shared" si="243"/>
        <v>0</v>
      </c>
      <c r="L988" s="4" t="s">
        <v>204</v>
      </c>
    </row>
    <row r="989" spans="1:12" ht="18" x14ac:dyDescent="0.25">
      <c r="A989" s="5" t="str">
        <f t="shared" si="238"/>
        <v>b</v>
      </c>
      <c r="B989" s="11" t="s">
        <v>1</v>
      </c>
      <c r="C989" s="16" t="s">
        <v>132</v>
      </c>
      <c r="D989" s="16"/>
      <c r="E989" s="39">
        <f t="shared" si="239"/>
        <v>0</v>
      </c>
      <c r="F989" s="35"/>
      <c r="G989" s="35"/>
      <c r="H989" s="35"/>
      <c r="I989" s="35"/>
      <c r="J989" s="30">
        <f t="shared" si="242"/>
        <v>0</v>
      </c>
      <c r="K989" s="30">
        <f t="shared" si="243"/>
        <v>0</v>
      </c>
      <c r="L989" s="4" t="s">
        <v>204</v>
      </c>
    </row>
    <row r="990" spans="1:12" ht="18" x14ac:dyDescent="0.25">
      <c r="A990" s="5" t="str">
        <f t="shared" si="238"/>
        <v>b</v>
      </c>
      <c r="B990" s="11" t="s">
        <v>1</v>
      </c>
      <c r="C990" s="16" t="s">
        <v>133</v>
      </c>
      <c r="D990" s="16"/>
      <c r="E990" s="39">
        <f t="shared" si="239"/>
        <v>0</v>
      </c>
      <c r="F990" s="35"/>
      <c r="G990" s="35"/>
      <c r="H990" s="35"/>
      <c r="I990" s="35"/>
      <c r="J990" s="30">
        <f t="shared" si="242"/>
        <v>0</v>
      </c>
      <c r="K990" s="30">
        <f t="shared" si="243"/>
        <v>0</v>
      </c>
      <c r="L990" s="4" t="s">
        <v>204</v>
      </c>
    </row>
    <row r="991" spans="1:12" ht="18" x14ac:dyDescent="0.25">
      <c r="A991" s="5" t="str">
        <f t="shared" si="238"/>
        <v>b</v>
      </c>
      <c r="B991" s="11" t="s">
        <v>1</v>
      </c>
      <c r="C991" s="16" t="s">
        <v>134</v>
      </c>
      <c r="D991" s="16"/>
      <c r="E991" s="39">
        <f t="shared" si="239"/>
        <v>0</v>
      </c>
      <c r="F991" s="35"/>
      <c r="G991" s="35"/>
      <c r="H991" s="35"/>
      <c r="I991" s="35"/>
      <c r="J991" s="30">
        <f t="shared" si="242"/>
        <v>0</v>
      </c>
      <c r="K991" s="30">
        <f t="shared" si="243"/>
        <v>0</v>
      </c>
      <c r="L991" s="4" t="s">
        <v>204</v>
      </c>
    </row>
    <row r="992" spans="1:12" ht="18" x14ac:dyDescent="0.25">
      <c r="A992" s="5" t="str">
        <f t="shared" si="238"/>
        <v>b</v>
      </c>
      <c r="B992" s="11" t="s">
        <v>1</v>
      </c>
      <c r="C992" s="16" t="s">
        <v>135</v>
      </c>
      <c r="D992" s="16"/>
      <c r="E992" s="39">
        <f t="shared" si="239"/>
        <v>0</v>
      </c>
      <c r="F992" s="35">
        <f>F993+F994</f>
        <v>0</v>
      </c>
      <c r="G992" s="35">
        <f t="shared" ref="G992:I992" si="245">G993+G994</f>
        <v>0</v>
      </c>
      <c r="H992" s="35">
        <f t="shared" si="245"/>
        <v>0</v>
      </c>
      <c r="I992" s="35">
        <f t="shared" si="245"/>
        <v>0</v>
      </c>
      <c r="J992" s="30">
        <f t="shared" si="242"/>
        <v>0</v>
      </c>
      <c r="K992" s="30">
        <f t="shared" si="243"/>
        <v>0</v>
      </c>
      <c r="L992" s="4" t="s">
        <v>204</v>
      </c>
    </row>
    <row r="993" spans="1:12" x14ac:dyDescent="0.25">
      <c r="A993" s="5" t="str">
        <f t="shared" si="238"/>
        <v>b</v>
      </c>
      <c r="B993" s="19"/>
      <c r="C993" s="21" t="s">
        <v>209</v>
      </c>
      <c r="D993" s="21"/>
      <c r="E993" s="40">
        <f t="shared" si="239"/>
        <v>0</v>
      </c>
      <c r="F993" s="20"/>
      <c r="G993" s="20"/>
      <c r="H993" s="20"/>
      <c r="I993" s="20"/>
      <c r="J993" s="31">
        <f t="shared" si="242"/>
        <v>0</v>
      </c>
      <c r="K993" s="31">
        <f t="shared" si="243"/>
        <v>0</v>
      </c>
    </row>
    <row r="994" spans="1:12" x14ac:dyDescent="0.25">
      <c r="A994" s="5" t="str">
        <f t="shared" si="238"/>
        <v>b</v>
      </c>
      <c r="B994" s="19"/>
      <c r="C994" s="21" t="s">
        <v>210</v>
      </c>
      <c r="D994" s="21"/>
      <c r="E994" s="40">
        <f t="shared" si="239"/>
        <v>0</v>
      </c>
      <c r="F994" s="20"/>
      <c r="G994" s="20"/>
      <c r="H994" s="20"/>
      <c r="I994" s="20"/>
      <c r="J994" s="31">
        <f t="shared" si="242"/>
        <v>0</v>
      </c>
      <c r="K994" s="31">
        <f t="shared" si="243"/>
        <v>0</v>
      </c>
    </row>
    <row r="995" spans="1:12" ht="18" x14ac:dyDescent="0.25">
      <c r="A995" s="5" t="str">
        <f t="shared" si="238"/>
        <v>b</v>
      </c>
      <c r="B995" s="11" t="s">
        <v>1</v>
      </c>
      <c r="C995" s="15" t="s">
        <v>136</v>
      </c>
      <c r="D995" s="15"/>
      <c r="E995" s="37">
        <f t="shared" si="239"/>
        <v>0</v>
      </c>
      <c r="F995" s="14"/>
      <c r="G995" s="14"/>
      <c r="H995" s="14"/>
      <c r="I995" s="14"/>
      <c r="J995" s="33">
        <f t="shared" si="242"/>
        <v>0</v>
      </c>
      <c r="K995" s="33">
        <f t="shared" si="243"/>
        <v>0</v>
      </c>
      <c r="L995" s="4" t="s">
        <v>204</v>
      </c>
    </row>
    <row r="996" spans="1:12" ht="18" x14ac:dyDescent="0.25">
      <c r="A996" s="5" t="str">
        <f t="shared" si="238"/>
        <v>b</v>
      </c>
      <c r="B996" s="11" t="s">
        <v>1</v>
      </c>
      <c r="C996" s="15" t="s">
        <v>137</v>
      </c>
      <c r="D996" s="15"/>
      <c r="E996" s="37">
        <f t="shared" si="239"/>
        <v>0</v>
      </c>
      <c r="F996" s="14"/>
      <c r="G996" s="14"/>
      <c r="H996" s="14"/>
      <c r="I996" s="14"/>
      <c r="J996" s="33">
        <f t="shared" si="242"/>
        <v>0</v>
      </c>
      <c r="K996" s="33">
        <f t="shared" si="243"/>
        <v>0</v>
      </c>
      <c r="L996" s="4" t="s">
        <v>204</v>
      </c>
    </row>
    <row r="997" spans="1:12" ht="18" x14ac:dyDescent="0.25">
      <c r="A997" s="5" t="str">
        <f t="shared" si="238"/>
        <v>b</v>
      </c>
      <c r="B997" s="11" t="s">
        <v>1</v>
      </c>
      <c r="C997" s="15" t="s">
        <v>138</v>
      </c>
      <c r="D997" s="15"/>
      <c r="E997" s="37">
        <f t="shared" si="239"/>
        <v>0</v>
      </c>
      <c r="F997" s="14"/>
      <c r="G997" s="14"/>
      <c r="H997" s="14"/>
      <c r="I997" s="14"/>
      <c r="J997" s="33">
        <f t="shared" si="242"/>
        <v>0</v>
      </c>
      <c r="K997" s="33">
        <f t="shared" si="243"/>
        <v>0</v>
      </c>
      <c r="L997" s="4" t="s">
        <v>204</v>
      </c>
    </row>
    <row r="998" spans="1:12" ht="54" x14ac:dyDescent="0.25">
      <c r="A998" s="5" t="str">
        <f t="shared" si="238"/>
        <v>b</v>
      </c>
      <c r="B998" s="22" t="s">
        <v>68</v>
      </c>
      <c r="C998" s="23" t="s">
        <v>159</v>
      </c>
      <c r="D998" s="23"/>
      <c r="E998" s="36">
        <f>SUM(F998:I998)</f>
        <v>0</v>
      </c>
      <c r="F998" s="30">
        <f>F1012+F1026+F1040+F1054+F1068+F1082+F1096+F1138+F1152+F1166+F1180</f>
        <v>0</v>
      </c>
      <c r="G998" s="30">
        <f t="shared" ref="G998:I1006" si="246">G1012+G1026+G1040+G1054+G1068+G1082+G1096+G1138+G1152+G1166+G1180</f>
        <v>0</v>
      </c>
      <c r="H998" s="30">
        <f t="shared" si="246"/>
        <v>0</v>
      </c>
      <c r="I998" s="30">
        <f t="shared" si="246"/>
        <v>0</v>
      </c>
      <c r="J998" s="30">
        <f t="shared" si="242"/>
        <v>0</v>
      </c>
      <c r="K998" s="30">
        <f t="shared" si="243"/>
        <v>0</v>
      </c>
    </row>
    <row r="999" spans="1:12" ht="18" x14ac:dyDescent="0.25">
      <c r="A999" s="5" t="str">
        <f t="shared" si="238"/>
        <v>b</v>
      </c>
      <c r="B999" s="32" t="s">
        <v>1</v>
      </c>
      <c r="C999" s="25" t="s">
        <v>128</v>
      </c>
      <c r="D999" s="25"/>
      <c r="E999" s="37">
        <f t="shared" ref="E999:E1011" si="247">SUM(F999:I999)</f>
        <v>0</v>
      </c>
      <c r="F999" s="33">
        <f t="shared" ref="F999:I1011" si="248">F1013+F1027+F1041+F1055+F1069+F1083+F1097+F1139+F1153+F1167+F1181</f>
        <v>0</v>
      </c>
      <c r="G999" s="33">
        <f t="shared" si="246"/>
        <v>0</v>
      </c>
      <c r="H999" s="33">
        <f t="shared" si="246"/>
        <v>0</v>
      </c>
      <c r="I999" s="33">
        <f t="shared" si="246"/>
        <v>0</v>
      </c>
      <c r="J999" s="33">
        <f t="shared" si="242"/>
        <v>0</v>
      </c>
      <c r="K999" s="33">
        <f t="shared" si="243"/>
        <v>0</v>
      </c>
    </row>
    <row r="1000" spans="1:12" ht="18" x14ac:dyDescent="0.25">
      <c r="A1000" s="5" t="str">
        <f t="shared" si="238"/>
        <v>b</v>
      </c>
      <c r="B1000" s="24" t="s">
        <v>1</v>
      </c>
      <c r="C1000" s="26" t="s">
        <v>129</v>
      </c>
      <c r="D1000" s="26"/>
      <c r="E1000" s="36">
        <f t="shared" si="247"/>
        <v>0</v>
      </c>
      <c r="F1000" s="30">
        <f t="shared" si="248"/>
        <v>0</v>
      </c>
      <c r="G1000" s="30">
        <f t="shared" si="246"/>
        <v>0</v>
      </c>
      <c r="H1000" s="30">
        <f t="shared" si="246"/>
        <v>0</v>
      </c>
      <c r="I1000" s="30">
        <f t="shared" si="246"/>
        <v>0</v>
      </c>
      <c r="J1000" s="30">
        <f t="shared" si="242"/>
        <v>0</v>
      </c>
      <c r="K1000" s="30">
        <f t="shared" si="243"/>
        <v>0</v>
      </c>
    </row>
    <row r="1001" spans="1:12" ht="18" x14ac:dyDescent="0.25">
      <c r="A1001" s="5" t="str">
        <f t="shared" si="238"/>
        <v>b</v>
      </c>
      <c r="B1001" s="24" t="s">
        <v>1</v>
      </c>
      <c r="C1001" s="26" t="s">
        <v>130</v>
      </c>
      <c r="D1001" s="26"/>
      <c r="E1001" s="36">
        <f t="shared" si="247"/>
        <v>0</v>
      </c>
      <c r="F1001" s="30">
        <f t="shared" si="248"/>
        <v>0</v>
      </c>
      <c r="G1001" s="30">
        <f t="shared" si="246"/>
        <v>0</v>
      </c>
      <c r="H1001" s="30">
        <f t="shared" si="246"/>
        <v>0</v>
      </c>
      <c r="I1001" s="30">
        <f t="shared" si="246"/>
        <v>0</v>
      </c>
      <c r="J1001" s="30">
        <f t="shared" si="242"/>
        <v>0</v>
      </c>
      <c r="K1001" s="30">
        <f t="shared" si="243"/>
        <v>0</v>
      </c>
    </row>
    <row r="1002" spans="1:12" ht="18" x14ac:dyDescent="0.25">
      <c r="A1002" s="5" t="str">
        <f t="shared" si="238"/>
        <v>b</v>
      </c>
      <c r="B1002" s="24" t="s">
        <v>1</v>
      </c>
      <c r="C1002" s="26" t="s">
        <v>131</v>
      </c>
      <c r="D1002" s="26"/>
      <c r="E1002" s="36">
        <f t="shared" si="247"/>
        <v>0</v>
      </c>
      <c r="F1002" s="30">
        <f t="shared" si="248"/>
        <v>0</v>
      </c>
      <c r="G1002" s="30">
        <f t="shared" si="246"/>
        <v>0</v>
      </c>
      <c r="H1002" s="30">
        <f t="shared" si="246"/>
        <v>0</v>
      </c>
      <c r="I1002" s="30">
        <f t="shared" si="246"/>
        <v>0</v>
      </c>
      <c r="J1002" s="30">
        <f t="shared" si="242"/>
        <v>0</v>
      </c>
      <c r="K1002" s="30">
        <f t="shared" si="243"/>
        <v>0</v>
      </c>
    </row>
    <row r="1003" spans="1:12" ht="18" x14ac:dyDescent="0.25">
      <c r="A1003" s="5" t="str">
        <f t="shared" si="238"/>
        <v>b</v>
      </c>
      <c r="B1003" s="24" t="s">
        <v>1</v>
      </c>
      <c r="C1003" s="27" t="s">
        <v>132</v>
      </c>
      <c r="D1003" s="27"/>
      <c r="E1003" s="36">
        <f t="shared" si="247"/>
        <v>0</v>
      </c>
      <c r="F1003" s="30">
        <f t="shared" si="248"/>
        <v>0</v>
      </c>
      <c r="G1003" s="30">
        <f t="shared" si="246"/>
        <v>0</v>
      </c>
      <c r="H1003" s="30">
        <f t="shared" si="246"/>
        <v>0</v>
      </c>
      <c r="I1003" s="30">
        <f t="shared" si="246"/>
        <v>0</v>
      </c>
      <c r="J1003" s="30">
        <f t="shared" si="242"/>
        <v>0</v>
      </c>
      <c r="K1003" s="30">
        <f t="shared" si="243"/>
        <v>0</v>
      </c>
    </row>
    <row r="1004" spans="1:12" ht="18" x14ac:dyDescent="0.25">
      <c r="A1004" s="5" t="str">
        <f t="shared" si="238"/>
        <v>b</v>
      </c>
      <c r="B1004" s="24" t="s">
        <v>1</v>
      </c>
      <c r="C1004" s="27" t="s">
        <v>133</v>
      </c>
      <c r="D1004" s="27"/>
      <c r="E1004" s="36">
        <f t="shared" si="247"/>
        <v>0</v>
      </c>
      <c r="F1004" s="30">
        <f t="shared" si="248"/>
        <v>0</v>
      </c>
      <c r="G1004" s="30">
        <f t="shared" si="246"/>
        <v>0</v>
      </c>
      <c r="H1004" s="30">
        <f t="shared" si="246"/>
        <v>0</v>
      </c>
      <c r="I1004" s="30">
        <f t="shared" si="246"/>
        <v>0</v>
      </c>
      <c r="J1004" s="30">
        <f t="shared" si="242"/>
        <v>0</v>
      </c>
      <c r="K1004" s="30">
        <f t="shared" si="243"/>
        <v>0</v>
      </c>
    </row>
    <row r="1005" spans="1:12" ht="18" x14ac:dyDescent="0.25">
      <c r="A1005" s="5" t="str">
        <f t="shared" si="238"/>
        <v>b</v>
      </c>
      <c r="B1005" s="24" t="s">
        <v>1</v>
      </c>
      <c r="C1005" s="27" t="s">
        <v>134</v>
      </c>
      <c r="D1005" s="27"/>
      <c r="E1005" s="36">
        <f t="shared" si="247"/>
        <v>0</v>
      </c>
      <c r="F1005" s="30">
        <f t="shared" si="248"/>
        <v>0</v>
      </c>
      <c r="G1005" s="30">
        <f t="shared" si="246"/>
        <v>0</v>
      </c>
      <c r="H1005" s="30">
        <f t="shared" si="246"/>
        <v>0</v>
      </c>
      <c r="I1005" s="30">
        <f t="shared" si="246"/>
        <v>0</v>
      </c>
      <c r="J1005" s="30">
        <f t="shared" si="242"/>
        <v>0</v>
      </c>
      <c r="K1005" s="30">
        <f t="shared" si="243"/>
        <v>0</v>
      </c>
    </row>
    <row r="1006" spans="1:12" ht="18" x14ac:dyDescent="0.25">
      <c r="A1006" s="5" t="str">
        <f t="shared" si="238"/>
        <v>b</v>
      </c>
      <c r="B1006" s="24" t="s">
        <v>1</v>
      </c>
      <c r="C1006" s="27" t="s">
        <v>135</v>
      </c>
      <c r="D1006" s="27"/>
      <c r="E1006" s="36">
        <f t="shared" si="247"/>
        <v>0</v>
      </c>
      <c r="F1006" s="30">
        <f t="shared" si="248"/>
        <v>0</v>
      </c>
      <c r="G1006" s="30">
        <f t="shared" si="246"/>
        <v>0</v>
      </c>
      <c r="H1006" s="30">
        <f t="shared" si="246"/>
        <v>0</v>
      </c>
      <c r="I1006" s="30">
        <f t="shared" si="246"/>
        <v>0</v>
      </c>
      <c r="J1006" s="30">
        <f t="shared" si="242"/>
        <v>0</v>
      </c>
      <c r="K1006" s="30">
        <f t="shared" si="243"/>
        <v>0</v>
      </c>
    </row>
    <row r="1007" spans="1:12" x14ac:dyDescent="0.25">
      <c r="A1007" s="5" t="str">
        <f t="shared" si="238"/>
        <v>b</v>
      </c>
      <c r="B1007" s="28"/>
      <c r="C1007" s="29" t="s">
        <v>209</v>
      </c>
      <c r="D1007" s="29"/>
      <c r="E1007" s="38">
        <f t="shared" si="247"/>
        <v>0</v>
      </c>
      <c r="F1007" s="31">
        <f t="shared" si="248"/>
        <v>0</v>
      </c>
      <c r="G1007" s="31">
        <f t="shared" si="248"/>
        <v>0</v>
      </c>
      <c r="H1007" s="31">
        <f t="shared" si="248"/>
        <v>0</v>
      </c>
      <c r="I1007" s="31">
        <f t="shared" si="248"/>
        <v>0</v>
      </c>
      <c r="J1007" s="31">
        <f t="shared" si="242"/>
        <v>0</v>
      </c>
      <c r="K1007" s="31">
        <f t="shared" si="243"/>
        <v>0</v>
      </c>
    </row>
    <row r="1008" spans="1:12" x14ac:dyDescent="0.25">
      <c r="A1008" s="5" t="str">
        <f t="shared" si="238"/>
        <v>b</v>
      </c>
      <c r="B1008" s="28"/>
      <c r="C1008" s="29" t="s">
        <v>210</v>
      </c>
      <c r="D1008" s="29"/>
      <c r="E1008" s="38">
        <f t="shared" si="247"/>
        <v>0</v>
      </c>
      <c r="F1008" s="31">
        <f t="shared" si="248"/>
        <v>0</v>
      </c>
      <c r="G1008" s="31">
        <f t="shared" si="248"/>
        <v>0</v>
      </c>
      <c r="H1008" s="31">
        <f t="shared" si="248"/>
        <v>0</v>
      </c>
      <c r="I1008" s="31">
        <f t="shared" si="248"/>
        <v>0</v>
      </c>
      <c r="J1008" s="31">
        <f t="shared" si="242"/>
        <v>0</v>
      </c>
      <c r="K1008" s="31">
        <f t="shared" si="243"/>
        <v>0</v>
      </c>
    </row>
    <row r="1009" spans="1:12" ht="18" x14ac:dyDescent="0.25">
      <c r="A1009" s="5" t="str">
        <f t="shared" si="238"/>
        <v>b</v>
      </c>
      <c r="B1009" s="32" t="s">
        <v>1</v>
      </c>
      <c r="C1009" s="25" t="s">
        <v>136</v>
      </c>
      <c r="D1009" s="25"/>
      <c r="E1009" s="37">
        <f t="shared" si="247"/>
        <v>0</v>
      </c>
      <c r="F1009" s="33">
        <f t="shared" si="248"/>
        <v>0</v>
      </c>
      <c r="G1009" s="33">
        <f t="shared" si="248"/>
        <v>0</v>
      </c>
      <c r="H1009" s="33">
        <f t="shared" si="248"/>
        <v>0</v>
      </c>
      <c r="I1009" s="33">
        <f t="shared" si="248"/>
        <v>0</v>
      </c>
      <c r="J1009" s="33">
        <f t="shared" si="242"/>
        <v>0</v>
      </c>
      <c r="K1009" s="33">
        <f t="shared" si="243"/>
        <v>0</v>
      </c>
    </row>
    <row r="1010" spans="1:12" ht="18" x14ac:dyDescent="0.25">
      <c r="A1010" s="5" t="str">
        <f t="shared" si="238"/>
        <v>b</v>
      </c>
      <c r="B1010" s="32" t="s">
        <v>1</v>
      </c>
      <c r="C1010" s="25" t="s">
        <v>137</v>
      </c>
      <c r="D1010" s="25"/>
      <c r="E1010" s="37">
        <f t="shared" si="247"/>
        <v>0</v>
      </c>
      <c r="F1010" s="33">
        <f t="shared" si="248"/>
        <v>0</v>
      </c>
      <c r="G1010" s="33">
        <f t="shared" si="248"/>
        <v>0</v>
      </c>
      <c r="H1010" s="33">
        <f t="shared" si="248"/>
        <v>0</v>
      </c>
      <c r="I1010" s="33">
        <f t="shared" si="248"/>
        <v>0</v>
      </c>
      <c r="J1010" s="33">
        <f t="shared" si="242"/>
        <v>0</v>
      </c>
      <c r="K1010" s="33">
        <f t="shared" si="243"/>
        <v>0</v>
      </c>
    </row>
    <row r="1011" spans="1:12" ht="18" x14ac:dyDescent="0.25">
      <c r="A1011" s="5" t="str">
        <f t="shared" si="238"/>
        <v>b</v>
      </c>
      <c r="B1011" s="32" t="s">
        <v>1</v>
      </c>
      <c r="C1011" s="25" t="s">
        <v>138</v>
      </c>
      <c r="D1011" s="25"/>
      <c r="E1011" s="37">
        <f t="shared" si="247"/>
        <v>0</v>
      </c>
      <c r="F1011" s="33">
        <f t="shared" si="248"/>
        <v>0</v>
      </c>
      <c r="G1011" s="33">
        <f t="shared" si="248"/>
        <v>0</v>
      </c>
      <c r="H1011" s="33">
        <f t="shared" si="248"/>
        <v>0</v>
      </c>
      <c r="I1011" s="33">
        <f t="shared" si="248"/>
        <v>0</v>
      </c>
      <c r="J1011" s="33">
        <f t="shared" si="242"/>
        <v>0</v>
      </c>
      <c r="K1011" s="33">
        <f t="shared" si="243"/>
        <v>0</v>
      </c>
    </row>
    <row r="1012" spans="1:12" ht="18" x14ac:dyDescent="0.25">
      <c r="A1012" s="5" t="str">
        <f t="shared" si="238"/>
        <v>b</v>
      </c>
      <c r="B1012" s="22" t="s">
        <v>69</v>
      </c>
      <c r="C1012" s="23" t="s">
        <v>160</v>
      </c>
      <c r="D1012" s="23"/>
      <c r="E1012" s="41">
        <f t="shared" ref="E1012:E1075" si="249">F1012+G1012+H1012+I1012</f>
        <v>0</v>
      </c>
      <c r="F1012" s="41">
        <f t="shared" ref="F1012:I1012" si="250">F1013+F1023+F1024+F1025</f>
        <v>0</v>
      </c>
      <c r="G1012" s="41">
        <f t="shared" si="250"/>
        <v>0</v>
      </c>
      <c r="H1012" s="41">
        <f t="shared" si="250"/>
        <v>0</v>
      </c>
      <c r="I1012" s="41">
        <f t="shared" si="250"/>
        <v>0</v>
      </c>
      <c r="J1012" s="30">
        <f t="shared" si="242"/>
        <v>0</v>
      </c>
      <c r="K1012" s="30">
        <f t="shared" si="243"/>
        <v>0</v>
      </c>
      <c r="L1012" s="4" t="s">
        <v>205</v>
      </c>
    </row>
    <row r="1013" spans="1:12" ht="18" x14ac:dyDescent="0.25">
      <c r="A1013" s="5" t="str">
        <f t="shared" si="238"/>
        <v>b</v>
      </c>
      <c r="B1013" s="34" t="s">
        <v>1</v>
      </c>
      <c r="C1013" s="15" t="s">
        <v>128</v>
      </c>
      <c r="D1013" s="15"/>
      <c r="E1013" s="37">
        <f t="shared" si="249"/>
        <v>0</v>
      </c>
      <c r="F1013" s="14">
        <f t="shared" ref="F1013:I1013" si="251">F1014+F1015+F1016+F1017+F1018+F1019+F1020</f>
        <v>0</v>
      </c>
      <c r="G1013" s="14">
        <f t="shared" si="251"/>
        <v>0</v>
      </c>
      <c r="H1013" s="14">
        <f t="shared" si="251"/>
        <v>0</v>
      </c>
      <c r="I1013" s="14">
        <f t="shared" si="251"/>
        <v>0</v>
      </c>
      <c r="J1013" s="33">
        <f t="shared" si="242"/>
        <v>0</v>
      </c>
      <c r="K1013" s="33">
        <f t="shared" si="243"/>
        <v>0</v>
      </c>
      <c r="L1013" s="4" t="s">
        <v>205</v>
      </c>
    </row>
    <row r="1014" spans="1:12" ht="18" x14ac:dyDescent="0.25">
      <c r="A1014" s="5" t="str">
        <f t="shared" si="238"/>
        <v>b</v>
      </c>
      <c r="B1014" s="11" t="s">
        <v>1</v>
      </c>
      <c r="C1014" s="12" t="s">
        <v>129</v>
      </c>
      <c r="D1014" s="12"/>
      <c r="E1014" s="39">
        <f t="shared" si="249"/>
        <v>0</v>
      </c>
      <c r="F1014" s="35"/>
      <c r="G1014" s="35"/>
      <c r="H1014" s="35"/>
      <c r="I1014" s="35"/>
      <c r="J1014" s="30">
        <f t="shared" si="242"/>
        <v>0</v>
      </c>
      <c r="K1014" s="30">
        <f t="shared" si="243"/>
        <v>0</v>
      </c>
      <c r="L1014" s="4" t="s">
        <v>205</v>
      </c>
    </row>
    <row r="1015" spans="1:12" ht="18" x14ac:dyDescent="0.25">
      <c r="A1015" s="5" t="str">
        <f t="shared" si="238"/>
        <v>b</v>
      </c>
      <c r="B1015" s="11" t="s">
        <v>1</v>
      </c>
      <c r="C1015" s="12" t="s">
        <v>130</v>
      </c>
      <c r="D1015" s="12"/>
      <c r="E1015" s="39">
        <f t="shared" si="249"/>
        <v>0</v>
      </c>
      <c r="F1015" s="35"/>
      <c r="G1015" s="35"/>
      <c r="H1015" s="35"/>
      <c r="I1015" s="35"/>
      <c r="J1015" s="30">
        <f t="shared" si="242"/>
        <v>0</v>
      </c>
      <c r="K1015" s="30">
        <f t="shared" si="243"/>
        <v>0</v>
      </c>
      <c r="L1015" s="4" t="s">
        <v>205</v>
      </c>
    </row>
    <row r="1016" spans="1:12" ht="18" x14ac:dyDescent="0.25">
      <c r="A1016" s="5" t="str">
        <f t="shared" si="238"/>
        <v>b</v>
      </c>
      <c r="B1016" s="11" t="s">
        <v>1</v>
      </c>
      <c r="C1016" s="12" t="s">
        <v>131</v>
      </c>
      <c r="D1016" s="12"/>
      <c r="E1016" s="39">
        <f t="shared" si="249"/>
        <v>0</v>
      </c>
      <c r="F1016" s="35"/>
      <c r="G1016" s="35"/>
      <c r="H1016" s="35"/>
      <c r="I1016" s="35"/>
      <c r="J1016" s="30">
        <f t="shared" si="242"/>
        <v>0</v>
      </c>
      <c r="K1016" s="30">
        <f t="shared" si="243"/>
        <v>0</v>
      </c>
      <c r="L1016" s="4" t="s">
        <v>205</v>
      </c>
    </row>
    <row r="1017" spans="1:12" ht="18" x14ac:dyDescent="0.25">
      <c r="A1017" s="5" t="str">
        <f t="shared" si="238"/>
        <v>b</v>
      </c>
      <c r="B1017" s="11" t="s">
        <v>1</v>
      </c>
      <c r="C1017" s="16" t="s">
        <v>132</v>
      </c>
      <c r="D1017" s="16"/>
      <c r="E1017" s="39">
        <f t="shared" si="249"/>
        <v>0</v>
      </c>
      <c r="F1017" s="35"/>
      <c r="G1017" s="35"/>
      <c r="H1017" s="35"/>
      <c r="I1017" s="35"/>
      <c r="J1017" s="30">
        <f t="shared" si="242"/>
        <v>0</v>
      </c>
      <c r="K1017" s="30">
        <f t="shared" si="243"/>
        <v>0</v>
      </c>
      <c r="L1017" s="4" t="s">
        <v>205</v>
      </c>
    </row>
    <row r="1018" spans="1:12" ht="18" x14ac:dyDescent="0.25">
      <c r="A1018" s="5" t="str">
        <f t="shared" si="238"/>
        <v>b</v>
      </c>
      <c r="B1018" s="11" t="s">
        <v>1</v>
      </c>
      <c r="C1018" s="16" t="s">
        <v>133</v>
      </c>
      <c r="D1018" s="16"/>
      <c r="E1018" s="39">
        <f t="shared" si="249"/>
        <v>0</v>
      </c>
      <c r="F1018" s="35"/>
      <c r="G1018" s="35"/>
      <c r="H1018" s="35"/>
      <c r="I1018" s="35"/>
      <c r="J1018" s="30">
        <f t="shared" si="242"/>
        <v>0</v>
      </c>
      <c r="K1018" s="30">
        <f t="shared" si="243"/>
        <v>0</v>
      </c>
      <c r="L1018" s="4" t="s">
        <v>205</v>
      </c>
    </row>
    <row r="1019" spans="1:12" ht="18" x14ac:dyDescent="0.25">
      <c r="A1019" s="5" t="str">
        <f t="shared" si="238"/>
        <v>b</v>
      </c>
      <c r="B1019" s="11" t="s">
        <v>1</v>
      </c>
      <c r="C1019" s="16" t="s">
        <v>134</v>
      </c>
      <c r="D1019" s="16"/>
      <c r="E1019" s="39">
        <f t="shared" si="249"/>
        <v>0</v>
      </c>
      <c r="F1019" s="35"/>
      <c r="G1019" s="35"/>
      <c r="H1019" s="35"/>
      <c r="I1019" s="35"/>
      <c r="J1019" s="30">
        <f t="shared" si="242"/>
        <v>0</v>
      </c>
      <c r="K1019" s="30">
        <f t="shared" si="243"/>
        <v>0</v>
      </c>
      <c r="L1019" s="4" t="s">
        <v>205</v>
      </c>
    </row>
    <row r="1020" spans="1:12" ht="18" x14ac:dyDescent="0.25">
      <c r="A1020" s="5" t="str">
        <f t="shared" si="238"/>
        <v>b</v>
      </c>
      <c r="B1020" s="11" t="s">
        <v>1</v>
      </c>
      <c r="C1020" s="16" t="s">
        <v>135</v>
      </c>
      <c r="D1020" s="16"/>
      <c r="E1020" s="39">
        <f t="shared" si="249"/>
        <v>0</v>
      </c>
      <c r="F1020" s="35">
        <f t="shared" ref="F1020:I1020" si="252">F1021+F1022</f>
        <v>0</v>
      </c>
      <c r="G1020" s="35">
        <f t="shared" si="252"/>
        <v>0</v>
      </c>
      <c r="H1020" s="35">
        <f t="shared" si="252"/>
        <v>0</v>
      </c>
      <c r="I1020" s="35">
        <f t="shared" si="252"/>
        <v>0</v>
      </c>
      <c r="J1020" s="30">
        <f t="shared" si="242"/>
        <v>0</v>
      </c>
      <c r="K1020" s="30">
        <f t="shared" si="243"/>
        <v>0</v>
      </c>
      <c r="L1020" s="4" t="s">
        <v>205</v>
      </c>
    </row>
    <row r="1021" spans="1:12" x14ac:dyDescent="0.25">
      <c r="A1021" s="5" t="str">
        <f t="shared" si="238"/>
        <v>b</v>
      </c>
      <c r="B1021" s="19"/>
      <c r="C1021" s="21" t="s">
        <v>209</v>
      </c>
      <c r="D1021" s="21"/>
      <c r="E1021" s="40">
        <f t="shared" si="249"/>
        <v>0</v>
      </c>
      <c r="F1021" s="20"/>
      <c r="G1021" s="20"/>
      <c r="H1021" s="20"/>
      <c r="I1021" s="20"/>
      <c r="J1021" s="31">
        <f t="shared" si="242"/>
        <v>0</v>
      </c>
      <c r="K1021" s="31">
        <f t="shared" si="243"/>
        <v>0</v>
      </c>
    </row>
    <row r="1022" spans="1:12" x14ac:dyDescent="0.25">
      <c r="A1022" s="5" t="str">
        <f t="shared" si="238"/>
        <v>b</v>
      </c>
      <c r="B1022" s="19"/>
      <c r="C1022" s="21" t="s">
        <v>210</v>
      </c>
      <c r="D1022" s="21"/>
      <c r="E1022" s="40">
        <f t="shared" si="249"/>
        <v>0</v>
      </c>
      <c r="F1022" s="20"/>
      <c r="G1022" s="20"/>
      <c r="H1022" s="20"/>
      <c r="I1022" s="20"/>
      <c r="J1022" s="31">
        <f t="shared" si="242"/>
        <v>0</v>
      </c>
      <c r="K1022" s="31">
        <f t="shared" si="243"/>
        <v>0</v>
      </c>
    </row>
    <row r="1023" spans="1:12" ht="18" x14ac:dyDescent="0.25">
      <c r="A1023" s="5" t="str">
        <f t="shared" si="238"/>
        <v>b</v>
      </c>
      <c r="B1023" s="11" t="s">
        <v>1</v>
      </c>
      <c r="C1023" s="15" t="s">
        <v>136</v>
      </c>
      <c r="D1023" s="15"/>
      <c r="E1023" s="37">
        <f t="shared" si="249"/>
        <v>0</v>
      </c>
      <c r="F1023" s="14"/>
      <c r="G1023" s="14"/>
      <c r="H1023" s="14"/>
      <c r="I1023" s="14"/>
      <c r="J1023" s="33">
        <f t="shared" si="242"/>
        <v>0</v>
      </c>
      <c r="K1023" s="33">
        <f t="shared" si="243"/>
        <v>0</v>
      </c>
      <c r="L1023" s="4" t="s">
        <v>205</v>
      </c>
    </row>
    <row r="1024" spans="1:12" ht="18" x14ac:dyDescent="0.25">
      <c r="A1024" s="5" t="str">
        <f t="shared" si="238"/>
        <v>b</v>
      </c>
      <c r="B1024" s="11" t="s">
        <v>1</v>
      </c>
      <c r="C1024" s="15" t="s">
        <v>137</v>
      </c>
      <c r="D1024" s="15"/>
      <c r="E1024" s="37">
        <f t="shared" si="249"/>
        <v>0</v>
      </c>
      <c r="F1024" s="14"/>
      <c r="G1024" s="14"/>
      <c r="H1024" s="14"/>
      <c r="I1024" s="14"/>
      <c r="J1024" s="33">
        <f t="shared" si="242"/>
        <v>0</v>
      </c>
      <c r="K1024" s="33">
        <f t="shared" si="243"/>
        <v>0</v>
      </c>
      <c r="L1024" s="4" t="s">
        <v>205</v>
      </c>
    </row>
    <row r="1025" spans="1:12" ht="18" x14ac:dyDescent="0.25">
      <c r="A1025" s="5" t="str">
        <f t="shared" si="238"/>
        <v>b</v>
      </c>
      <c r="B1025" s="11" t="s">
        <v>1</v>
      </c>
      <c r="C1025" s="15" t="s">
        <v>138</v>
      </c>
      <c r="D1025" s="15"/>
      <c r="E1025" s="37">
        <f t="shared" si="249"/>
        <v>0</v>
      </c>
      <c r="F1025" s="14"/>
      <c r="G1025" s="14"/>
      <c r="H1025" s="14"/>
      <c r="I1025" s="14"/>
      <c r="J1025" s="33">
        <f t="shared" si="242"/>
        <v>0</v>
      </c>
      <c r="K1025" s="33">
        <f t="shared" si="243"/>
        <v>0</v>
      </c>
      <c r="L1025" s="4" t="s">
        <v>205</v>
      </c>
    </row>
    <row r="1026" spans="1:12" ht="18" x14ac:dyDescent="0.25">
      <c r="A1026" s="5" t="str">
        <f t="shared" si="238"/>
        <v>b</v>
      </c>
      <c r="B1026" s="22" t="s">
        <v>70</v>
      </c>
      <c r="C1026" s="23" t="s">
        <v>161</v>
      </c>
      <c r="D1026" s="23"/>
      <c r="E1026" s="41">
        <f t="shared" si="249"/>
        <v>0</v>
      </c>
      <c r="F1026" s="41">
        <f t="shared" ref="F1026:I1026" si="253">F1027+F1037+F1038+F1039</f>
        <v>0</v>
      </c>
      <c r="G1026" s="41">
        <f t="shared" si="253"/>
        <v>0</v>
      </c>
      <c r="H1026" s="41">
        <f t="shared" si="253"/>
        <v>0</v>
      </c>
      <c r="I1026" s="41">
        <f t="shared" si="253"/>
        <v>0</v>
      </c>
      <c r="J1026" s="30">
        <f t="shared" si="242"/>
        <v>0</v>
      </c>
      <c r="K1026" s="30">
        <f t="shared" si="243"/>
        <v>0</v>
      </c>
      <c r="L1026" s="4" t="s">
        <v>205</v>
      </c>
    </row>
    <row r="1027" spans="1:12" ht="18" x14ac:dyDescent="0.25">
      <c r="A1027" s="5" t="str">
        <f t="shared" si="238"/>
        <v>b</v>
      </c>
      <c r="B1027" s="34" t="s">
        <v>1</v>
      </c>
      <c r="C1027" s="15" t="s">
        <v>128</v>
      </c>
      <c r="D1027" s="15"/>
      <c r="E1027" s="37">
        <f t="shared" si="249"/>
        <v>0</v>
      </c>
      <c r="F1027" s="14">
        <f t="shared" ref="F1027:I1027" si="254">F1028+F1029+F1030+F1031+F1032+F1033+F1034</f>
        <v>0</v>
      </c>
      <c r="G1027" s="14">
        <f t="shared" si="254"/>
        <v>0</v>
      </c>
      <c r="H1027" s="14">
        <f t="shared" si="254"/>
        <v>0</v>
      </c>
      <c r="I1027" s="14">
        <f t="shared" si="254"/>
        <v>0</v>
      </c>
      <c r="J1027" s="33">
        <f t="shared" si="242"/>
        <v>0</v>
      </c>
      <c r="K1027" s="33">
        <f t="shared" si="243"/>
        <v>0</v>
      </c>
      <c r="L1027" s="4" t="s">
        <v>205</v>
      </c>
    </row>
    <row r="1028" spans="1:12" ht="18" x14ac:dyDescent="0.25">
      <c r="A1028" s="5" t="str">
        <f t="shared" si="238"/>
        <v>b</v>
      </c>
      <c r="B1028" s="11" t="s">
        <v>1</v>
      </c>
      <c r="C1028" s="12" t="s">
        <v>129</v>
      </c>
      <c r="D1028" s="12"/>
      <c r="E1028" s="39">
        <f t="shared" si="249"/>
        <v>0</v>
      </c>
      <c r="F1028" s="35"/>
      <c r="G1028" s="35"/>
      <c r="H1028" s="35"/>
      <c r="I1028" s="35"/>
      <c r="J1028" s="30">
        <f t="shared" si="242"/>
        <v>0</v>
      </c>
      <c r="K1028" s="30">
        <f t="shared" si="243"/>
        <v>0</v>
      </c>
      <c r="L1028" s="4" t="s">
        <v>205</v>
      </c>
    </row>
    <row r="1029" spans="1:12" ht="18" x14ac:dyDescent="0.25">
      <c r="A1029" s="5" t="str">
        <f t="shared" ref="A1029:A1092" si="255">IF((E1029+F1029+G1029+I1029+H1029)&gt;0,"a","b")</f>
        <v>b</v>
      </c>
      <c r="B1029" s="11" t="s">
        <v>1</v>
      </c>
      <c r="C1029" s="12" t="s">
        <v>130</v>
      </c>
      <c r="D1029" s="12"/>
      <c r="E1029" s="39">
        <f t="shared" si="249"/>
        <v>0</v>
      </c>
      <c r="F1029" s="35"/>
      <c r="G1029" s="35"/>
      <c r="H1029" s="35"/>
      <c r="I1029" s="35"/>
      <c r="J1029" s="30">
        <f t="shared" si="242"/>
        <v>0</v>
      </c>
      <c r="K1029" s="30">
        <f t="shared" si="243"/>
        <v>0</v>
      </c>
      <c r="L1029" s="4" t="s">
        <v>205</v>
      </c>
    </row>
    <row r="1030" spans="1:12" ht="18" x14ac:dyDescent="0.25">
      <c r="A1030" s="5" t="str">
        <f t="shared" si="255"/>
        <v>b</v>
      </c>
      <c r="B1030" s="11" t="s">
        <v>1</v>
      </c>
      <c r="C1030" s="12" t="s">
        <v>131</v>
      </c>
      <c r="D1030" s="12"/>
      <c r="E1030" s="39">
        <f t="shared" si="249"/>
        <v>0</v>
      </c>
      <c r="F1030" s="35"/>
      <c r="G1030" s="35"/>
      <c r="H1030" s="35"/>
      <c r="I1030" s="35"/>
      <c r="J1030" s="30">
        <f t="shared" si="242"/>
        <v>0</v>
      </c>
      <c r="K1030" s="30">
        <f t="shared" si="243"/>
        <v>0</v>
      </c>
      <c r="L1030" s="4" t="s">
        <v>205</v>
      </c>
    </row>
    <row r="1031" spans="1:12" ht="18" x14ac:dyDescent="0.25">
      <c r="A1031" s="5" t="str">
        <f t="shared" si="255"/>
        <v>b</v>
      </c>
      <c r="B1031" s="11" t="s">
        <v>1</v>
      </c>
      <c r="C1031" s="16" t="s">
        <v>132</v>
      </c>
      <c r="D1031" s="16"/>
      <c r="E1031" s="39">
        <f t="shared" si="249"/>
        <v>0</v>
      </c>
      <c r="F1031" s="35"/>
      <c r="G1031" s="35"/>
      <c r="H1031" s="35"/>
      <c r="I1031" s="35"/>
      <c r="J1031" s="30">
        <f t="shared" si="242"/>
        <v>0</v>
      </c>
      <c r="K1031" s="30">
        <f t="shared" si="243"/>
        <v>0</v>
      </c>
      <c r="L1031" s="4" t="s">
        <v>205</v>
      </c>
    </row>
    <row r="1032" spans="1:12" ht="18" x14ac:dyDescent="0.25">
      <c r="A1032" s="5" t="str">
        <f t="shared" si="255"/>
        <v>b</v>
      </c>
      <c r="B1032" s="11" t="s">
        <v>1</v>
      </c>
      <c r="C1032" s="16" t="s">
        <v>133</v>
      </c>
      <c r="D1032" s="16"/>
      <c r="E1032" s="39">
        <f t="shared" si="249"/>
        <v>0</v>
      </c>
      <c r="F1032" s="35"/>
      <c r="G1032" s="35"/>
      <c r="H1032" s="35"/>
      <c r="I1032" s="35"/>
      <c r="J1032" s="30">
        <f t="shared" si="242"/>
        <v>0</v>
      </c>
      <c r="K1032" s="30">
        <f t="shared" si="243"/>
        <v>0</v>
      </c>
      <c r="L1032" s="4" t="s">
        <v>205</v>
      </c>
    </row>
    <row r="1033" spans="1:12" ht="30" customHeight="1" x14ac:dyDescent="0.25">
      <c r="A1033" s="5" t="str">
        <f t="shared" si="255"/>
        <v>b</v>
      </c>
      <c r="B1033" s="11" t="s">
        <v>1</v>
      </c>
      <c r="C1033" s="16" t="s">
        <v>134</v>
      </c>
      <c r="D1033" s="16"/>
      <c r="E1033" s="39">
        <f t="shared" si="249"/>
        <v>0</v>
      </c>
      <c r="F1033" s="35"/>
      <c r="G1033" s="35"/>
      <c r="H1033" s="35"/>
      <c r="I1033" s="35"/>
      <c r="J1033" s="30">
        <f t="shared" si="242"/>
        <v>0</v>
      </c>
      <c r="K1033" s="30">
        <f t="shared" si="243"/>
        <v>0</v>
      </c>
      <c r="L1033" s="4" t="s">
        <v>205</v>
      </c>
    </row>
    <row r="1034" spans="1:12" ht="18" x14ac:dyDescent="0.25">
      <c r="A1034" s="5" t="str">
        <f t="shared" si="255"/>
        <v>b</v>
      </c>
      <c r="B1034" s="11" t="s">
        <v>1</v>
      </c>
      <c r="C1034" s="16" t="s">
        <v>135</v>
      </c>
      <c r="D1034" s="16"/>
      <c r="E1034" s="39">
        <f t="shared" si="249"/>
        <v>0</v>
      </c>
      <c r="F1034" s="35">
        <f t="shared" ref="F1034:I1034" si="256">F1035+F1036</f>
        <v>0</v>
      </c>
      <c r="G1034" s="35">
        <f t="shared" si="256"/>
        <v>0</v>
      </c>
      <c r="H1034" s="35">
        <f t="shared" si="256"/>
        <v>0</v>
      </c>
      <c r="I1034" s="35">
        <f t="shared" si="256"/>
        <v>0</v>
      </c>
      <c r="J1034" s="30">
        <f t="shared" si="242"/>
        <v>0</v>
      </c>
      <c r="K1034" s="30">
        <f t="shared" si="243"/>
        <v>0</v>
      </c>
      <c r="L1034" s="4" t="s">
        <v>205</v>
      </c>
    </row>
    <row r="1035" spans="1:12" x14ac:dyDescent="0.25">
      <c r="A1035" s="5" t="str">
        <f t="shared" si="255"/>
        <v>b</v>
      </c>
      <c r="B1035" s="19"/>
      <c r="C1035" s="21" t="s">
        <v>209</v>
      </c>
      <c r="D1035" s="21"/>
      <c r="E1035" s="40">
        <f t="shared" si="249"/>
        <v>0</v>
      </c>
      <c r="F1035" s="20"/>
      <c r="G1035" s="20"/>
      <c r="H1035" s="20"/>
      <c r="I1035" s="20"/>
      <c r="J1035" s="31">
        <f t="shared" si="242"/>
        <v>0</v>
      </c>
      <c r="K1035" s="31">
        <f t="shared" si="243"/>
        <v>0</v>
      </c>
    </row>
    <row r="1036" spans="1:12" x14ac:dyDescent="0.25">
      <c r="A1036" s="5" t="str">
        <f t="shared" si="255"/>
        <v>b</v>
      </c>
      <c r="B1036" s="19"/>
      <c r="C1036" s="21" t="s">
        <v>210</v>
      </c>
      <c r="D1036" s="21"/>
      <c r="E1036" s="40">
        <f t="shared" si="249"/>
        <v>0</v>
      </c>
      <c r="F1036" s="20"/>
      <c r="G1036" s="20"/>
      <c r="H1036" s="20"/>
      <c r="I1036" s="20"/>
      <c r="J1036" s="31">
        <f t="shared" si="242"/>
        <v>0</v>
      </c>
      <c r="K1036" s="31">
        <f t="shared" si="243"/>
        <v>0</v>
      </c>
    </row>
    <row r="1037" spans="1:12" ht="18" x14ac:dyDescent="0.25">
      <c r="A1037" s="5" t="str">
        <f t="shared" si="255"/>
        <v>b</v>
      </c>
      <c r="B1037" s="11" t="s">
        <v>1</v>
      </c>
      <c r="C1037" s="15" t="s">
        <v>136</v>
      </c>
      <c r="D1037" s="15"/>
      <c r="E1037" s="37">
        <f t="shared" si="249"/>
        <v>0</v>
      </c>
      <c r="F1037" s="14"/>
      <c r="G1037" s="14"/>
      <c r="H1037" s="14"/>
      <c r="I1037" s="14"/>
      <c r="J1037" s="33">
        <f t="shared" si="242"/>
        <v>0</v>
      </c>
      <c r="K1037" s="33">
        <f t="shared" si="243"/>
        <v>0</v>
      </c>
      <c r="L1037" s="4" t="s">
        <v>205</v>
      </c>
    </row>
    <row r="1038" spans="1:12" ht="18" x14ac:dyDescent="0.25">
      <c r="A1038" s="5" t="str">
        <f t="shared" si="255"/>
        <v>b</v>
      </c>
      <c r="B1038" s="11" t="s">
        <v>1</v>
      </c>
      <c r="C1038" s="15" t="s">
        <v>137</v>
      </c>
      <c r="D1038" s="15"/>
      <c r="E1038" s="37">
        <f t="shared" si="249"/>
        <v>0</v>
      </c>
      <c r="F1038" s="14"/>
      <c r="G1038" s="14"/>
      <c r="H1038" s="14"/>
      <c r="I1038" s="14"/>
      <c r="J1038" s="33">
        <f t="shared" si="242"/>
        <v>0</v>
      </c>
      <c r="K1038" s="33">
        <f t="shared" si="243"/>
        <v>0</v>
      </c>
      <c r="L1038" s="4" t="s">
        <v>205</v>
      </c>
    </row>
    <row r="1039" spans="1:12" ht="18" x14ac:dyDescent="0.25">
      <c r="A1039" s="5" t="str">
        <f t="shared" si="255"/>
        <v>b</v>
      </c>
      <c r="B1039" s="11" t="s">
        <v>1</v>
      </c>
      <c r="C1039" s="15" t="s">
        <v>138</v>
      </c>
      <c r="D1039" s="15"/>
      <c r="E1039" s="37">
        <f t="shared" si="249"/>
        <v>0</v>
      </c>
      <c r="F1039" s="14"/>
      <c r="G1039" s="14"/>
      <c r="H1039" s="14"/>
      <c r="I1039" s="14"/>
      <c r="J1039" s="33">
        <f t="shared" si="242"/>
        <v>0</v>
      </c>
      <c r="K1039" s="33">
        <f t="shared" si="243"/>
        <v>0</v>
      </c>
      <c r="L1039" s="4" t="s">
        <v>205</v>
      </c>
    </row>
    <row r="1040" spans="1:12" ht="28.5" customHeight="1" x14ac:dyDescent="0.25">
      <c r="A1040" s="5" t="str">
        <f t="shared" si="255"/>
        <v>b</v>
      </c>
      <c r="B1040" s="22" t="s">
        <v>71</v>
      </c>
      <c r="C1040" s="23" t="s">
        <v>162</v>
      </c>
      <c r="D1040" s="23"/>
      <c r="E1040" s="41">
        <f t="shared" si="249"/>
        <v>0</v>
      </c>
      <c r="F1040" s="41">
        <f t="shared" ref="F1040:I1040" si="257">F1041+F1051+F1052+F1053</f>
        <v>0</v>
      </c>
      <c r="G1040" s="41">
        <f t="shared" si="257"/>
        <v>0</v>
      </c>
      <c r="H1040" s="41">
        <f t="shared" si="257"/>
        <v>0</v>
      </c>
      <c r="I1040" s="41">
        <f t="shared" si="257"/>
        <v>0</v>
      </c>
      <c r="J1040" s="30">
        <f t="shared" si="242"/>
        <v>0</v>
      </c>
      <c r="K1040" s="30">
        <f t="shared" si="243"/>
        <v>0</v>
      </c>
      <c r="L1040" s="4" t="s">
        <v>205</v>
      </c>
    </row>
    <row r="1041" spans="1:12" ht="18" x14ac:dyDescent="0.25">
      <c r="A1041" s="5" t="str">
        <f t="shared" si="255"/>
        <v>b</v>
      </c>
      <c r="B1041" s="34" t="s">
        <v>1</v>
      </c>
      <c r="C1041" s="15" t="s">
        <v>128</v>
      </c>
      <c r="D1041" s="15"/>
      <c r="E1041" s="37">
        <f t="shared" si="249"/>
        <v>0</v>
      </c>
      <c r="F1041" s="14">
        <f t="shared" ref="F1041:I1041" si="258">F1042+F1043+F1044+F1045+F1046+F1047+F1048</f>
        <v>0</v>
      </c>
      <c r="G1041" s="14">
        <f t="shared" si="258"/>
        <v>0</v>
      </c>
      <c r="H1041" s="14">
        <f t="shared" si="258"/>
        <v>0</v>
      </c>
      <c r="I1041" s="14">
        <f t="shared" si="258"/>
        <v>0</v>
      </c>
      <c r="J1041" s="33">
        <f t="shared" si="242"/>
        <v>0</v>
      </c>
      <c r="K1041" s="33">
        <f t="shared" si="243"/>
        <v>0</v>
      </c>
      <c r="L1041" s="4" t="s">
        <v>205</v>
      </c>
    </row>
    <row r="1042" spans="1:12" ht="18" x14ac:dyDescent="0.25">
      <c r="A1042" s="5" t="str">
        <f t="shared" si="255"/>
        <v>b</v>
      </c>
      <c r="B1042" s="11" t="s">
        <v>1</v>
      </c>
      <c r="C1042" s="12" t="s">
        <v>129</v>
      </c>
      <c r="D1042" s="12"/>
      <c r="E1042" s="39">
        <f t="shared" si="249"/>
        <v>0</v>
      </c>
      <c r="F1042" s="35"/>
      <c r="G1042" s="35"/>
      <c r="H1042" s="35"/>
      <c r="I1042" s="35"/>
      <c r="J1042" s="30">
        <f t="shared" si="242"/>
        <v>0</v>
      </c>
      <c r="K1042" s="30">
        <f t="shared" si="243"/>
        <v>0</v>
      </c>
      <c r="L1042" s="4" t="s">
        <v>205</v>
      </c>
    </row>
    <row r="1043" spans="1:12" ht="18" x14ac:dyDescent="0.25">
      <c r="A1043" s="5" t="str">
        <f t="shared" si="255"/>
        <v>b</v>
      </c>
      <c r="B1043" s="11" t="s">
        <v>1</v>
      </c>
      <c r="C1043" s="12" t="s">
        <v>130</v>
      </c>
      <c r="D1043" s="12"/>
      <c r="E1043" s="39">
        <f t="shared" si="249"/>
        <v>0</v>
      </c>
      <c r="F1043" s="35"/>
      <c r="G1043" s="35"/>
      <c r="H1043" s="35"/>
      <c r="I1043" s="35"/>
      <c r="J1043" s="30">
        <f t="shared" ref="J1043:J1106" si="259">F1043+G1043</f>
        <v>0</v>
      </c>
      <c r="K1043" s="30">
        <f t="shared" ref="K1043:K1106" si="260">F1043+G1043+H1043</f>
        <v>0</v>
      </c>
      <c r="L1043" s="4" t="s">
        <v>205</v>
      </c>
    </row>
    <row r="1044" spans="1:12" ht="18" x14ac:dyDescent="0.25">
      <c r="A1044" s="5" t="str">
        <f t="shared" si="255"/>
        <v>b</v>
      </c>
      <c r="B1044" s="11" t="s">
        <v>1</v>
      </c>
      <c r="C1044" s="12" t="s">
        <v>131</v>
      </c>
      <c r="D1044" s="12"/>
      <c r="E1044" s="39">
        <f t="shared" si="249"/>
        <v>0</v>
      </c>
      <c r="F1044" s="35"/>
      <c r="G1044" s="35"/>
      <c r="H1044" s="35"/>
      <c r="I1044" s="35"/>
      <c r="J1044" s="30">
        <f t="shared" si="259"/>
        <v>0</v>
      </c>
      <c r="K1044" s="30">
        <f t="shared" si="260"/>
        <v>0</v>
      </c>
      <c r="L1044" s="4" t="s">
        <v>205</v>
      </c>
    </row>
    <row r="1045" spans="1:12" ht="18" x14ac:dyDescent="0.25">
      <c r="A1045" s="5" t="str">
        <f t="shared" si="255"/>
        <v>b</v>
      </c>
      <c r="B1045" s="11" t="s">
        <v>1</v>
      </c>
      <c r="C1045" s="16" t="s">
        <v>132</v>
      </c>
      <c r="D1045" s="16"/>
      <c r="E1045" s="39">
        <f t="shared" si="249"/>
        <v>0</v>
      </c>
      <c r="F1045" s="35"/>
      <c r="G1045" s="35"/>
      <c r="H1045" s="35"/>
      <c r="I1045" s="35"/>
      <c r="J1045" s="30">
        <f t="shared" si="259"/>
        <v>0</v>
      </c>
      <c r="K1045" s="30">
        <f t="shared" si="260"/>
        <v>0</v>
      </c>
      <c r="L1045" s="4" t="s">
        <v>205</v>
      </c>
    </row>
    <row r="1046" spans="1:12" ht="18" x14ac:dyDescent="0.25">
      <c r="A1046" s="5" t="str">
        <f t="shared" si="255"/>
        <v>b</v>
      </c>
      <c r="B1046" s="11" t="s">
        <v>1</v>
      </c>
      <c r="C1046" s="16" t="s">
        <v>133</v>
      </c>
      <c r="D1046" s="16"/>
      <c r="E1046" s="39">
        <f t="shared" si="249"/>
        <v>0</v>
      </c>
      <c r="F1046" s="35"/>
      <c r="G1046" s="35"/>
      <c r="H1046" s="35"/>
      <c r="I1046" s="35"/>
      <c r="J1046" s="30">
        <f t="shared" si="259"/>
        <v>0</v>
      </c>
      <c r="K1046" s="30">
        <f t="shared" si="260"/>
        <v>0</v>
      </c>
      <c r="L1046" s="4" t="s">
        <v>205</v>
      </c>
    </row>
    <row r="1047" spans="1:12" ht="18" x14ac:dyDescent="0.25">
      <c r="A1047" s="5" t="str">
        <f t="shared" si="255"/>
        <v>b</v>
      </c>
      <c r="B1047" s="11" t="s">
        <v>1</v>
      </c>
      <c r="C1047" s="16" t="s">
        <v>134</v>
      </c>
      <c r="D1047" s="16"/>
      <c r="E1047" s="39">
        <f t="shared" si="249"/>
        <v>0</v>
      </c>
      <c r="F1047" s="35"/>
      <c r="G1047" s="35"/>
      <c r="H1047" s="35"/>
      <c r="I1047" s="35"/>
      <c r="J1047" s="30">
        <f t="shared" si="259"/>
        <v>0</v>
      </c>
      <c r="K1047" s="30">
        <f t="shared" si="260"/>
        <v>0</v>
      </c>
      <c r="L1047" s="4" t="s">
        <v>205</v>
      </c>
    </row>
    <row r="1048" spans="1:12" ht="18" x14ac:dyDescent="0.25">
      <c r="A1048" s="5" t="str">
        <f t="shared" si="255"/>
        <v>b</v>
      </c>
      <c r="B1048" s="11" t="s">
        <v>1</v>
      </c>
      <c r="C1048" s="16" t="s">
        <v>135</v>
      </c>
      <c r="D1048" s="16"/>
      <c r="E1048" s="39">
        <f t="shared" si="249"/>
        <v>0</v>
      </c>
      <c r="F1048" s="35">
        <f t="shared" ref="F1048:I1048" si="261">F1049+F1050</f>
        <v>0</v>
      </c>
      <c r="G1048" s="35">
        <f t="shared" si="261"/>
        <v>0</v>
      </c>
      <c r="H1048" s="35">
        <f t="shared" si="261"/>
        <v>0</v>
      </c>
      <c r="I1048" s="35">
        <f t="shared" si="261"/>
        <v>0</v>
      </c>
      <c r="J1048" s="30">
        <f t="shared" si="259"/>
        <v>0</v>
      </c>
      <c r="K1048" s="30">
        <f t="shared" si="260"/>
        <v>0</v>
      </c>
      <c r="L1048" s="4" t="s">
        <v>205</v>
      </c>
    </row>
    <row r="1049" spans="1:12" x14ac:dyDescent="0.25">
      <c r="A1049" s="5" t="str">
        <f t="shared" si="255"/>
        <v>b</v>
      </c>
      <c r="B1049" s="19"/>
      <c r="C1049" s="21" t="s">
        <v>209</v>
      </c>
      <c r="D1049" s="21"/>
      <c r="E1049" s="40">
        <f t="shared" si="249"/>
        <v>0</v>
      </c>
      <c r="F1049" s="20"/>
      <c r="G1049" s="20"/>
      <c r="H1049" s="20"/>
      <c r="I1049" s="20"/>
      <c r="J1049" s="31">
        <f t="shared" si="259"/>
        <v>0</v>
      </c>
      <c r="K1049" s="31">
        <f t="shared" si="260"/>
        <v>0</v>
      </c>
    </row>
    <row r="1050" spans="1:12" x14ac:dyDescent="0.25">
      <c r="A1050" s="5" t="str">
        <f t="shared" si="255"/>
        <v>b</v>
      </c>
      <c r="B1050" s="19"/>
      <c r="C1050" s="21" t="s">
        <v>210</v>
      </c>
      <c r="D1050" s="21"/>
      <c r="E1050" s="40">
        <f t="shared" si="249"/>
        <v>0</v>
      </c>
      <c r="F1050" s="20"/>
      <c r="G1050" s="20"/>
      <c r="H1050" s="20"/>
      <c r="I1050" s="20"/>
      <c r="J1050" s="31">
        <f t="shared" si="259"/>
        <v>0</v>
      </c>
      <c r="K1050" s="31">
        <f t="shared" si="260"/>
        <v>0</v>
      </c>
    </row>
    <row r="1051" spans="1:12" ht="18" x14ac:dyDescent="0.25">
      <c r="A1051" s="5" t="str">
        <f t="shared" si="255"/>
        <v>b</v>
      </c>
      <c r="B1051" s="11" t="s">
        <v>1</v>
      </c>
      <c r="C1051" s="15" t="s">
        <v>136</v>
      </c>
      <c r="D1051" s="15"/>
      <c r="E1051" s="37">
        <f t="shared" si="249"/>
        <v>0</v>
      </c>
      <c r="F1051" s="14"/>
      <c r="G1051" s="14"/>
      <c r="H1051" s="14"/>
      <c r="I1051" s="14"/>
      <c r="J1051" s="33">
        <f t="shared" si="259"/>
        <v>0</v>
      </c>
      <c r="K1051" s="33">
        <f t="shared" si="260"/>
        <v>0</v>
      </c>
      <c r="L1051" s="4" t="s">
        <v>205</v>
      </c>
    </row>
    <row r="1052" spans="1:12" ht="18" x14ac:dyDescent="0.25">
      <c r="A1052" s="5" t="str">
        <f t="shared" si="255"/>
        <v>b</v>
      </c>
      <c r="B1052" s="11" t="s">
        <v>1</v>
      </c>
      <c r="C1052" s="15" t="s">
        <v>137</v>
      </c>
      <c r="D1052" s="15"/>
      <c r="E1052" s="37">
        <f t="shared" si="249"/>
        <v>0</v>
      </c>
      <c r="F1052" s="14"/>
      <c r="G1052" s="14"/>
      <c r="H1052" s="14"/>
      <c r="I1052" s="14"/>
      <c r="J1052" s="33">
        <f t="shared" si="259"/>
        <v>0</v>
      </c>
      <c r="K1052" s="33">
        <f t="shared" si="260"/>
        <v>0</v>
      </c>
      <c r="L1052" s="4" t="s">
        <v>205</v>
      </c>
    </row>
    <row r="1053" spans="1:12" ht="18" x14ac:dyDescent="0.25">
      <c r="A1053" s="5" t="str">
        <f t="shared" si="255"/>
        <v>b</v>
      </c>
      <c r="B1053" s="11" t="s">
        <v>1</v>
      </c>
      <c r="C1053" s="15" t="s">
        <v>138</v>
      </c>
      <c r="D1053" s="15"/>
      <c r="E1053" s="37">
        <f t="shared" si="249"/>
        <v>0</v>
      </c>
      <c r="F1053" s="14"/>
      <c r="G1053" s="14"/>
      <c r="H1053" s="14"/>
      <c r="I1053" s="14"/>
      <c r="J1053" s="33">
        <f t="shared" si="259"/>
        <v>0</v>
      </c>
      <c r="K1053" s="33">
        <f t="shared" si="260"/>
        <v>0</v>
      </c>
      <c r="L1053" s="4" t="s">
        <v>205</v>
      </c>
    </row>
    <row r="1054" spans="1:12" ht="18" x14ac:dyDescent="0.25">
      <c r="A1054" s="5" t="str">
        <f t="shared" si="255"/>
        <v>b</v>
      </c>
      <c r="B1054" s="22" t="s">
        <v>72</v>
      </c>
      <c r="C1054" s="23" t="s">
        <v>163</v>
      </c>
      <c r="D1054" s="23"/>
      <c r="E1054" s="41">
        <f t="shared" si="249"/>
        <v>0</v>
      </c>
      <c r="F1054" s="41">
        <f t="shared" ref="F1054:I1054" si="262">F1055+F1065+F1066+F1067</f>
        <v>0</v>
      </c>
      <c r="G1054" s="41">
        <f t="shared" si="262"/>
        <v>0</v>
      </c>
      <c r="H1054" s="41">
        <f t="shared" si="262"/>
        <v>0</v>
      </c>
      <c r="I1054" s="41">
        <f t="shared" si="262"/>
        <v>0</v>
      </c>
      <c r="J1054" s="30">
        <f t="shared" si="259"/>
        <v>0</v>
      </c>
      <c r="K1054" s="30">
        <f t="shared" si="260"/>
        <v>0</v>
      </c>
      <c r="L1054" s="4" t="s">
        <v>205</v>
      </c>
    </row>
    <row r="1055" spans="1:12" ht="18" x14ac:dyDescent="0.25">
      <c r="A1055" s="5" t="str">
        <f t="shared" si="255"/>
        <v>b</v>
      </c>
      <c r="B1055" s="34" t="s">
        <v>1</v>
      </c>
      <c r="C1055" s="15" t="s">
        <v>128</v>
      </c>
      <c r="D1055" s="15"/>
      <c r="E1055" s="37">
        <f t="shared" si="249"/>
        <v>0</v>
      </c>
      <c r="F1055" s="14">
        <f t="shared" ref="F1055:I1055" si="263">F1056+F1057+F1058+F1059+F1060+F1061+F1062</f>
        <v>0</v>
      </c>
      <c r="G1055" s="14">
        <f t="shared" si="263"/>
        <v>0</v>
      </c>
      <c r="H1055" s="14">
        <f t="shared" si="263"/>
        <v>0</v>
      </c>
      <c r="I1055" s="14">
        <f t="shared" si="263"/>
        <v>0</v>
      </c>
      <c r="J1055" s="33">
        <f t="shared" si="259"/>
        <v>0</v>
      </c>
      <c r="K1055" s="33">
        <f t="shared" si="260"/>
        <v>0</v>
      </c>
      <c r="L1055" s="4" t="s">
        <v>205</v>
      </c>
    </row>
    <row r="1056" spans="1:12" ht="18" x14ac:dyDescent="0.25">
      <c r="A1056" s="5" t="str">
        <f t="shared" si="255"/>
        <v>b</v>
      </c>
      <c r="B1056" s="11" t="s">
        <v>1</v>
      </c>
      <c r="C1056" s="12" t="s">
        <v>129</v>
      </c>
      <c r="D1056" s="12"/>
      <c r="E1056" s="39">
        <f t="shared" si="249"/>
        <v>0</v>
      </c>
      <c r="F1056" s="35"/>
      <c r="G1056" s="35"/>
      <c r="H1056" s="35"/>
      <c r="I1056" s="35"/>
      <c r="J1056" s="30">
        <f t="shared" si="259"/>
        <v>0</v>
      </c>
      <c r="K1056" s="30">
        <f t="shared" si="260"/>
        <v>0</v>
      </c>
      <c r="L1056" s="4" t="s">
        <v>205</v>
      </c>
    </row>
    <row r="1057" spans="1:12" ht="18" x14ac:dyDescent="0.25">
      <c r="A1057" s="5" t="str">
        <f t="shared" si="255"/>
        <v>b</v>
      </c>
      <c r="B1057" s="11" t="s">
        <v>1</v>
      </c>
      <c r="C1057" s="12" t="s">
        <v>130</v>
      </c>
      <c r="D1057" s="12"/>
      <c r="E1057" s="39">
        <f t="shared" si="249"/>
        <v>0</v>
      </c>
      <c r="F1057" s="35"/>
      <c r="G1057" s="35"/>
      <c r="H1057" s="35"/>
      <c r="I1057" s="35"/>
      <c r="J1057" s="30">
        <f t="shared" si="259"/>
        <v>0</v>
      </c>
      <c r="K1057" s="30">
        <f t="shared" si="260"/>
        <v>0</v>
      </c>
      <c r="L1057" s="4" t="s">
        <v>205</v>
      </c>
    </row>
    <row r="1058" spans="1:12" ht="18" x14ac:dyDescent="0.25">
      <c r="A1058" s="5" t="str">
        <f t="shared" si="255"/>
        <v>b</v>
      </c>
      <c r="B1058" s="11" t="s">
        <v>1</v>
      </c>
      <c r="C1058" s="12" t="s">
        <v>131</v>
      </c>
      <c r="D1058" s="12"/>
      <c r="E1058" s="39">
        <f t="shared" si="249"/>
        <v>0</v>
      </c>
      <c r="F1058" s="35"/>
      <c r="G1058" s="35"/>
      <c r="H1058" s="35"/>
      <c r="I1058" s="35"/>
      <c r="J1058" s="30">
        <f t="shared" si="259"/>
        <v>0</v>
      </c>
      <c r="K1058" s="30">
        <f t="shared" si="260"/>
        <v>0</v>
      </c>
      <c r="L1058" s="4" t="s">
        <v>205</v>
      </c>
    </row>
    <row r="1059" spans="1:12" ht="18" x14ac:dyDescent="0.25">
      <c r="A1059" s="5" t="str">
        <f t="shared" si="255"/>
        <v>b</v>
      </c>
      <c r="B1059" s="11" t="s">
        <v>1</v>
      </c>
      <c r="C1059" s="16" t="s">
        <v>132</v>
      </c>
      <c r="D1059" s="16"/>
      <c r="E1059" s="39">
        <f t="shared" si="249"/>
        <v>0</v>
      </c>
      <c r="F1059" s="35"/>
      <c r="G1059" s="35"/>
      <c r="H1059" s="35"/>
      <c r="I1059" s="35"/>
      <c r="J1059" s="30">
        <f t="shared" si="259"/>
        <v>0</v>
      </c>
      <c r="K1059" s="30">
        <f t="shared" si="260"/>
        <v>0</v>
      </c>
      <c r="L1059" s="4" t="s">
        <v>205</v>
      </c>
    </row>
    <row r="1060" spans="1:12" ht="18" x14ac:dyDescent="0.25">
      <c r="A1060" s="5" t="str">
        <f t="shared" si="255"/>
        <v>b</v>
      </c>
      <c r="B1060" s="11" t="s">
        <v>1</v>
      </c>
      <c r="C1060" s="16" t="s">
        <v>133</v>
      </c>
      <c r="D1060" s="16"/>
      <c r="E1060" s="39">
        <f t="shared" si="249"/>
        <v>0</v>
      </c>
      <c r="F1060" s="35"/>
      <c r="G1060" s="35"/>
      <c r="H1060" s="35"/>
      <c r="I1060" s="35"/>
      <c r="J1060" s="30">
        <f t="shared" si="259"/>
        <v>0</v>
      </c>
      <c r="K1060" s="30">
        <f t="shared" si="260"/>
        <v>0</v>
      </c>
      <c r="L1060" s="4" t="s">
        <v>205</v>
      </c>
    </row>
    <row r="1061" spans="1:12" ht="18" x14ac:dyDescent="0.25">
      <c r="A1061" s="5" t="str">
        <f t="shared" si="255"/>
        <v>b</v>
      </c>
      <c r="B1061" s="11" t="s">
        <v>1</v>
      </c>
      <c r="C1061" s="16" t="s">
        <v>134</v>
      </c>
      <c r="D1061" s="16"/>
      <c r="E1061" s="39">
        <f t="shared" si="249"/>
        <v>0</v>
      </c>
      <c r="F1061" s="35"/>
      <c r="G1061" s="35"/>
      <c r="H1061" s="35"/>
      <c r="I1061" s="35"/>
      <c r="J1061" s="30">
        <f t="shared" si="259"/>
        <v>0</v>
      </c>
      <c r="K1061" s="30">
        <f t="shared" si="260"/>
        <v>0</v>
      </c>
      <c r="L1061" s="4" t="s">
        <v>205</v>
      </c>
    </row>
    <row r="1062" spans="1:12" ht="18" x14ac:dyDescent="0.25">
      <c r="A1062" s="5" t="str">
        <f t="shared" si="255"/>
        <v>b</v>
      </c>
      <c r="B1062" s="11" t="s">
        <v>1</v>
      </c>
      <c r="C1062" s="16" t="s">
        <v>135</v>
      </c>
      <c r="D1062" s="16"/>
      <c r="E1062" s="39">
        <f t="shared" si="249"/>
        <v>0</v>
      </c>
      <c r="F1062" s="35">
        <f t="shared" ref="F1062:I1062" si="264">F1063+F1064</f>
        <v>0</v>
      </c>
      <c r="G1062" s="35">
        <f t="shared" si="264"/>
        <v>0</v>
      </c>
      <c r="H1062" s="35">
        <f t="shared" si="264"/>
        <v>0</v>
      </c>
      <c r="I1062" s="35">
        <f t="shared" si="264"/>
        <v>0</v>
      </c>
      <c r="J1062" s="30">
        <f t="shared" si="259"/>
        <v>0</v>
      </c>
      <c r="K1062" s="30">
        <f t="shared" si="260"/>
        <v>0</v>
      </c>
      <c r="L1062" s="4" t="s">
        <v>205</v>
      </c>
    </row>
    <row r="1063" spans="1:12" x14ac:dyDescent="0.25">
      <c r="A1063" s="5" t="str">
        <f t="shared" si="255"/>
        <v>b</v>
      </c>
      <c r="B1063" s="19"/>
      <c r="C1063" s="21" t="s">
        <v>209</v>
      </c>
      <c r="D1063" s="21"/>
      <c r="E1063" s="40">
        <f t="shared" si="249"/>
        <v>0</v>
      </c>
      <c r="F1063" s="20"/>
      <c r="G1063" s="20"/>
      <c r="H1063" s="20"/>
      <c r="I1063" s="20"/>
      <c r="J1063" s="31">
        <f t="shared" si="259"/>
        <v>0</v>
      </c>
      <c r="K1063" s="31">
        <f t="shared" si="260"/>
        <v>0</v>
      </c>
    </row>
    <row r="1064" spans="1:12" x14ac:dyDescent="0.25">
      <c r="A1064" s="5" t="str">
        <f t="shared" si="255"/>
        <v>b</v>
      </c>
      <c r="B1064" s="19"/>
      <c r="C1064" s="21" t="s">
        <v>210</v>
      </c>
      <c r="D1064" s="21"/>
      <c r="E1064" s="40">
        <f t="shared" si="249"/>
        <v>0</v>
      </c>
      <c r="F1064" s="20"/>
      <c r="G1064" s="20"/>
      <c r="H1064" s="20"/>
      <c r="I1064" s="20"/>
      <c r="J1064" s="31">
        <f t="shared" si="259"/>
        <v>0</v>
      </c>
      <c r="K1064" s="31">
        <f t="shared" si="260"/>
        <v>0</v>
      </c>
    </row>
    <row r="1065" spans="1:12" ht="18" x14ac:dyDescent="0.25">
      <c r="A1065" s="5" t="str">
        <f t="shared" si="255"/>
        <v>b</v>
      </c>
      <c r="B1065" s="11" t="s">
        <v>1</v>
      </c>
      <c r="C1065" s="15" t="s">
        <v>136</v>
      </c>
      <c r="D1065" s="15"/>
      <c r="E1065" s="37">
        <f t="shared" si="249"/>
        <v>0</v>
      </c>
      <c r="F1065" s="14"/>
      <c r="G1065" s="14"/>
      <c r="H1065" s="14"/>
      <c r="I1065" s="14"/>
      <c r="J1065" s="33">
        <f t="shared" si="259"/>
        <v>0</v>
      </c>
      <c r="K1065" s="33">
        <f t="shared" si="260"/>
        <v>0</v>
      </c>
      <c r="L1065" s="4" t="s">
        <v>205</v>
      </c>
    </row>
    <row r="1066" spans="1:12" ht="18" x14ac:dyDescent="0.25">
      <c r="A1066" s="5" t="str">
        <f t="shared" si="255"/>
        <v>b</v>
      </c>
      <c r="B1066" s="11" t="s">
        <v>1</v>
      </c>
      <c r="C1066" s="15" t="s">
        <v>137</v>
      </c>
      <c r="D1066" s="15"/>
      <c r="E1066" s="37">
        <f t="shared" si="249"/>
        <v>0</v>
      </c>
      <c r="F1066" s="14"/>
      <c r="G1066" s="14"/>
      <c r="H1066" s="14"/>
      <c r="I1066" s="14"/>
      <c r="J1066" s="33">
        <f t="shared" si="259"/>
        <v>0</v>
      </c>
      <c r="K1066" s="33">
        <f t="shared" si="260"/>
        <v>0</v>
      </c>
      <c r="L1066" s="4" t="s">
        <v>205</v>
      </c>
    </row>
    <row r="1067" spans="1:12" ht="18" x14ac:dyDescent="0.25">
      <c r="A1067" s="5" t="str">
        <f t="shared" si="255"/>
        <v>b</v>
      </c>
      <c r="B1067" s="11" t="s">
        <v>1</v>
      </c>
      <c r="C1067" s="15" t="s">
        <v>138</v>
      </c>
      <c r="D1067" s="15"/>
      <c r="E1067" s="37">
        <f t="shared" si="249"/>
        <v>0</v>
      </c>
      <c r="F1067" s="14"/>
      <c r="G1067" s="14"/>
      <c r="H1067" s="14"/>
      <c r="I1067" s="14"/>
      <c r="J1067" s="33">
        <f t="shared" si="259"/>
        <v>0</v>
      </c>
      <c r="K1067" s="33">
        <f t="shared" si="260"/>
        <v>0</v>
      </c>
      <c r="L1067" s="4" t="s">
        <v>205</v>
      </c>
    </row>
    <row r="1068" spans="1:12" ht="36" x14ac:dyDescent="0.25">
      <c r="A1068" s="5" t="str">
        <f t="shared" si="255"/>
        <v>b</v>
      </c>
      <c r="B1068" s="22" t="s">
        <v>73</v>
      </c>
      <c r="C1068" s="23" t="s">
        <v>164</v>
      </c>
      <c r="D1068" s="23"/>
      <c r="E1068" s="41">
        <f t="shared" si="249"/>
        <v>0</v>
      </c>
      <c r="F1068" s="41">
        <f t="shared" ref="F1068:I1068" si="265">F1069+F1079+F1080+F1081</f>
        <v>0</v>
      </c>
      <c r="G1068" s="41">
        <f t="shared" si="265"/>
        <v>0</v>
      </c>
      <c r="H1068" s="41">
        <f t="shared" si="265"/>
        <v>0</v>
      </c>
      <c r="I1068" s="41">
        <f t="shared" si="265"/>
        <v>0</v>
      </c>
      <c r="J1068" s="30">
        <f t="shared" si="259"/>
        <v>0</v>
      </c>
      <c r="K1068" s="30">
        <f t="shared" si="260"/>
        <v>0</v>
      </c>
      <c r="L1068" s="4" t="s">
        <v>205</v>
      </c>
    </row>
    <row r="1069" spans="1:12" ht="18" x14ac:dyDescent="0.25">
      <c r="A1069" s="5" t="str">
        <f t="shared" si="255"/>
        <v>b</v>
      </c>
      <c r="B1069" s="34" t="s">
        <v>1</v>
      </c>
      <c r="C1069" s="15" t="s">
        <v>128</v>
      </c>
      <c r="D1069" s="15"/>
      <c r="E1069" s="37">
        <f t="shared" si="249"/>
        <v>0</v>
      </c>
      <c r="F1069" s="14">
        <f t="shared" ref="F1069:I1069" si="266">F1070+F1071+F1072+F1073+F1074+F1075+F1076</f>
        <v>0</v>
      </c>
      <c r="G1069" s="14">
        <f t="shared" si="266"/>
        <v>0</v>
      </c>
      <c r="H1069" s="14">
        <f t="shared" si="266"/>
        <v>0</v>
      </c>
      <c r="I1069" s="14">
        <f t="shared" si="266"/>
        <v>0</v>
      </c>
      <c r="J1069" s="33">
        <f t="shared" si="259"/>
        <v>0</v>
      </c>
      <c r="K1069" s="33">
        <f t="shared" si="260"/>
        <v>0</v>
      </c>
      <c r="L1069" s="4" t="s">
        <v>205</v>
      </c>
    </row>
    <row r="1070" spans="1:12" ht="18" x14ac:dyDescent="0.25">
      <c r="A1070" s="5" t="str">
        <f t="shared" si="255"/>
        <v>b</v>
      </c>
      <c r="B1070" s="11" t="s">
        <v>1</v>
      </c>
      <c r="C1070" s="12" t="s">
        <v>129</v>
      </c>
      <c r="D1070" s="12"/>
      <c r="E1070" s="39">
        <f t="shared" si="249"/>
        <v>0</v>
      </c>
      <c r="F1070" s="35"/>
      <c r="G1070" s="35"/>
      <c r="H1070" s="35"/>
      <c r="I1070" s="35"/>
      <c r="J1070" s="30">
        <f t="shared" si="259"/>
        <v>0</v>
      </c>
      <c r="K1070" s="30">
        <f t="shared" si="260"/>
        <v>0</v>
      </c>
      <c r="L1070" s="4" t="s">
        <v>205</v>
      </c>
    </row>
    <row r="1071" spans="1:12" ht="18" x14ac:dyDescent="0.25">
      <c r="A1071" s="5" t="str">
        <f t="shared" si="255"/>
        <v>b</v>
      </c>
      <c r="B1071" s="11" t="s">
        <v>1</v>
      </c>
      <c r="C1071" s="12" t="s">
        <v>130</v>
      </c>
      <c r="D1071" s="12"/>
      <c r="E1071" s="39">
        <f t="shared" si="249"/>
        <v>0</v>
      </c>
      <c r="F1071" s="35"/>
      <c r="G1071" s="35"/>
      <c r="H1071" s="35"/>
      <c r="I1071" s="35"/>
      <c r="J1071" s="30">
        <f t="shared" si="259"/>
        <v>0</v>
      </c>
      <c r="K1071" s="30">
        <f t="shared" si="260"/>
        <v>0</v>
      </c>
      <c r="L1071" s="4" t="s">
        <v>205</v>
      </c>
    </row>
    <row r="1072" spans="1:12" ht="18" x14ac:dyDescent="0.25">
      <c r="A1072" s="5" t="str">
        <f t="shared" si="255"/>
        <v>b</v>
      </c>
      <c r="B1072" s="11" t="s">
        <v>1</v>
      </c>
      <c r="C1072" s="12" t="s">
        <v>131</v>
      </c>
      <c r="D1072" s="12"/>
      <c r="E1072" s="39">
        <f t="shared" si="249"/>
        <v>0</v>
      </c>
      <c r="F1072" s="35"/>
      <c r="G1072" s="35"/>
      <c r="H1072" s="35"/>
      <c r="I1072" s="35"/>
      <c r="J1072" s="30">
        <f t="shared" si="259"/>
        <v>0</v>
      </c>
      <c r="K1072" s="30">
        <f t="shared" si="260"/>
        <v>0</v>
      </c>
      <c r="L1072" s="4" t="s">
        <v>205</v>
      </c>
    </row>
    <row r="1073" spans="1:12" ht="18" x14ac:dyDescent="0.25">
      <c r="A1073" s="5" t="str">
        <f t="shared" si="255"/>
        <v>b</v>
      </c>
      <c r="B1073" s="11" t="s">
        <v>1</v>
      </c>
      <c r="C1073" s="16" t="s">
        <v>132</v>
      </c>
      <c r="D1073" s="16"/>
      <c r="E1073" s="39">
        <f t="shared" si="249"/>
        <v>0</v>
      </c>
      <c r="F1073" s="35"/>
      <c r="G1073" s="35"/>
      <c r="H1073" s="35"/>
      <c r="I1073" s="35"/>
      <c r="J1073" s="30">
        <f t="shared" si="259"/>
        <v>0</v>
      </c>
      <c r="K1073" s="30">
        <f t="shared" si="260"/>
        <v>0</v>
      </c>
      <c r="L1073" s="4" t="s">
        <v>205</v>
      </c>
    </row>
    <row r="1074" spans="1:12" ht="18" x14ac:dyDescent="0.25">
      <c r="A1074" s="5" t="str">
        <f t="shared" si="255"/>
        <v>b</v>
      </c>
      <c r="B1074" s="11" t="s">
        <v>1</v>
      </c>
      <c r="C1074" s="16" t="s">
        <v>133</v>
      </c>
      <c r="D1074" s="16"/>
      <c r="E1074" s="39">
        <f t="shared" si="249"/>
        <v>0</v>
      </c>
      <c r="F1074" s="35"/>
      <c r="G1074" s="35"/>
      <c r="H1074" s="35"/>
      <c r="I1074" s="35"/>
      <c r="J1074" s="30">
        <f t="shared" si="259"/>
        <v>0</v>
      </c>
      <c r="K1074" s="30">
        <f t="shared" si="260"/>
        <v>0</v>
      </c>
      <c r="L1074" s="4" t="s">
        <v>205</v>
      </c>
    </row>
    <row r="1075" spans="1:12" ht="18" x14ac:dyDescent="0.25">
      <c r="A1075" s="5" t="str">
        <f t="shared" si="255"/>
        <v>b</v>
      </c>
      <c r="B1075" s="11" t="s">
        <v>1</v>
      </c>
      <c r="C1075" s="16" t="s">
        <v>134</v>
      </c>
      <c r="D1075" s="16"/>
      <c r="E1075" s="39">
        <f t="shared" si="249"/>
        <v>0</v>
      </c>
      <c r="F1075" s="35"/>
      <c r="G1075" s="35"/>
      <c r="H1075" s="35"/>
      <c r="I1075" s="35"/>
      <c r="J1075" s="30">
        <f t="shared" si="259"/>
        <v>0</v>
      </c>
      <c r="K1075" s="30">
        <f t="shared" si="260"/>
        <v>0</v>
      </c>
      <c r="L1075" s="4" t="s">
        <v>205</v>
      </c>
    </row>
    <row r="1076" spans="1:12" ht="18" x14ac:dyDescent="0.25">
      <c r="A1076" s="5" t="str">
        <f t="shared" si="255"/>
        <v>b</v>
      </c>
      <c r="B1076" s="11" t="s">
        <v>1</v>
      </c>
      <c r="C1076" s="16" t="s">
        <v>135</v>
      </c>
      <c r="D1076" s="16"/>
      <c r="E1076" s="39">
        <f t="shared" ref="E1076:E1095" si="267">F1076+G1076+H1076+I1076</f>
        <v>0</v>
      </c>
      <c r="F1076" s="35">
        <f t="shared" ref="F1076:I1076" si="268">F1077+F1078</f>
        <v>0</v>
      </c>
      <c r="G1076" s="35">
        <f t="shared" si="268"/>
        <v>0</v>
      </c>
      <c r="H1076" s="35">
        <f t="shared" si="268"/>
        <v>0</v>
      </c>
      <c r="I1076" s="35">
        <f t="shared" si="268"/>
        <v>0</v>
      </c>
      <c r="J1076" s="30">
        <f t="shared" si="259"/>
        <v>0</v>
      </c>
      <c r="K1076" s="30">
        <f t="shared" si="260"/>
        <v>0</v>
      </c>
      <c r="L1076" s="4" t="s">
        <v>205</v>
      </c>
    </row>
    <row r="1077" spans="1:12" x14ac:dyDescent="0.25">
      <c r="A1077" s="5" t="str">
        <f t="shared" si="255"/>
        <v>b</v>
      </c>
      <c r="B1077" s="19"/>
      <c r="C1077" s="21" t="s">
        <v>209</v>
      </c>
      <c r="D1077" s="21"/>
      <c r="E1077" s="40">
        <f t="shared" si="267"/>
        <v>0</v>
      </c>
      <c r="F1077" s="20"/>
      <c r="G1077" s="20"/>
      <c r="H1077" s="20"/>
      <c r="I1077" s="20"/>
      <c r="J1077" s="31">
        <f t="shared" si="259"/>
        <v>0</v>
      </c>
      <c r="K1077" s="31">
        <f t="shared" si="260"/>
        <v>0</v>
      </c>
    </row>
    <row r="1078" spans="1:12" x14ac:dyDescent="0.25">
      <c r="A1078" s="5" t="str">
        <f t="shared" si="255"/>
        <v>b</v>
      </c>
      <c r="B1078" s="19"/>
      <c r="C1078" s="21" t="s">
        <v>210</v>
      </c>
      <c r="D1078" s="21"/>
      <c r="E1078" s="40">
        <f t="shared" si="267"/>
        <v>0</v>
      </c>
      <c r="F1078" s="20"/>
      <c r="G1078" s="20"/>
      <c r="H1078" s="20"/>
      <c r="I1078" s="20"/>
      <c r="J1078" s="31">
        <f t="shared" si="259"/>
        <v>0</v>
      </c>
      <c r="K1078" s="31">
        <f t="shared" si="260"/>
        <v>0</v>
      </c>
    </row>
    <row r="1079" spans="1:12" ht="18" x14ac:dyDescent="0.25">
      <c r="A1079" s="5" t="str">
        <f t="shared" si="255"/>
        <v>b</v>
      </c>
      <c r="B1079" s="11" t="s">
        <v>1</v>
      </c>
      <c r="C1079" s="15" t="s">
        <v>136</v>
      </c>
      <c r="D1079" s="15"/>
      <c r="E1079" s="37">
        <f t="shared" si="267"/>
        <v>0</v>
      </c>
      <c r="F1079" s="14"/>
      <c r="G1079" s="14"/>
      <c r="H1079" s="14"/>
      <c r="I1079" s="14"/>
      <c r="J1079" s="33">
        <f t="shared" si="259"/>
        <v>0</v>
      </c>
      <c r="K1079" s="33">
        <f t="shared" si="260"/>
        <v>0</v>
      </c>
      <c r="L1079" s="4" t="s">
        <v>205</v>
      </c>
    </row>
    <row r="1080" spans="1:12" ht="18" x14ac:dyDescent="0.25">
      <c r="A1080" s="5" t="str">
        <f t="shared" si="255"/>
        <v>b</v>
      </c>
      <c r="B1080" s="11" t="s">
        <v>1</v>
      </c>
      <c r="C1080" s="15" t="s">
        <v>137</v>
      </c>
      <c r="D1080" s="15"/>
      <c r="E1080" s="37">
        <f t="shared" si="267"/>
        <v>0</v>
      </c>
      <c r="F1080" s="14"/>
      <c r="G1080" s="14"/>
      <c r="H1080" s="14"/>
      <c r="I1080" s="14"/>
      <c r="J1080" s="33">
        <f t="shared" si="259"/>
        <v>0</v>
      </c>
      <c r="K1080" s="33">
        <f t="shared" si="260"/>
        <v>0</v>
      </c>
      <c r="L1080" s="4" t="s">
        <v>205</v>
      </c>
    </row>
    <row r="1081" spans="1:12" ht="18" x14ac:dyDescent="0.25">
      <c r="A1081" s="5" t="str">
        <f t="shared" si="255"/>
        <v>b</v>
      </c>
      <c r="B1081" s="11" t="s">
        <v>1</v>
      </c>
      <c r="C1081" s="15" t="s">
        <v>138</v>
      </c>
      <c r="D1081" s="15"/>
      <c r="E1081" s="37">
        <f t="shared" si="267"/>
        <v>0</v>
      </c>
      <c r="F1081" s="14"/>
      <c r="G1081" s="14"/>
      <c r="H1081" s="14"/>
      <c r="I1081" s="14"/>
      <c r="J1081" s="33">
        <f t="shared" si="259"/>
        <v>0</v>
      </c>
      <c r="K1081" s="33">
        <f t="shared" si="260"/>
        <v>0</v>
      </c>
      <c r="L1081" s="4" t="s">
        <v>205</v>
      </c>
    </row>
    <row r="1082" spans="1:12" ht="71.25" customHeight="1" x14ac:dyDescent="0.25">
      <c r="A1082" s="5" t="str">
        <f t="shared" si="255"/>
        <v>b</v>
      </c>
      <c r="B1082" s="22" t="s">
        <v>74</v>
      </c>
      <c r="C1082" s="23" t="s">
        <v>165</v>
      </c>
      <c r="D1082" s="23"/>
      <c r="E1082" s="41">
        <f t="shared" si="267"/>
        <v>0</v>
      </c>
      <c r="F1082" s="41">
        <f t="shared" ref="F1082:I1082" si="269">F1083+F1093+F1094+F1095</f>
        <v>0</v>
      </c>
      <c r="G1082" s="41">
        <f t="shared" si="269"/>
        <v>0</v>
      </c>
      <c r="H1082" s="41">
        <f t="shared" si="269"/>
        <v>0</v>
      </c>
      <c r="I1082" s="41">
        <f t="shared" si="269"/>
        <v>0</v>
      </c>
      <c r="J1082" s="30">
        <f t="shared" si="259"/>
        <v>0</v>
      </c>
      <c r="K1082" s="30">
        <f t="shared" si="260"/>
        <v>0</v>
      </c>
      <c r="L1082" s="4" t="s">
        <v>205</v>
      </c>
    </row>
    <row r="1083" spans="1:12" ht="18" x14ac:dyDescent="0.25">
      <c r="A1083" s="5" t="str">
        <f t="shared" si="255"/>
        <v>b</v>
      </c>
      <c r="B1083" s="34" t="s">
        <v>1</v>
      </c>
      <c r="C1083" s="15" t="s">
        <v>128</v>
      </c>
      <c r="D1083" s="15"/>
      <c r="E1083" s="37">
        <f t="shared" si="267"/>
        <v>0</v>
      </c>
      <c r="F1083" s="14">
        <f t="shared" ref="F1083:I1083" si="270">F1084+F1085+F1086+F1087+F1088+F1089+F1090</f>
        <v>0</v>
      </c>
      <c r="G1083" s="14">
        <f t="shared" si="270"/>
        <v>0</v>
      </c>
      <c r="H1083" s="14">
        <f t="shared" si="270"/>
        <v>0</v>
      </c>
      <c r="I1083" s="14">
        <f t="shared" si="270"/>
        <v>0</v>
      </c>
      <c r="J1083" s="33">
        <f t="shared" si="259"/>
        <v>0</v>
      </c>
      <c r="K1083" s="33">
        <f t="shared" si="260"/>
        <v>0</v>
      </c>
      <c r="L1083" s="4" t="s">
        <v>205</v>
      </c>
    </row>
    <row r="1084" spans="1:12" ht="18" x14ac:dyDescent="0.25">
      <c r="A1084" s="5" t="str">
        <f t="shared" si="255"/>
        <v>b</v>
      </c>
      <c r="B1084" s="11" t="s">
        <v>1</v>
      </c>
      <c r="C1084" s="12" t="s">
        <v>129</v>
      </c>
      <c r="D1084" s="12"/>
      <c r="E1084" s="39">
        <f t="shared" si="267"/>
        <v>0</v>
      </c>
      <c r="F1084" s="35"/>
      <c r="G1084" s="35"/>
      <c r="H1084" s="35"/>
      <c r="I1084" s="35"/>
      <c r="J1084" s="30">
        <f t="shared" si="259"/>
        <v>0</v>
      </c>
      <c r="K1084" s="30">
        <f t="shared" si="260"/>
        <v>0</v>
      </c>
      <c r="L1084" s="4" t="s">
        <v>205</v>
      </c>
    </row>
    <row r="1085" spans="1:12" ht="18" x14ac:dyDescent="0.25">
      <c r="A1085" s="5" t="str">
        <f t="shared" si="255"/>
        <v>b</v>
      </c>
      <c r="B1085" s="11" t="s">
        <v>1</v>
      </c>
      <c r="C1085" s="12" t="s">
        <v>130</v>
      </c>
      <c r="D1085" s="12"/>
      <c r="E1085" s="39">
        <f t="shared" si="267"/>
        <v>0</v>
      </c>
      <c r="F1085" s="35"/>
      <c r="G1085" s="35"/>
      <c r="H1085" s="35"/>
      <c r="I1085" s="35"/>
      <c r="J1085" s="30">
        <f t="shared" si="259"/>
        <v>0</v>
      </c>
      <c r="K1085" s="30">
        <f t="shared" si="260"/>
        <v>0</v>
      </c>
      <c r="L1085" s="4" t="s">
        <v>205</v>
      </c>
    </row>
    <row r="1086" spans="1:12" ht="18" x14ac:dyDescent="0.25">
      <c r="A1086" s="5" t="str">
        <f t="shared" si="255"/>
        <v>b</v>
      </c>
      <c r="B1086" s="11" t="s">
        <v>1</v>
      </c>
      <c r="C1086" s="12" t="s">
        <v>131</v>
      </c>
      <c r="D1086" s="12"/>
      <c r="E1086" s="39">
        <f t="shared" si="267"/>
        <v>0</v>
      </c>
      <c r="F1086" s="35"/>
      <c r="G1086" s="35"/>
      <c r="H1086" s="35"/>
      <c r="I1086" s="35"/>
      <c r="J1086" s="30">
        <f t="shared" si="259"/>
        <v>0</v>
      </c>
      <c r="K1086" s="30">
        <f t="shared" si="260"/>
        <v>0</v>
      </c>
      <c r="L1086" s="4" t="s">
        <v>205</v>
      </c>
    </row>
    <row r="1087" spans="1:12" ht="18" x14ac:dyDescent="0.25">
      <c r="A1087" s="5" t="str">
        <f t="shared" si="255"/>
        <v>b</v>
      </c>
      <c r="B1087" s="11" t="s">
        <v>1</v>
      </c>
      <c r="C1087" s="16" t="s">
        <v>132</v>
      </c>
      <c r="D1087" s="16"/>
      <c r="E1087" s="39">
        <f t="shared" si="267"/>
        <v>0</v>
      </c>
      <c r="F1087" s="35"/>
      <c r="G1087" s="35"/>
      <c r="H1087" s="35"/>
      <c r="I1087" s="35"/>
      <c r="J1087" s="30">
        <f t="shared" si="259"/>
        <v>0</v>
      </c>
      <c r="K1087" s="30">
        <f t="shared" si="260"/>
        <v>0</v>
      </c>
      <c r="L1087" s="4" t="s">
        <v>205</v>
      </c>
    </row>
    <row r="1088" spans="1:12" ht="18" x14ac:dyDescent="0.25">
      <c r="A1088" s="5" t="str">
        <f t="shared" si="255"/>
        <v>b</v>
      </c>
      <c r="B1088" s="11" t="s">
        <v>1</v>
      </c>
      <c r="C1088" s="16" t="s">
        <v>133</v>
      </c>
      <c r="D1088" s="16"/>
      <c r="E1088" s="39">
        <f t="shared" si="267"/>
        <v>0</v>
      </c>
      <c r="F1088" s="35"/>
      <c r="G1088" s="35"/>
      <c r="H1088" s="35"/>
      <c r="I1088" s="35"/>
      <c r="J1088" s="30">
        <f t="shared" si="259"/>
        <v>0</v>
      </c>
      <c r="K1088" s="30">
        <f t="shared" si="260"/>
        <v>0</v>
      </c>
      <c r="L1088" s="4" t="s">
        <v>205</v>
      </c>
    </row>
    <row r="1089" spans="1:12" ht="18" x14ac:dyDescent="0.25">
      <c r="A1089" s="5" t="str">
        <f t="shared" si="255"/>
        <v>b</v>
      </c>
      <c r="B1089" s="11" t="s">
        <v>1</v>
      </c>
      <c r="C1089" s="16" t="s">
        <v>134</v>
      </c>
      <c r="D1089" s="16"/>
      <c r="E1089" s="39">
        <f t="shared" si="267"/>
        <v>0</v>
      </c>
      <c r="F1089" s="35"/>
      <c r="G1089" s="35"/>
      <c r="H1089" s="35"/>
      <c r="I1089" s="35"/>
      <c r="J1089" s="30">
        <f t="shared" si="259"/>
        <v>0</v>
      </c>
      <c r="K1089" s="30">
        <f t="shared" si="260"/>
        <v>0</v>
      </c>
      <c r="L1089" s="4" t="s">
        <v>205</v>
      </c>
    </row>
    <row r="1090" spans="1:12" ht="18" x14ac:dyDescent="0.25">
      <c r="A1090" s="5" t="str">
        <f t="shared" si="255"/>
        <v>b</v>
      </c>
      <c r="B1090" s="11" t="s">
        <v>1</v>
      </c>
      <c r="C1090" s="16" t="s">
        <v>135</v>
      </c>
      <c r="D1090" s="16"/>
      <c r="E1090" s="39">
        <f t="shared" si="267"/>
        <v>0</v>
      </c>
      <c r="F1090" s="35">
        <f t="shared" ref="F1090:I1090" si="271">F1091+F1092</f>
        <v>0</v>
      </c>
      <c r="G1090" s="35">
        <f t="shared" si="271"/>
        <v>0</v>
      </c>
      <c r="H1090" s="35">
        <f t="shared" si="271"/>
        <v>0</v>
      </c>
      <c r="I1090" s="35">
        <f t="shared" si="271"/>
        <v>0</v>
      </c>
      <c r="J1090" s="30">
        <f t="shared" si="259"/>
        <v>0</v>
      </c>
      <c r="K1090" s="30">
        <f t="shared" si="260"/>
        <v>0</v>
      </c>
      <c r="L1090" s="4" t="s">
        <v>205</v>
      </c>
    </row>
    <row r="1091" spans="1:12" x14ac:dyDescent="0.25">
      <c r="A1091" s="5" t="str">
        <f t="shared" si="255"/>
        <v>b</v>
      </c>
      <c r="B1091" s="19"/>
      <c r="C1091" s="21" t="s">
        <v>209</v>
      </c>
      <c r="D1091" s="21"/>
      <c r="E1091" s="40">
        <f t="shared" si="267"/>
        <v>0</v>
      </c>
      <c r="F1091" s="20"/>
      <c r="G1091" s="20"/>
      <c r="H1091" s="20"/>
      <c r="I1091" s="20"/>
      <c r="J1091" s="31">
        <f t="shared" si="259"/>
        <v>0</v>
      </c>
      <c r="K1091" s="31">
        <f t="shared" si="260"/>
        <v>0</v>
      </c>
    </row>
    <row r="1092" spans="1:12" x14ac:dyDescent="0.25">
      <c r="A1092" s="5" t="str">
        <f t="shared" si="255"/>
        <v>b</v>
      </c>
      <c r="B1092" s="19"/>
      <c r="C1092" s="21" t="s">
        <v>210</v>
      </c>
      <c r="D1092" s="21"/>
      <c r="E1092" s="40">
        <f t="shared" si="267"/>
        <v>0</v>
      </c>
      <c r="F1092" s="20"/>
      <c r="G1092" s="20"/>
      <c r="H1092" s="20"/>
      <c r="I1092" s="20"/>
      <c r="J1092" s="31">
        <f t="shared" si="259"/>
        <v>0</v>
      </c>
      <c r="K1092" s="31">
        <f t="shared" si="260"/>
        <v>0</v>
      </c>
    </row>
    <row r="1093" spans="1:12" ht="18" x14ac:dyDescent="0.25">
      <c r="A1093" s="5" t="str">
        <f t="shared" ref="A1093:A1156" si="272">IF((E1093+F1093+G1093+I1093+H1093)&gt;0,"a","b")</f>
        <v>b</v>
      </c>
      <c r="B1093" s="11" t="s">
        <v>1</v>
      </c>
      <c r="C1093" s="15" t="s">
        <v>136</v>
      </c>
      <c r="D1093" s="15"/>
      <c r="E1093" s="37">
        <f t="shared" si="267"/>
        <v>0</v>
      </c>
      <c r="F1093" s="14"/>
      <c r="G1093" s="14"/>
      <c r="H1093" s="14"/>
      <c r="I1093" s="14"/>
      <c r="J1093" s="33">
        <f t="shared" si="259"/>
        <v>0</v>
      </c>
      <c r="K1093" s="33">
        <f t="shared" si="260"/>
        <v>0</v>
      </c>
      <c r="L1093" s="4" t="s">
        <v>205</v>
      </c>
    </row>
    <row r="1094" spans="1:12" ht="18" x14ac:dyDescent="0.25">
      <c r="A1094" s="5" t="str">
        <f t="shared" si="272"/>
        <v>b</v>
      </c>
      <c r="B1094" s="11" t="s">
        <v>1</v>
      </c>
      <c r="C1094" s="15" t="s">
        <v>137</v>
      </c>
      <c r="D1094" s="15"/>
      <c r="E1094" s="37">
        <f t="shared" si="267"/>
        <v>0</v>
      </c>
      <c r="F1094" s="14"/>
      <c r="G1094" s="14"/>
      <c r="H1094" s="14"/>
      <c r="I1094" s="14"/>
      <c r="J1094" s="33">
        <f t="shared" si="259"/>
        <v>0</v>
      </c>
      <c r="K1094" s="33">
        <f t="shared" si="260"/>
        <v>0</v>
      </c>
      <c r="L1094" s="4" t="s">
        <v>205</v>
      </c>
    </row>
    <row r="1095" spans="1:12" ht="18" x14ac:dyDescent="0.25">
      <c r="A1095" s="5" t="str">
        <f t="shared" si="272"/>
        <v>b</v>
      </c>
      <c r="B1095" s="11" t="s">
        <v>1</v>
      </c>
      <c r="C1095" s="15" t="s">
        <v>138</v>
      </c>
      <c r="D1095" s="15"/>
      <c r="E1095" s="37">
        <f t="shared" si="267"/>
        <v>0</v>
      </c>
      <c r="F1095" s="14"/>
      <c r="G1095" s="14"/>
      <c r="H1095" s="14"/>
      <c r="I1095" s="14"/>
      <c r="J1095" s="33">
        <f t="shared" si="259"/>
        <v>0</v>
      </c>
      <c r="K1095" s="33">
        <f t="shared" si="260"/>
        <v>0</v>
      </c>
      <c r="L1095" s="4" t="s">
        <v>205</v>
      </c>
    </row>
    <row r="1096" spans="1:12" ht="36" x14ac:dyDescent="0.25">
      <c r="A1096" s="5" t="str">
        <f t="shared" si="272"/>
        <v>b</v>
      </c>
      <c r="B1096" s="22" t="s">
        <v>75</v>
      </c>
      <c r="C1096" s="23" t="s">
        <v>166</v>
      </c>
      <c r="D1096" s="23"/>
      <c r="E1096" s="36">
        <f>SUM(F1096:I1096)</f>
        <v>0</v>
      </c>
      <c r="F1096" s="30">
        <f>F1110+F1124</f>
        <v>0</v>
      </c>
      <c r="G1096" s="30">
        <f t="shared" ref="G1096:I1096" si="273">G1110+G1124</f>
        <v>0</v>
      </c>
      <c r="H1096" s="30">
        <f t="shared" si="273"/>
        <v>0</v>
      </c>
      <c r="I1096" s="30">
        <f t="shared" si="273"/>
        <v>0</v>
      </c>
      <c r="J1096" s="30">
        <f t="shared" si="259"/>
        <v>0</v>
      </c>
      <c r="K1096" s="30">
        <f t="shared" si="260"/>
        <v>0</v>
      </c>
    </row>
    <row r="1097" spans="1:12" ht="18" x14ac:dyDescent="0.25">
      <c r="A1097" s="5" t="str">
        <f t="shared" si="272"/>
        <v>b</v>
      </c>
      <c r="B1097" s="32" t="s">
        <v>1</v>
      </c>
      <c r="C1097" s="25" t="s">
        <v>128</v>
      </c>
      <c r="D1097" s="25"/>
      <c r="E1097" s="37">
        <f t="shared" ref="E1097:E1109" si="274">SUM(F1097:I1097)</f>
        <v>0</v>
      </c>
      <c r="F1097" s="33">
        <f t="shared" ref="F1097:I1109" si="275">F1111+F1125</f>
        <v>0</v>
      </c>
      <c r="G1097" s="33">
        <f t="shared" si="275"/>
        <v>0</v>
      </c>
      <c r="H1097" s="33">
        <f t="shared" si="275"/>
        <v>0</v>
      </c>
      <c r="I1097" s="33">
        <f t="shared" si="275"/>
        <v>0</v>
      </c>
      <c r="J1097" s="33">
        <f t="shared" si="259"/>
        <v>0</v>
      </c>
      <c r="K1097" s="33">
        <f t="shared" si="260"/>
        <v>0</v>
      </c>
    </row>
    <row r="1098" spans="1:12" ht="18" x14ac:dyDescent="0.25">
      <c r="A1098" s="5" t="str">
        <f t="shared" si="272"/>
        <v>b</v>
      </c>
      <c r="B1098" s="24" t="s">
        <v>1</v>
      </c>
      <c r="C1098" s="26" t="s">
        <v>129</v>
      </c>
      <c r="D1098" s="26"/>
      <c r="E1098" s="36">
        <f t="shared" si="274"/>
        <v>0</v>
      </c>
      <c r="F1098" s="30">
        <f t="shared" si="275"/>
        <v>0</v>
      </c>
      <c r="G1098" s="30">
        <f t="shared" si="275"/>
        <v>0</v>
      </c>
      <c r="H1098" s="30">
        <f t="shared" si="275"/>
        <v>0</v>
      </c>
      <c r="I1098" s="30">
        <f t="shared" si="275"/>
        <v>0</v>
      </c>
      <c r="J1098" s="30">
        <f t="shared" si="259"/>
        <v>0</v>
      </c>
      <c r="K1098" s="30">
        <f t="shared" si="260"/>
        <v>0</v>
      </c>
    </row>
    <row r="1099" spans="1:12" ht="18" x14ac:dyDescent="0.25">
      <c r="A1099" s="5" t="str">
        <f t="shared" si="272"/>
        <v>b</v>
      </c>
      <c r="B1099" s="24" t="s">
        <v>1</v>
      </c>
      <c r="C1099" s="26" t="s">
        <v>130</v>
      </c>
      <c r="D1099" s="26"/>
      <c r="E1099" s="36">
        <f t="shared" si="274"/>
        <v>0</v>
      </c>
      <c r="F1099" s="30">
        <f t="shared" si="275"/>
        <v>0</v>
      </c>
      <c r="G1099" s="30">
        <f t="shared" si="275"/>
        <v>0</v>
      </c>
      <c r="H1099" s="30">
        <f t="shared" si="275"/>
        <v>0</v>
      </c>
      <c r="I1099" s="30">
        <f t="shared" si="275"/>
        <v>0</v>
      </c>
      <c r="J1099" s="30">
        <f t="shared" si="259"/>
        <v>0</v>
      </c>
      <c r="K1099" s="30">
        <f t="shared" si="260"/>
        <v>0</v>
      </c>
    </row>
    <row r="1100" spans="1:12" ht="18" x14ac:dyDescent="0.25">
      <c r="A1100" s="5" t="str">
        <f t="shared" si="272"/>
        <v>b</v>
      </c>
      <c r="B1100" s="24" t="s">
        <v>1</v>
      </c>
      <c r="C1100" s="26" t="s">
        <v>131</v>
      </c>
      <c r="D1100" s="26"/>
      <c r="E1100" s="36">
        <f t="shared" si="274"/>
        <v>0</v>
      </c>
      <c r="F1100" s="30">
        <f t="shared" si="275"/>
        <v>0</v>
      </c>
      <c r="G1100" s="30">
        <f t="shared" si="275"/>
        <v>0</v>
      </c>
      <c r="H1100" s="30">
        <f t="shared" si="275"/>
        <v>0</v>
      </c>
      <c r="I1100" s="30">
        <f t="shared" si="275"/>
        <v>0</v>
      </c>
      <c r="J1100" s="30">
        <f t="shared" si="259"/>
        <v>0</v>
      </c>
      <c r="K1100" s="30">
        <f t="shared" si="260"/>
        <v>0</v>
      </c>
    </row>
    <row r="1101" spans="1:12" ht="18" x14ac:dyDescent="0.25">
      <c r="A1101" s="5" t="str">
        <f t="shared" si="272"/>
        <v>b</v>
      </c>
      <c r="B1101" s="24" t="s">
        <v>1</v>
      </c>
      <c r="C1101" s="27" t="s">
        <v>132</v>
      </c>
      <c r="D1101" s="27"/>
      <c r="E1101" s="36">
        <f t="shared" si="274"/>
        <v>0</v>
      </c>
      <c r="F1101" s="30">
        <f t="shared" si="275"/>
        <v>0</v>
      </c>
      <c r="G1101" s="30">
        <f t="shared" si="275"/>
        <v>0</v>
      </c>
      <c r="H1101" s="30">
        <f t="shared" si="275"/>
        <v>0</v>
      </c>
      <c r="I1101" s="30">
        <f t="shared" si="275"/>
        <v>0</v>
      </c>
      <c r="J1101" s="30">
        <f t="shared" si="259"/>
        <v>0</v>
      </c>
      <c r="K1101" s="30">
        <f t="shared" si="260"/>
        <v>0</v>
      </c>
    </row>
    <row r="1102" spans="1:12" ht="18" x14ac:dyDescent="0.25">
      <c r="A1102" s="5" t="str">
        <f t="shared" si="272"/>
        <v>b</v>
      </c>
      <c r="B1102" s="24" t="s">
        <v>1</v>
      </c>
      <c r="C1102" s="27" t="s">
        <v>133</v>
      </c>
      <c r="D1102" s="27"/>
      <c r="E1102" s="36">
        <f t="shared" si="274"/>
        <v>0</v>
      </c>
      <c r="F1102" s="30">
        <f t="shared" si="275"/>
        <v>0</v>
      </c>
      <c r="G1102" s="30">
        <f t="shared" si="275"/>
        <v>0</v>
      </c>
      <c r="H1102" s="30">
        <f t="shared" si="275"/>
        <v>0</v>
      </c>
      <c r="I1102" s="30">
        <f t="shared" si="275"/>
        <v>0</v>
      </c>
      <c r="J1102" s="30">
        <f t="shared" si="259"/>
        <v>0</v>
      </c>
      <c r="K1102" s="30">
        <f t="shared" si="260"/>
        <v>0</v>
      </c>
    </row>
    <row r="1103" spans="1:12" ht="18" x14ac:dyDescent="0.25">
      <c r="A1103" s="5" t="str">
        <f t="shared" si="272"/>
        <v>b</v>
      </c>
      <c r="B1103" s="24" t="s">
        <v>1</v>
      </c>
      <c r="C1103" s="27" t="s">
        <v>134</v>
      </c>
      <c r="D1103" s="27"/>
      <c r="E1103" s="36">
        <f t="shared" si="274"/>
        <v>0</v>
      </c>
      <c r="F1103" s="30">
        <f t="shared" si="275"/>
        <v>0</v>
      </c>
      <c r="G1103" s="30">
        <f t="shared" si="275"/>
        <v>0</v>
      </c>
      <c r="H1103" s="30">
        <f t="shared" si="275"/>
        <v>0</v>
      </c>
      <c r="I1103" s="30">
        <f t="shared" si="275"/>
        <v>0</v>
      </c>
      <c r="J1103" s="30">
        <f t="shared" si="259"/>
        <v>0</v>
      </c>
      <c r="K1103" s="30">
        <f t="shared" si="260"/>
        <v>0</v>
      </c>
    </row>
    <row r="1104" spans="1:12" ht="18" x14ac:dyDescent="0.25">
      <c r="A1104" s="5" t="str">
        <f t="shared" si="272"/>
        <v>b</v>
      </c>
      <c r="B1104" s="24" t="s">
        <v>1</v>
      </c>
      <c r="C1104" s="27" t="s">
        <v>135</v>
      </c>
      <c r="D1104" s="27"/>
      <c r="E1104" s="36">
        <f t="shared" si="274"/>
        <v>0</v>
      </c>
      <c r="F1104" s="30">
        <f>F1118+F1132</f>
        <v>0</v>
      </c>
      <c r="G1104" s="30">
        <f t="shared" si="275"/>
        <v>0</v>
      </c>
      <c r="H1104" s="30">
        <f t="shared" si="275"/>
        <v>0</v>
      </c>
      <c r="I1104" s="30">
        <f t="shared" si="275"/>
        <v>0</v>
      </c>
      <c r="J1104" s="30">
        <f t="shared" si="259"/>
        <v>0</v>
      </c>
      <c r="K1104" s="30">
        <f t="shared" si="260"/>
        <v>0</v>
      </c>
    </row>
    <row r="1105" spans="1:12" x14ac:dyDescent="0.25">
      <c r="A1105" s="5" t="str">
        <f t="shared" si="272"/>
        <v>b</v>
      </c>
      <c r="B1105" s="28"/>
      <c r="C1105" s="29" t="s">
        <v>209</v>
      </c>
      <c r="D1105" s="29"/>
      <c r="E1105" s="38">
        <f t="shared" si="274"/>
        <v>0</v>
      </c>
      <c r="F1105" s="31">
        <f t="shared" si="275"/>
        <v>0</v>
      </c>
      <c r="G1105" s="31">
        <f t="shared" si="275"/>
        <v>0</v>
      </c>
      <c r="H1105" s="31">
        <f t="shared" si="275"/>
        <v>0</v>
      </c>
      <c r="I1105" s="31">
        <f t="shared" si="275"/>
        <v>0</v>
      </c>
      <c r="J1105" s="31">
        <f t="shared" si="259"/>
        <v>0</v>
      </c>
      <c r="K1105" s="31">
        <f t="shared" si="260"/>
        <v>0</v>
      </c>
    </row>
    <row r="1106" spans="1:12" x14ac:dyDescent="0.25">
      <c r="A1106" s="5" t="str">
        <f t="shared" si="272"/>
        <v>b</v>
      </c>
      <c r="B1106" s="28"/>
      <c r="C1106" s="29" t="s">
        <v>210</v>
      </c>
      <c r="D1106" s="29"/>
      <c r="E1106" s="38">
        <f t="shared" si="274"/>
        <v>0</v>
      </c>
      <c r="F1106" s="31">
        <f t="shared" si="275"/>
        <v>0</v>
      </c>
      <c r="G1106" s="31">
        <f t="shared" si="275"/>
        <v>0</v>
      </c>
      <c r="H1106" s="31">
        <f t="shared" si="275"/>
        <v>0</v>
      </c>
      <c r="I1106" s="31">
        <f t="shared" si="275"/>
        <v>0</v>
      </c>
      <c r="J1106" s="31">
        <f t="shared" si="259"/>
        <v>0</v>
      </c>
      <c r="K1106" s="31">
        <f t="shared" si="260"/>
        <v>0</v>
      </c>
    </row>
    <row r="1107" spans="1:12" ht="18" x14ac:dyDescent="0.25">
      <c r="A1107" s="5" t="str">
        <f t="shared" si="272"/>
        <v>b</v>
      </c>
      <c r="B1107" s="32" t="s">
        <v>1</v>
      </c>
      <c r="C1107" s="25" t="s">
        <v>136</v>
      </c>
      <c r="D1107" s="25"/>
      <c r="E1107" s="37">
        <f t="shared" si="274"/>
        <v>0</v>
      </c>
      <c r="F1107" s="33">
        <f t="shared" si="275"/>
        <v>0</v>
      </c>
      <c r="G1107" s="33">
        <f t="shared" si="275"/>
        <v>0</v>
      </c>
      <c r="H1107" s="33">
        <f t="shared" si="275"/>
        <v>0</v>
      </c>
      <c r="I1107" s="33">
        <f t="shared" si="275"/>
        <v>0</v>
      </c>
      <c r="J1107" s="33">
        <f t="shared" ref="J1107:J1170" si="276">F1107+G1107</f>
        <v>0</v>
      </c>
      <c r="K1107" s="33">
        <f t="shared" ref="K1107:K1170" si="277">F1107+G1107+H1107</f>
        <v>0</v>
      </c>
    </row>
    <row r="1108" spans="1:12" ht="18" x14ac:dyDescent="0.25">
      <c r="A1108" s="5" t="str">
        <f t="shared" si="272"/>
        <v>b</v>
      </c>
      <c r="B1108" s="32" t="s">
        <v>1</v>
      </c>
      <c r="C1108" s="25" t="s">
        <v>137</v>
      </c>
      <c r="D1108" s="25"/>
      <c r="E1108" s="37">
        <f t="shared" si="274"/>
        <v>0</v>
      </c>
      <c r="F1108" s="33">
        <f t="shared" si="275"/>
        <v>0</v>
      </c>
      <c r="G1108" s="33">
        <f t="shared" si="275"/>
        <v>0</v>
      </c>
      <c r="H1108" s="33">
        <f t="shared" si="275"/>
        <v>0</v>
      </c>
      <c r="I1108" s="33">
        <f t="shared" si="275"/>
        <v>0</v>
      </c>
      <c r="J1108" s="33">
        <f t="shared" si="276"/>
        <v>0</v>
      </c>
      <c r="K1108" s="33">
        <f t="shared" si="277"/>
        <v>0</v>
      </c>
    </row>
    <row r="1109" spans="1:12" ht="18" x14ac:dyDescent="0.25">
      <c r="A1109" s="5" t="str">
        <f t="shared" si="272"/>
        <v>b</v>
      </c>
      <c r="B1109" s="32" t="s">
        <v>1</v>
      </c>
      <c r="C1109" s="25" t="s">
        <v>138</v>
      </c>
      <c r="D1109" s="25"/>
      <c r="E1109" s="37">
        <f t="shared" si="274"/>
        <v>0</v>
      </c>
      <c r="F1109" s="33">
        <f t="shared" si="275"/>
        <v>0</v>
      </c>
      <c r="G1109" s="33">
        <f t="shared" si="275"/>
        <v>0</v>
      </c>
      <c r="H1109" s="33">
        <f t="shared" si="275"/>
        <v>0</v>
      </c>
      <c r="I1109" s="33">
        <f t="shared" si="275"/>
        <v>0</v>
      </c>
      <c r="J1109" s="33">
        <f t="shared" si="276"/>
        <v>0</v>
      </c>
      <c r="K1109" s="33">
        <f t="shared" si="277"/>
        <v>0</v>
      </c>
    </row>
    <row r="1110" spans="1:12" ht="18" x14ac:dyDescent="0.25">
      <c r="A1110" s="5" t="str">
        <f t="shared" si="272"/>
        <v>b</v>
      </c>
      <c r="B1110" s="22" t="s">
        <v>76</v>
      </c>
      <c r="C1110" s="23" t="s">
        <v>198</v>
      </c>
      <c r="D1110" s="23"/>
      <c r="E1110" s="41">
        <f t="shared" ref="E1110:E1173" si="278">F1110+G1110+H1110+I1110</f>
        <v>0</v>
      </c>
      <c r="F1110" s="41">
        <f>F1111+F1121+F1122+F1123</f>
        <v>0</v>
      </c>
      <c r="G1110" s="41">
        <f>G1111+G1121+G1122+G1123</f>
        <v>0</v>
      </c>
      <c r="H1110" s="41">
        <f>H1111+H1121+H1122+H1123</f>
        <v>0</v>
      </c>
      <c r="I1110" s="41">
        <f>I1111+I1121+I1122+I1123</f>
        <v>0</v>
      </c>
      <c r="J1110" s="30">
        <f t="shared" si="276"/>
        <v>0</v>
      </c>
      <c r="K1110" s="30">
        <f t="shared" si="277"/>
        <v>0</v>
      </c>
      <c r="L1110" s="4" t="s">
        <v>205</v>
      </c>
    </row>
    <row r="1111" spans="1:12" ht="18" x14ac:dyDescent="0.25">
      <c r="A1111" s="5" t="str">
        <f t="shared" si="272"/>
        <v>b</v>
      </c>
      <c r="B1111" s="34" t="s">
        <v>1</v>
      </c>
      <c r="C1111" s="15" t="s">
        <v>128</v>
      </c>
      <c r="D1111" s="15"/>
      <c r="E1111" s="37">
        <f t="shared" si="278"/>
        <v>0</v>
      </c>
      <c r="F1111" s="14">
        <f t="shared" ref="F1111:I1111" si="279">F1112+F1113+F1114+F1115+F1116+F1117+F1118</f>
        <v>0</v>
      </c>
      <c r="G1111" s="14">
        <f t="shared" si="279"/>
        <v>0</v>
      </c>
      <c r="H1111" s="14">
        <f t="shared" si="279"/>
        <v>0</v>
      </c>
      <c r="I1111" s="14">
        <f t="shared" si="279"/>
        <v>0</v>
      </c>
      <c r="J1111" s="33">
        <f t="shared" si="276"/>
        <v>0</v>
      </c>
      <c r="K1111" s="33">
        <f t="shared" si="277"/>
        <v>0</v>
      </c>
      <c r="L1111" s="4" t="s">
        <v>205</v>
      </c>
    </row>
    <row r="1112" spans="1:12" ht="18" x14ac:dyDescent="0.25">
      <c r="A1112" s="5" t="str">
        <f t="shared" si="272"/>
        <v>b</v>
      </c>
      <c r="B1112" s="11" t="s">
        <v>1</v>
      </c>
      <c r="C1112" s="12" t="s">
        <v>129</v>
      </c>
      <c r="D1112" s="12"/>
      <c r="E1112" s="39">
        <f t="shared" si="278"/>
        <v>0</v>
      </c>
      <c r="F1112" s="35"/>
      <c r="G1112" s="35"/>
      <c r="H1112" s="35"/>
      <c r="I1112" s="35"/>
      <c r="J1112" s="30">
        <f t="shared" si="276"/>
        <v>0</v>
      </c>
      <c r="K1112" s="30">
        <f t="shared" si="277"/>
        <v>0</v>
      </c>
      <c r="L1112" s="4" t="s">
        <v>205</v>
      </c>
    </row>
    <row r="1113" spans="1:12" ht="18" x14ac:dyDescent="0.25">
      <c r="A1113" s="5" t="str">
        <f t="shared" si="272"/>
        <v>b</v>
      </c>
      <c r="B1113" s="11" t="s">
        <v>1</v>
      </c>
      <c r="C1113" s="12" t="s">
        <v>130</v>
      </c>
      <c r="D1113" s="12"/>
      <c r="E1113" s="39">
        <f t="shared" si="278"/>
        <v>0</v>
      </c>
      <c r="F1113" s="35"/>
      <c r="G1113" s="35"/>
      <c r="H1113" s="35"/>
      <c r="I1113" s="35"/>
      <c r="J1113" s="30">
        <f t="shared" si="276"/>
        <v>0</v>
      </c>
      <c r="K1113" s="30">
        <f t="shared" si="277"/>
        <v>0</v>
      </c>
      <c r="L1113" s="4" t="s">
        <v>205</v>
      </c>
    </row>
    <row r="1114" spans="1:12" ht="18" x14ac:dyDescent="0.25">
      <c r="A1114" s="5" t="str">
        <f t="shared" si="272"/>
        <v>b</v>
      </c>
      <c r="B1114" s="11" t="s">
        <v>1</v>
      </c>
      <c r="C1114" s="12" t="s">
        <v>131</v>
      </c>
      <c r="D1114" s="12"/>
      <c r="E1114" s="39">
        <f t="shared" si="278"/>
        <v>0</v>
      </c>
      <c r="F1114" s="35"/>
      <c r="G1114" s="35"/>
      <c r="H1114" s="35"/>
      <c r="I1114" s="35"/>
      <c r="J1114" s="30">
        <f t="shared" si="276"/>
        <v>0</v>
      </c>
      <c r="K1114" s="30">
        <f t="shared" si="277"/>
        <v>0</v>
      </c>
      <c r="L1114" s="4" t="s">
        <v>205</v>
      </c>
    </row>
    <row r="1115" spans="1:12" ht="18" x14ac:dyDescent="0.25">
      <c r="A1115" s="5" t="str">
        <f t="shared" si="272"/>
        <v>b</v>
      </c>
      <c r="B1115" s="11" t="s">
        <v>1</v>
      </c>
      <c r="C1115" s="16" t="s">
        <v>132</v>
      </c>
      <c r="D1115" s="16"/>
      <c r="E1115" s="39">
        <f t="shared" si="278"/>
        <v>0</v>
      </c>
      <c r="F1115" s="35"/>
      <c r="G1115" s="35"/>
      <c r="H1115" s="35"/>
      <c r="I1115" s="35"/>
      <c r="J1115" s="30">
        <f t="shared" si="276"/>
        <v>0</v>
      </c>
      <c r="K1115" s="30">
        <f t="shared" si="277"/>
        <v>0</v>
      </c>
      <c r="L1115" s="4" t="s">
        <v>205</v>
      </c>
    </row>
    <row r="1116" spans="1:12" ht="18" x14ac:dyDescent="0.25">
      <c r="A1116" s="5" t="str">
        <f t="shared" si="272"/>
        <v>b</v>
      </c>
      <c r="B1116" s="11" t="s">
        <v>1</v>
      </c>
      <c r="C1116" s="16" t="s">
        <v>133</v>
      </c>
      <c r="D1116" s="16"/>
      <c r="E1116" s="39">
        <f t="shared" si="278"/>
        <v>0</v>
      </c>
      <c r="F1116" s="35"/>
      <c r="G1116" s="35"/>
      <c r="H1116" s="35"/>
      <c r="I1116" s="35"/>
      <c r="J1116" s="30">
        <f t="shared" si="276"/>
        <v>0</v>
      </c>
      <c r="K1116" s="30">
        <f t="shared" si="277"/>
        <v>0</v>
      </c>
      <c r="L1116" s="4" t="s">
        <v>205</v>
      </c>
    </row>
    <row r="1117" spans="1:12" ht="18" x14ac:dyDescent="0.25">
      <c r="A1117" s="5" t="str">
        <f t="shared" si="272"/>
        <v>b</v>
      </c>
      <c r="B1117" s="11" t="s">
        <v>1</v>
      </c>
      <c r="C1117" s="16" t="s">
        <v>134</v>
      </c>
      <c r="D1117" s="16"/>
      <c r="E1117" s="39">
        <f t="shared" si="278"/>
        <v>0</v>
      </c>
      <c r="F1117" s="35"/>
      <c r="G1117" s="35"/>
      <c r="H1117" s="35"/>
      <c r="I1117" s="35"/>
      <c r="J1117" s="30">
        <f t="shared" si="276"/>
        <v>0</v>
      </c>
      <c r="K1117" s="30">
        <f t="shared" si="277"/>
        <v>0</v>
      </c>
      <c r="L1117" s="4" t="s">
        <v>205</v>
      </c>
    </row>
    <row r="1118" spans="1:12" ht="18" x14ac:dyDescent="0.25">
      <c r="A1118" s="5" t="str">
        <f t="shared" si="272"/>
        <v>b</v>
      </c>
      <c r="B1118" s="11" t="s">
        <v>1</v>
      </c>
      <c r="C1118" s="16" t="s">
        <v>135</v>
      </c>
      <c r="D1118" s="16"/>
      <c r="E1118" s="39">
        <f t="shared" si="278"/>
        <v>0</v>
      </c>
      <c r="F1118" s="35">
        <f>F1119+F1120</f>
        <v>0</v>
      </c>
      <c r="G1118" s="35">
        <f t="shared" ref="G1118:I1118" si="280">G1119+G1120</f>
        <v>0</v>
      </c>
      <c r="H1118" s="35">
        <f t="shared" si="280"/>
        <v>0</v>
      </c>
      <c r="I1118" s="35">
        <f t="shared" si="280"/>
        <v>0</v>
      </c>
      <c r="J1118" s="30">
        <f t="shared" si="276"/>
        <v>0</v>
      </c>
      <c r="K1118" s="30">
        <f t="shared" si="277"/>
        <v>0</v>
      </c>
      <c r="L1118" s="4" t="s">
        <v>205</v>
      </c>
    </row>
    <row r="1119" spans="1:12" x14ac:dyDescent="0.25">
      <c r="A1119" s="5" t="str">
        <f t="shared" si="272"/>
        <v>b</v>
      </c>
      <c r="B1119" s="19"/>
      <c r="C1119" s="21" t="s">
        <v>209</v>
      </c>
      <c r="D1119" s="21"/>
      <c r="E1119" s="40">
        <f t="shared" si="278"/>
        <v>0</v>
      </c>
      <c r="F1119" s="20"/>
      <c r="G1119" s="20"/>
      <c r="H1119" s="20"/>
      <c r="I1119" s="20"/>
      <c r="J1119" s="31">
        <f t="shared" si="276"/>
        <v>0</v>
      </c>
      <c r="K1119" s="31">
        <f t="shared" si="277"/>
        <v>0</v>
      </c>
    </row>
    <row r="1120" spans="1:12" x14ac:dyDescent="0.25">
      <c r="A1120" s="5" t="str">
        <f t="shared" si="272"/>
        <v>b</v>
      </c>
      <c r="B1120" s="19"/>
      <c r="C1120" s="21" t="s">
        <v>210</v>
      </c>
      <c r="D1120" s="21"/>
      <c r="E1120" s="40">
        <f t="shared" si="278"/>
        <v>0</v>
      </c>
      <c r="F1120" s="20"/>
      <c r="G1120" s="20"/>
      <c r="H1120" s="20"/>
      <c r="I1120" s="20"/>
      <c r="J1120" s="31">
        <f t="shared" si="276"/>
        <v>0</v>
      </c>
      <c r="K1120" s="31">
        <f t="shared" si="277"/>
        <v>0</v>
      </c>
    </row>
    <row r="1121" spans="1:12" ht="18" x14ac:dyDescent="0.25">
      <c r="A1121" s="5" t="str">
        <f t="shared" si="272"/>
        <v>b</v>
      </c>
      <c r="B1121" s="11" t="s">
        <v>1</v>
      </c>
      <c r="C1121" s="15" t="s">
        <v>136</v>
      </c>
      <c r="D1121" s="15"/>
      <c r="E1121" s="37">
        <f t="shared" si="278"/>
        <v>0</v>
      </c>
      <c r="F1121" s="14"/>
      <c r="G1121" s="14"/>
      <c r="H1121" s="14"/>
      <c r="I1121" s="14"/>
      <c r="J1121" s="33">
        <f t="shared" si="276"/>
        <v>0</v>
      </c>
      <c r="K1121" s="33">
        <f t="shared" si="277"/>
        <v>0</v>
      </c>
      <c r="L1121" s="4" t="s">
        <v>205</v>
      </c>
    </row>
    <row r="1122" spans="1:12" ht="18" x14ac:dyDescent="0.25">
      <c r="A1122" s="5" t="str">
        <f t="shared" si="272"/>
        <v>b</v>
      </c>
      <c r="B1122" s="11" t="s">
        <v>1</v>
      </c>
      <c r="C1122" s="15" t="s">
        <v>137</v>
      </c>
      <c r="D1122" s="15"/>
      <c r="E1122" s="37">
        <f t="shared" si="278"/>
        <v>0</v>
      </c>
      <c r="F1122" s="14"/>
      <c r="G1122" s="14"/>
      <c r="H1122" s="14"/>
      <c r="I1122" s="14"/>
      <c r="J1122" s="33">
        <f t="shared" si="276"/>
        <v>0</v>
      </c>
      <c r="K1122" s="33">
        <f t="shared" si="277"/>
        <v>0</v>
      </c>
      <c r="L1122" s="4" t="s">
        <v>205</v>
      </c>
    </row>
    <row r="1123" spans="1:12" ht="18" x14ac:dyDescent="0.25">
      <c r="A1123" s="5" t="str">
        <f t="shared" si="272"/>
        <v>b</v>
      </c>
      <c r="B1123" s="11" t="s">
        <v>1</v>
      </c>
      <c r="C1123" s="15" t="s">
        <v>138</v>
      </c>
      <c r="D1123" s="15"/>
      <c r="E1123" s="37">
        <f t="shared" si="278"/>
        <v>0</v>
      </c>
      <c r="F1123" s="14"/>
      <c r="G1123" s="14"/>
      <c r="H1123" s="14"/>
      <c r="I1123" s="14"/>
      <c r="J1123" s="33">
        <f t="shared" si="276"/>
        <v>0</v>
      </c>
      <c r="K1123" s="33">
        <f t="shared" si="277"/>
        <v>0</v>
      </c>
      <c r="L1123" s="4" t="s">
        <v>205</v>
      </c>
    </row>
    <row r="1124" spans="1:12" ht="36" x14ac:dyDescent="0.25">
      <c r="A1124" s="5" t="str">
        <f t="shared" si="272"/>
        <v>b</v>
      </c>
      <c r="B1124" s="22" t="s">
        <v>77</v>
      </c>
      <c r="C1124" s="23" t="s">
        <v>199</v>
      </c>
      <c r="D1124" s="23"/>
      <c r="E1124" s="41">
        <f t="shared" si="278"/>
        <v>0</v>
      </c>
      <c r="F1124" s="41">
        <f>F1125+F1135+F1136+F1137</f>
        <v>0</v>
      </c>
      <c r="G1124" s="41">
        <f>G1125+G1135+G1136+G1137</f>
        <v>0</v>
      </c>
      <c r="H1124" s="41">
        <f>H1125+H1135+H1136+H1137</f>
        <v>0</v>
      </c>
      <c r="I1124" s="41">
        <f>I1125+I1135+I1136+I1137</f>
        <v>0</v>
      </c>
      <c r="J1124" s="30">
        <f t="shared" si="276"/>
        <v>0</v>
      </c>
      <c r="K1124" s="30">
        <f t="shared" si="277"/>
        <v>0</v>
      </c>
      <c r="L1124" s="4" t="s">
        <v>207</v>
      </c>
    </row>
    <row r="1125" spans="1:12" ht="18" x14ac:dyDescent="0.25">
      <c r="A1125" s="5" t="str">
        <f t="shared" si="272"/>
        <v>b</v>
      </c>
      <c r="B1125" s="34" t="s">
        <v>1</v>
      </c>
      <c r="C1125" s="15" t="s">
        <v>128</v>
      </c>
      <c r="D1125" s="15"/>
      <c r="E1125" s="37">
        <f t="shared" si="278"/>
        <v>0</v>
      </c>
      <c r="F1125" s="14">
        <f t="shared" ref="F1125:I1125" si="281">F1126+F1127+F1128+F1129+F1130+F1131+F1132</f>
        <v>0</v>
      </c>
      <c r="G1125" s="14">
        <f t="shared" si="281"/>
        <v>0</v>
      </c>
      <c r="H1125" s="14">
        <f t="shared" si="281"/>
        <v>0</v>
      </c>
      <c r="I1125" s="14">
        <f t="shared" si="281"/>
        <v>0</v>
      </c>
      <c r="J1125" s="33">
        <f t="shared" si="276"/>
        <v>0</v>
      </c>
      <c r="K1125" s="33">
        <f t="shared" si="277"/>
        <v>0</v>
      </c>
      <c r="L1125" s="4" t="s">
        <v>207</v>
      </c>
    </row>
    <row r="1126" spans="1:12" ht="18" x14ac:dyDescent="0.25">
      <c r="A1126" s="5" t="str">
        <f t="shared" si="272"/>
        <v>b</v>
      </c>
      <c r="B1126" s="11" t="s">
        <v>1</v>
      </c>
      <c r="C1126" s="12" t="s">
        <v>129</v>
      </c>
      <c r="D1126" s="12"/>
      <c r="E1126" s="39">
        <f t="shared" si="278"/>
        <v>0</v>
      </c>
      <c r="F1126" s="35"/>
      <c r="G1126" s="35"/>
      <c r="H1126" s="35"/>
      <c r="I1126" s="35"/>
      <c r="J1126" s="30">
        <f t="shared" si="276"/>
        <v>0</v>
      </c>
      <c r="K1126" s="30">
        <f t="shared" si="277"/>
        <v>0</v>
      </c>
      <c r="L1126" s="4" t="s">
        <v>207</v>
      </c>
    </row>
    <row r="1127" spans="1:12" ht="18" x14ac:dyDescent="0.25">
      <c r="A1127" s="5" t="str">
        <f t="shared" si="272"/>
        <v>b</v>
      </c>
      <c r="B1127" s="11" t="s">
        <v>1</v>
      </c>
      <c r="C1127" s="12" t="s">
        <v>130</v>
      </c>
      <c r="D1127" s="12"/>
      <c r="E1127" s="39">
        <f t="shared" si="278"/>
        <v>0</v>
      </c>
      <c r="F1127" s="35"/>
      <c r="G1127" s="35"/>
      <c r="H1127" s="35"/>
      <c r="I1127" s="35"/>
      <c r="J1127" s="30">
        <f t="shared" si="276"/>
        <v>0</v>
      </c>
      <c r="K1127" s="30">
        <f t="shared" si="277"/>
        <v>0</v>
      </c>
      <c r="L1127" s="4" t="s">
        <v>207</v>
      </c>
    </row>
    <row r="1128" spans="1:12" ht="18" x14ac:dyDescent="0.25">
      <c r="A1128" s="5" t="str">
        <f t="shared" si="272"/>
        <v>b</v>
      </c>
      <c r="B1128" s="11" t="s">
        <v>1</v>
      </c>
      <c r="C1128" s="12" t="s">
        <v>131</v>
      </c>
      <c r="D1128" s="12"/>
      <c r="E1128" s="39">
        <f t="shared" si="278"/>
        <v>0</v>
      </c>
      <c r="F1128" s="35"/>
      <c r="G1128" s="35"/>
      <c r="H1128" s="35"/>
      <c r="I1128" s="35"/>
      <c r="J1128" s="30">
        <f t="shared" si="276"/>
        <v>0</v>
      </c>
      <c r="K1128" s="30">
        <f t="shared" si="277"/>
        <v>0</v>
      </c>
      <c r="L1128" s="4" t="s">
        <v>207</v>
      </c>
    </row>
    <row r="1129" spans="1:12" ht="18" x14ac:dyDescent="0.25">
      <c r="A1129" s="5" t="str">
        <f t="shared" si="272"/>
        <v>b</v>
      </c>
      <c r="B1129" s="11" t="s">
        <v>1</v>
      </c>
      <c r="C1129" s="16" t="s">
        <v>132</v>
      </c>
      <c r="D1129" s="16"/>
      <c r="E1129" s="39">
        <f t="shared" si="278"/>
        <v>0</v>
      </c>
      <c r="F1129" s="35"/>
      <c r="G1129" s="35"/>
      <c r="H1129" s="35"/>
      <c r="I1129" s="35"/>
      <c r="J1129" s="30">
        <f t="shared" si="276"/>
        <v>0</v>
      </c>
      <c r="K1129" s="30">
        <f t="shared" si="277"/>
        <v>0</v>
      </c>
      <c r="L1129" s="4" t="s">
        <v>207</v>
      </c>
    </row>
    <row r="1130" spans="1:12" ht="18" x14ac:dyDescent="0.25">
      <c r="A1130" s="5" t="str">
        <f t="shared" si="272"/>
        <v>b</v>
      </c>
      <c r="B1130" s="11" t="s">
        <v>1</v>
      </c>
      <c r="C1130" s="16" t="s">
        <v>133</v>
      </c>
      <c r="D1130" s="16"/>
      <c r="E1130" s="39">
        <f t="shared" si="278"/>
        <v>0</v>
      </c>
      <c r="F1130" s="35"/>
      <c r="G1130" s="35"/>
      <c r="H1130" s="35"/>
      <c r="I1130" s="35"/>
      <c r="J1130" s="30">
        <f t="shared" si="276"/>
        <v>0</v>
      </c>
      <c r="K1130" s="30">
        <f t="shared" si="277"/>
        <v>0</v>
      </c>
      <c r="L1130" s="4" t="s">
        <v>207</v>
      </c>
    </row>
    <row r="1131" spans="1:12" ht="18" x14ac:dyDescent="0.25">
      <c r="A1131" s="5" t="str">
        <f t="shared" si="272"/>
        <v>b</v>
      </c>
      <c r="B1131" s="11" t="s">
        <v>1</v>
      </c>
      <c r="C1131" s="16" t="s">
        <v>134</v>
      </c>
      <c r="D1131" s="16"/>
      <c r="E1131" s="39">
        <f t="shared" si="278"/>
        <v>0</v>
      </c>
      <c r="F1131" s="35"/>
      <c r="G1131" s="35"/>
      <c r="H1131" s="35"/>
      <c r="I1131" s="35"/>
      <c r="J1131" s="30">
        <f t="shared" si="276"/>
        <v>0</v>
      </c>
      <c r="K1131" s="30">
        <f t="shared" si="277"/>
        <v>0</v>
      </c>
      <c r="L1131" s="4" t="s">
        <v>207</v>
      </c>
    </row>
    <row r="1132" spans="1:12" ht="18" x14ac:dyDescent="0.25">
      <c r="A1132" s="5" t="str">
        <f t="shared" si="272"/>
        <v>b</v>
      </c>
      <c r="B1132" s="11" t="s">
        <v>1</v>
      </c>
      <c r="C1132" s="16" t="s">
        <v>135</v>
      </c>
      <c r="D1132" s="16"/>
      <c r="E1132" s="39">
        <f t="shared" si="278"/>
        <v>0</v>
      </c>
      <c r="F1132" s="35">
        <f>F1133+F1134</f>
        <v>0</v>
      </c>
      <c r="G1132" s="35">
        <f t="shared" ref="G1132:I1132" si="282">G1133+G1134</f>
        <v>0</v>
      </c>
      <c r="H1132" s="35">
        <f t="shared" si="282"/>
        <v>0</v>
      </c>
      <c r="I1132" s="35">
        <f t="shared" si="282"/>
        <v>0</v>
      </c>
      <c r="J1132" s="30">
        <f t="shared" si="276"/>
        <v>0</v>
      </c>
      <c r="K1132" s="30">
        <f t="shared" si="277"/>
        <v>0</v>
      </c>
      <c r="L1132" s="4" t="s">
        <v>207</v>
      </c>
    </row>
    <row r="1133" spans="1:12" x14ac:dyDescent="0.25">
      <c r="A1133" s="5" t="str">
        <f t="shared" si="272"/>
        <v>b</v>
      </c>
      <c r="B1133" s="19"/>
      <c r="C1133" s="21" t="s">
        <v>209</v>
      </c>
      <c r="D1133" s="21"/>
      <c r="E1133" s="40">
        <f t="shared" si="278"/>
        <v>0</v>
      </c>
      <c r="F1133" s="20"/>
      <c r="G1133" s="20"/>
      <c r="H1133" s="20"/>
      <c r="I1133" s="20"/>
      <c r="J1133" s="31">
        <f t="shared" si="276"/>
        <v>0</v>
      </c>
      <c r="K1133" s="31">
        <f t="shared" si="277"/>
        <v>0</v>
      </c>
    </row>
    <row r="1134" spans="1:12" x14ac:dyDescent="0.25">
      <c r="A1134" s="5" t="str">
        <f t="shared" si="272"/>
        <v>b</v>
      </c>
      <c r="B1134" s="19"/>
      <c r="C1134" s="21" t="s">
        <v>210</v>
      </c>
      <c r="D1134" s="21"/>
      <c r="E1134" s="40">
        <f t="shared" si="278"/>
        <v>0</v>
      </c>
      <c r="F1134" s="20"/>
      <c r="G1134" s="20"/>
      <c r="H1134" s="20"/>
      <c r="I1134" s="20"/>
      <c r="J1134" s="31">
        <f t="shared" si="276"/>
        <v>0</v>
      </c>
      <c r="K1134" s="31">
        <f t="shared" si="277"/>
        <v>0</v>
      </c>
    </row>
    <row r="1135" spans="1:12" ht="18" x14ac:dyDescent="0.25">
      <c r="A1135" s="5" t="str">
        <f t="shared" si="272"/>
        <v>b</v>
      </c>
      <c r="B1135" s="11" t="s">
        <v>1</v>
      </c>
      <c r="C1135" s="15" t="s">
        <v>136</v>
      </c>
      <c r="D1135" s="15"/>
      <c r="E1135" s="37">
        <f t="shared" si="278"/>
        <v>0</v>
      </c>
      <c r="F1135" s="14"/>
      <c r="G1135" s="14"/>
      <c r="H1135" s="14"/>
      <c r="I1135" s="14"/>
      <c r="J1135" s="33">
        <f t="shared" si="276"/>
        <v>0</v>
      </c>
      <c r="K1135" s="33">
        <f t="shared" si="277"/>
        <v>0</v>
      </c>
      <c r="L1135" s="4" t="s">
        <v>207</v>
      </c>
    </row>
    <row r="1136" spans="1:12" ht="18" x14ac:dyDescent="0.25">
      <c r="A1136" s="5" t="str">
        <f t="shared" si="272"/>
        <v>b</v>
      </c>
      <c r="B1136" s="11" t="s">
        <v>1</v>
      </c>
      <c r="C1136" s="15" t="s">
        <v>137</v>
      </c>
      <c r="D1136" s="15"/>
      <c r="E1136" s="37">
        <f t="shared" si="278"/>
        <v>0</v>
      </c>
      <c r="F1136" s="14"/>
      <c r="G1136" s="14"/>
      <c r="H1136" s="14"/>
      <c r="I1136" s="14"/>
      <c r="J1136" s="33">
        <f t="shared" si="276"/>
        <v>0</v>
      </c>
      <c r="K1136" s="33">
        <f t="shared" si="277"/>
        <v>0</v>
      </c>
      <c r="L1136" s="4" t="s">
        <v>207</v>
      </c>
    </row>
    <row r="1137" spans="1:12" ht="18" x14ac:dyDescent="0.25">
      <c r="A1137" s="5" t="str">
        <f t="shared" si="272"/>
        <v>b</v>
      </c>
      <c r="B1137" s="11" t="s">
        <v>1</v>
      </c>
      <c r="C1137" s="15" t="s">
        <v>138</v>
      </c>
      <c r="D1137" s="15"/>
      <c r="E1137" s="37">
        <f t="shared" si="278"/>
        <v>0</v>
      </c>
      <c r="F1137" s="14"/>
      <c r="G1137" s="14"/>
      <c r="H1137" s="14"/>
      <c r="I1137" s="14"/>
      <c r="J1137" s="33">
        <f t="shared" si="276"/>
        <v>0</v>
      </c>
      <c r="K1137" s="33">
        <f t="shared" si="277"/>
        <v>0</v>
      </c>
      <c r="L1137" s="4" t="s">
        <v>207</v>
      </c>
    </row>
    <row r="1138" spans="1:12" ht="18" x14ac:dyDescent="0.25">
      <c r="A1138" s="5" t="str">
        <f t="shared" si="272"/>
        <v>b</v>
      </c>
      <c r="B1138" s="22" t="s">
        <v>78</v>
      </c>
      <c r="C1138" s="23" t="s">
        <v>167</v>
      </c>
      <c r="D1138" s="23"/>
      <c r="E1138" s="41">
        <f t="shared" si="278"/>
        <v>0</v>
      </c>
      <c r="F1138" s="41">
        <f>F1139+F1149+F1150+F1151</f>
        <v>0</v>
      </c>
      <c r="G1138" s="41">
        <f>G1139+G1149+G1150+G1151</f>
        <v>0</v>
      </c>
      <c r="H1138" s="41">
        <f>H1139+H1149+H1150+H1151</f>
        <v>0</v>
      </c>
      <c r="I1138" s="41">
        <f>I1139+I1149+I1150+I1151</f>
        <v>0</v>
      </c>
      <c r="J1138" s="30">
        <f t="shared" si="276"/>
        <v>0</v>
      </c>
      <c r="K1138" s="30">
        <f t="shared" si="277"/>
        <v>0</v>
      </c>
      <c r="L1138" s="4" t="s">
        <v>205</v>
      </c>
    </row>
    <row r="1139" spans="1:12" ht="18" x14ac:dyDescent="0.25">
      <c r="A1139" s="5" t="str">
        <f t="shared" si="272"/>
        <v>b</v>
      </c>
      <c r="B1139" s="34" t="s">
        <v>1</v>
      </c>
      <c r="C1139" s="15" t="s">
        <v>128</v>
      </c>
      <c r="D1139" s="15"/>
      <c r="E1139" s="37">
        <f t="shared" si="278"/>
        <v>0</v>
      </c>
      <c r="F1139" s="14">
        <f t="shared" ref="F1139:I1139" si="283">F1140+F1141+F1142+F1143+F1144+F1145+F1146</f>
        <v>0</v>
      </c>
      <c r="G1139" s="14">
        <f t="shared" si="283"/>
        <v>0</v>
      </c>
      <c r="H1139" s="14">
        <f t="shared" si="283"/>
        <v>0</v>
      </c>
      <c r="I1139" s="14">
        <f t="shared" si="283"/>
        <v>0</v>
      </c>
      <c r="J1139" s="33">
        <f t="shared" si="276"/>
        <v>0</v>
      </c>
      <c r="K1139" s="33">
        <f t="shared" si="277"/>
        <v>0</v>
      </c>
      <c r="L1139" s="4" t="s">
        <v>205</v>
      </c>
    </row>
    <row r="1140" spans="1:12" ht="18" x14ac:dyDescent="0.25">
      <c r="A1140" s="5" t="str">
        <f t="shared" si="272"/>
        <v>b</v>
      </c>
      <c r="B1140" s="11" t="s">
        <v>1</v>
      </c>
      <c r="C1140" s="12" t="s">
        <v>129</v>
      </c>
      <c r="D1140" s="12"/>
      <c r="E1140" s="39">
        <f t="shared" si="278"/>
        <v>0</v>
      </c>
      <c r="F1140" s="35"/>
      <c r="G1140" s="35"/>
      <c r="H1140" s="35"/>
      <c r="I1140" s="35"/>
      <c r="J1140" s="30">
        <f t="shared" si="276"/>
        <v>0</v>
      </c>
      <c r="K1140" s="30">
        <f t="shared" si="277"/>
        <v>0</v>
      </c>
      <c r="L1140" s="4" t="s">
        <v>205</v>
      </c>
    </row>
    <row r="1141" spans="1:12" ht="18" x14ac:dyDescent="0.25">
      <c r="A1141" s="5" t="str">
        <f t="shared" si="272"/>
        <v>b</v>
      </c>
      <c r="B1141" s="11" t="s">
        <v>1</v>
      </c>
      <c r="C1141" s="12" t="s">
        <v>130</v>
      </c>
      <c r="D1141" s="12"/>
      <c r="E1141" s="39">
        <f t="shared" si="278"/>
        <v>0</v>
      </c>
      <c r="F1141" s="35"/>
      <c r="G1141" s="35"/>
      <c r="H1141" s="35"/>
      <c r="I1141" s="35"/>
      <c r="J1141" s="30">
        <f t="shared" si="276"/>
        <v>0</v>
      </c>
      <c r="K1141" s="30">
        <f t="shared" si="277"/>
        <v>0</v>
      </c>
      <c r="L1141" s="4" t="s">
        <v>205</v>
      </c>
    </row>
    <row r="1142" spans="1:12" ht="18" x14ac:dyDescent="0.25">
      <c r="A1142" s="5" t="str">
        <f t="shared" si="272"/>
        <v>b</v>
      </c>
      <c r="B1142" s="11" t="s">
        <v>1</v>
      </c>
      <c r="C1142" s="12" t="s">
        <v>131</v>
      </c>
      <c r="D1142" s="12"/>
      <c r="E1142" s="39">
        <f t="shared" si="278"/>
        <v>0</v>
      </c>
      <c r="F1142" s="35"/>
      <c r="G1142" s="35"/>
      <c r="H1142" s="35"/>
      <c r="I1142" s="35"/>
      <c r="J1142" s="30">
        <f t="shared" si="276"/>
        <v>0</v>
      </c>
      <c r="K1142" s="30">
        <f t="shared" si="277"/>
        <v>0</v>
      </c>
      <c r="L1142" s="4" t="s">
        <v>205</v>
      </c>
    </row>
    <row r="1143" spans="1:12" ht="18" x14ac:dyDescent="0.25">
      <c r="A1143" s="5" t="str">
        <f t="shared" si="272"/>
        <v>b</v>
      </c>
      <c r="B1143" s="11" t="s">
        <v>1</v>
      </c>
      <c r="C1143" s="16" t="s">
        <v>132</v>
      </c>
      <c r="D1143" s="16"/>
      <c r="E1143" s="39">
        <f t="shared" si="278"/>
        <v>0</v>
      </c>
      <c r="F1143" s="35"/>
      <c r="G1143" s="35"/>
      <c r="H1143" s="35"/>
      <c r="I1143" s="35"/>
      <c r="J1143" s="30">
        <f t="shared" si="276"/>
        <v>0</v>
      </c>
      <c r="K1143" s="30">
        <f t="shared" si="277"/>
        <v>0</v>
      </c>
      <c r="L1143" s="4" t="s">
        <v>205</v>
      </c>
    </row>
    <row r="1144" spans="1:12" ht="18" x14ac:dyDescent="0.25">
      <c r="A1144" s="5" t="str">
        <f t="shared" si="272"/>
        <v>b</v>
      </c>
      <c r="B1144" s="11" t="s">
        <v>1</v>
      </c>
      <c r="C1144" s="16" t="s">
        <v>133</v>
      </c>
      <c r="D1144" s="16"/>
      <c r="E1144" s="39">
        <f t="shared" si="278"/>
        <v>0</v>
      </c>
      <c r="F1144" s="35"/>
      <c r="G1144" s="35"/>
      <c r="H1144" s="35"/>
      <c r="I1144" s="35"/>
      <c r="J1144" s="30">
        <f t="shared" si="276"/>
        <v>0</v>
      </c>
      <c r="K1144" s="30">
        <f t="shared" si="277"/>
        <v>0</v>
      </c>
      <c r="L1144" s="4" t="s">
        <v>205</v>
      </c>
    </row>
    <row r="1145" spans="1:12" ht="18" x14ac:dyDescent="0.25">
      <c r="A1145" s="5" t="str">
        <f t="shared" si="272"/>
        <v>b</v>
      </c>
      <c r="B1145" s="11" t="s">
        <v>1</v>
      </c>
      <c r="C1145" s="16" t="s">
        <v>134</v>
      </c>
      <c r="D1145" s="16"/>
      <c r="E1145" s="39">
        <f t="shared" si="278"/>
        <v>0</v>
      </c>
      <c r="F1145" s="35"/>
      <c r="G1145" s="35"/>
      <c r="H1145" s="35"/>
      <c r="I1145" s="35"/>
      <c r="J1145" s="30">
        <f t="shared" si="276"/>
        <v>0</v>
      </c>
      <c r="K1145" s="30">
        <f t="shared" si="277"/>
        <v>0</v>
      </c>
      <c r="L1145" s="4" t="s">
        <v>205</v>
      </c>
    </row>
    <row r="1146" spans="1:12" ht="18" x14ac:dyDescent="0.25">
      <c r="A1146" s="5" t="str">
        <f t="shared" si="272"/>
        <v>b</v>
      </c>
      <c r="B1146" s="11" t="s">
        <v>1</v>
      </c>
      <c r="C1146" s="16" t="s">
        <v>135</v>
      </c>
      <c r="D1146" s="16"/>
      <c r="E1146" s="39">
        <f t="shared" si="278"/>
        <v>0</v>
      </c>
      <c r="F1146" s="35">
        <f>F1147+F1148</f>
        <v>0</v>
      </c>
      <c r="G1146" s="35">
        <f t="shared" ref="G1146:I1146" si="284">G1147+G1148</f>
        <v>0</v>
      </c>
      <c r="H1146" s="35">
        <f t="shared" si="284"/>
        <v>0</v>
      </c>
      <c r="I1146" s="35">
        <f t="shared" si="284"/>
        <v>0</v>
      </c>
      <c r="J1146" s="30">
        <f t="shared" si="276"/>
        <v>0</v>
      </c>
      <c r="K1146" s="30">
        <f t="shared" si="277"/>
        <v>0</v>
      </c>
      <c r="L1146" s="4" t="s">
        <v>205</v>
      </c>
    </row>
    <row r="1147" spans="1:12" x14ac:dyDescent="0.25">
      <c r="A1147" s="5" t="str">
        <f t="shared" si="272"/>
        <v>b</v>
      </c>
      <c r="B1147" s="19"/>
      <c r="C1147" s="21" t="s">
        <v>209</v>
      </c>
      <c r="D1147" s="21"/>
      <c r="E1147" s="40">
        <f t="shared" si="278"/>
        <v>0</v>
      </c>
      <c r="F1147" s="20"/>
      <c r="G1147" s="20"/>
      <c r="H1147" s="20"/>
      <c r="I1147" s="20"/>
      <c r="J1147" s="31">
        <f t="shared" si="276"/>
        <v>0</v>
      </c>
      <c r="K1147" s="31">
        <f t="shared" si="277"/>
        <v>0</v>
      </c>
    </row>
    <row r="1148" spans="1:12" x14ac:dyDescent="0.25">
      <c r="A1148" s="5" t="str">
        <f t="shared" si="272"/>
        <v>b</v>
      </c>
      <c r="B1148" s="19"/>
      <c r="C1148" s="21" t="s">
        <v>210</v>
      </c>
      <c r="D1148" s="21"/>
      <c r="E1148" s="40">
        <f t="shared" si="278"/>
        <v>0</v>
      </c>
      <c r="F1148" s="20"/>
      <c r="G1148" s="20"/>
      <c r="H1148" s="20"/>
      <c r="I1148" s="20"/>
      <c r="J1148" s="31">
        <f t="shared" si="276"/>
        <v>0</v>
      </c>
      <c r="K1148" s="31">
        <f t="shared" si="277"/>
        <v>0</v>
      </c>
    </row>
    <row r="1149" spans="1:12" ht="18" x14ac:dyDescent="0.25">
      <c r="A1149" s="5" t="str">
        <f t="shared" si="272"/>
        <v>b</v>
      </c>
      <c r="B1149" s="11" t="s">
        <v>1</v>
      </c>
      <c r="C1149" s="15" t="s">
        <v>136</v>
      </c>
      <c r="D1149" s="15"/>
      <c r="E1149" s="37">
        <f t="shared" si="278"/>
        <v>0</v>
      </c>
      <c r="F1149" s="14"/>
      <c r="G1149" s="14"/>
      <c r="H1149" s="14"/>
      <c r="I1149" s="14"/>
      <c r="J1149" s="33">
        <f t="shared" si="276"/>
        <v>0</v>
      </c>
      <c r="K1149" s="33">
        <f t="shared" si="277"/>
        <v>0</v>
      </c>
      <c r="L1149" s="4" t="s">
        <v>205</v>
      </c>
    </row>
    <row r="1150" spans="1:12" ht="18" x14ac:dyDescent="0.25">
      <c r="A1150" s="5" t="str">
        <f t="shared" si="272"/>
        <v>b</v>
      </c>
      <c r="B1150" s="11" t="s">
        <v>1</v>
      </c>
      <c r="C1150" s="15" t="s">
        <v>137</v>
      </c>
      <c r="D1150" s="15"/>
      <c r="E1150" s="37">
        <f t="shared" si="278"/>
        <v>0</v>
      </c>
      <c r="F1150" s="14"/>
      <c r="G1150" s="14"/>
      <c r="H1150" s="14"/>
      <c r="I1150" s="14"/>
      <c r="J1150" s="33">
        <f t="shared" si="276"/>
        <v>0</v>
      </c>
      <c r="K1150" s="33">
        <f t="shared" si="277"/>
        <v>0</v>
      </c>
      <c r="L1150" s="4" t="s">
        <v>205</v>
      </c>
    </row>
    <row r="1151" spans="1:12" ht="18" x14ac:dyDescent="0.25">
      <c r="A1151" s="5" t="str">
        <f t="shared" si="272"/>
        <v>b</v>
      </c>
      <c r="B1151" s="11" t="s">
        <v>1</v>
      </c>
      <c r="C1151" s="15" t="s">
        <v>138</v>
      </c>
      <c r="D1151" s="15"/>
      <c r="E1151" s="37">
        <f t="shared" si="278"/>
        <v>0</v>
      </c>
      <c r="F1151" s="14"/>
      <c r="G1151" s="14"/>
      <c r="H1151" s="14"/>
      <c r="I1151" s="14"/>
      <c r="J1151" s="33">
        <f t="shared" si="276"/>
        <v>0</v>
      </c>
      <c r="K1151" s="33">
        <f t="shared" si="277"/>
        <v>0</v>
      </c>
      <c r="L1151" s="4" t="s">
        <v>205</v>
      </c>
    </row>
    <row r="1152" spans="1:12" ht="18" x14ac:dyDescent="0.25">
      <c r="A1152" s="5" t="str">
        <f t="shared" si="272"/>
        <v>b</v>
      </c>
      <c r="B1152" s="22" t="s">
        <v>79</v>
      </c>
      <c r="C1152" s="23" t="s">
        <v>168</v>
      </c>
      <c r="D1152" s="23"/>
      <c r="E1152" s="41">
        <f t="shared" si="278"/>
        <v>0</v>
      </c>
      <c r="F1152" s="41">
        <f>F1153+F1163+F1164+F1165</f>
        <v>0</v>
      </c>
      <c r="G1152" s="41">
        <f>G1153+G1163+G1164+G1165</f>
        <v>0</v>
      </c>
      <c r="H1152" s="41">
        <f>H1153+H1163+H1164+H1165</f>
        <v>0</v>
      </c>
      <c r="I1152" s="41">
        <f>I1153+I1163+I1164+I1165</f>
        <v>0</v>
      </c>
      <c r="J1152" s="30">
        <f t="shared" si="276"/>
        <v>0</v>
      </c>
      <c r="K1152" s="30">
        <f t="shared" si="277"/>
        <v>0</v>
      </c>
      <c r="L1152" s="4" t="s">
        <v>205</v>
      </c>
    </row>
    <row r="1153" spans="1:12" ht="18" x14ac:dyDescent="0.25">
      <c r="A1153" s="5" t="str">
        <f t="shared" si="272"/>
        <v>b</v>
      </c>
      <c r="B1153" s="34" t="s">
        <v>1</v>
      </c>
      <c r="C1153" s="15" t="s">
        <v>128</v>
      </c>
      <c r="D1153" s="15"/>
      <c r="E1153" s="37">
        <f t="shared" si="278"/>
        <v>0</v>
      </c>
      <c r="F1153" s="14">
        <f t="shared" ref="F1153:I1153" si="285">F1154+F1155+F1156+F1157+F1158+F1159+F1160</f>
        <v>0</v>
      </c>
      <c r="G1153" s="14">
        <f t="shared" si="285"/>
        <v>0</v>
      </c>
      <c r="H1153" s="14">
        <f t="shared" si="285"/>
        <v>0</v>
      </c>
      <c r="I1153" s="14">
        <f t="shared" si="285"/>
        <v>0</v>
      </c>
      <c r="J1153" s="33">
        <f t="shared" si="276"/>
        <v>0</v>
      </c>
      <c r="K1153" s="33">
        <f t="shared" si="277"/>
        <v>0</v>
      </c>
      <c r="L1153" s="4" t="s">
        <v>205</v>
      </c>
    </row>
    <row r="1154" spans="1:12" ht="18" x14ac:dyDescent="0.25">
      <c r="A1154" s="5" t="str">
        <f t="shared" si="272"/>
        <v>b</v>
      </c>
      <c r="B1154" s="11" t="s">
        <v>1</v>
      </c>
      <c r="C1154" s="12" t="s">
        <v>129</v>
      </c>
      <c r="D1154" s="12"/>
      <c r="E1154" s="39">
        <f t="shared" si="278"/>
        <v>0</v>
      </c>
      <c r="F1154" s="35"/>
      <c r="G1154" s="35"/>
      <c r="H1154" s="35"/>
      <c r="I1154" s="35"/>
      <c r="J1154" s="30">
        <f t="shared" si="276"/>
        <v>0</v>
      </c>
      <c r="K1154" s="30">
        <f t="shared" si="277"/>
        <v>0</v>
      </c>
      <c r="L1154" s="4" t="s">
        <v>205</v>
      </c>
    </row>
    <row r="1155" spans="1:12" ht="18" x14ac:dyDescent="0.25">
      <c r="A1155" s="5" t="str">
        <f t="shared" si="272"/>
        <v>b</v>
      </c>
      <c r="B1155" s="11" t="s">
        <v>1</v>
      </c>
      <c r="C1155" s="12" t="s">
        <v>130</v>
      </c>
      <c r="D1155" s="12"/>
      <c r="E1155" s="39">
        <f t="shared" si="278"/>
        <v>0</v>
      </c>
      <c r="F1155" s="35"/>
      <c r="G1155" s="35"/>
      <c r="H1155" s="35"/>
      <c r="I1155" s="35"/>
      <c r="J1155" s="30">
        <f t="shared" si="276"/>
        <v>0</v>
      </c>
      <c r="K1155" s="30">
        <f t="shared" si="277"/>
        <v>0</v>
      </c>
      <c r="L1155" s="4" t="s">
        <v>205</v>
      </c>
    </row>
    <row r="1156" spans="1:12" ht="18" x14ac:dyDescent="0.25">
      <c r="A1156" s="5" t="str">
        <f t="shared" si="272"/>
        <v>b</v>
      </c>
      <c r="B1156" s="11" t="s">
        <v>1</v>
      </c>
      <c r="C1156" s="12" t="s">
        <v>131</v>
      </c>
      <c r="D1156" s="12"/>
      <c r="E1156" s="39">
        <f t="shared" si="278"/>
        <v>0</v>
      </c>
      <c r="F1156" s="35"/>
      <c r="G1156" s="35"/>
      <c r="H1156" s="35"/>
      <c r="I1156" s="35"/>
      <c r="J1156" s="30">
        <f t="shared" si="276"/>
        <v>0</v>
      </c>
      <c r="K1156" s="30">
        <f t="shared" si="277"/>
        <v>0</v>
      </c>
      <c r="L1156" s="4" t="s">
        <v>205</v>
      </c>
    </row>
    <row r="1157" spans="1:12" ht="18" x14ac:dyDescent="0.25">
      <c r="A1157" s="5" t="str">
        <f t="shared" ref="A1157:A1220" si="286">IF((E1157+F1157+G1157+I1157+H1157)&gt;0,"a","b")</f>
        <v>b</v>
      </c>
      <c r="B1157" s="11" t="s">
        <v>1</v>
      </c>
      <c r="C1157" s="16" t="s">
        <v>132</v>
      </c>
      <c r="D1157" s="16"/>
      <c r="E1157" s="39">
        <f t="shared" si="278"/>
        <v>0</v>
      </c>
      <c r="F1157" s="35"/>
      <c r="G1157" s="35"/>
      <c r="H1157" s="35"/>
      <c r="I1157" s="35"/>
      <c r="J1157" s="30">
        <f t="shared" si="276"/>
        <v>0</v>
      </c>
      <c r="K1157" s="30">
        <f t="shared" si="277"/>
        <v>0</v>
      </c>
      <c r="L1157" s="4" t="s">
        <v>205</v>
      </c>
    </row>
    <row r="1158" spans="1:12" ht="18" x14ac:dyDescent="0.25">
      <c r="A1158" s="5" t="str">
        <f t="shared" si="286"/>
        <v>b</v>
      </c>
      <c r="B1158" s="11" t="s">
        <v>1</v>
      </c>
      <c r="C1158" s="16" t="s">
        <v>133</v>
      </c>
      <c r="D1158" s="16"/>
      <c r="E1158" s="39">
        <f t="shared" si="278"/>
        <v>0</v>
      </c>
      <c r="F1158" s="35"/>
      <c r="G1158" s="35"/>
      <c r="H1158" s="35"/>
      <c r="I1158" s="35"/>
      <c r="J1158" s="30">
        <f t="shared" si="276"/>
        <v>0</v>
      </c>
      <c r="K1158" s="30">
        <f t="shared" si="277"/>
        <v>0</v>
      </c>
      <c r="L1158" s="4" t="s">
        <v>205</v>
      </c>
    </row>
    <row r="1159" spans="1:12" ht="18" x14ac:dyDescent="0.25">
      <c r="A1159" s="5" t="str">
        <f t="shared" si="286"/>
        <v>b</v>
      </c>
      <c r="B1159" s="11" t="s">
        <v>1</v>
      </c>
      <c r="C1159" s="16" t="s">
        <v>134</v>
      </c>
      <c r="D1159" s="16"/>
      <c r="E1159" s="39">
        <f t="shared" si="278"/>
        <v>0</v>
      </c>
      <c r="F1159" s="35"/>
      <c r="G1159" s="35"/>
      <c r="H1159" s="35"/>
      <c r="I1159" s="35"/>
      <c r="J1159" s="30">
        <f t="shared" si="276"/>
        <v>0</v>
      </c>
      <c r="K1159" s="30">
        <f t="shared" si="277"/>
        <v>0</v>
      </c>
      <c r="L1159" s="4" t="s">
        <v>205</v>
      </c>
    </row>
    <row r="1160" spans="1:12" ht="18" x14ac:dyDescent="0.25">
      <c r="A1160" s="5" t="str">
        <f t="shared" si="286"/>
        <v>b</v>
      </c>
      <c r="B1160" s="11" t="s">
        <v>1</v>
      </c>
      <c r="C1160" s="16" t="s">
        <v>135</v>
      </c>
      <c r="D1160" s="16"/>
      <c r="E1160" s="39">
        <f t="shared" si="278"/>
        <v>0</v>
      </c>
      <c r="F1160" s="35">
        <f>F1161+F1162</f>
        <v>0</v>
      </c>
      <c r="G1160" s="35">
        <f t="shared" ref="G1160:I1160" si="287">G1161+G1162</f>
        <v>0</v>
      </c>
      <c r="H1160" s="35">
        <f t="shared" si="287"/>
        <v>0</v>
      </c>
      <c r="I1160" s="35">
        <f t="shared" si="287"/>
        <v>0</v>
      </c>
      <c r="J1160" s="30">
        <f t="shared" si="276"/>
        <v>0</v>
      </c>
      <c r="K1160" s="30">
        <f t="shared" si="277"/>
        <v>0</v>
      </c>
      <c r="L1160" s="4" t="s">
        <v>205</v>
      </c>
    </row>
    <row r="1161" spans="1:12" x14ac:dyDescent="0.25">
      <c r="A1161" s="5" t="str">
        <f t="shared" si="286"/>
        <v>b</v>
      </c>
      <c r="B1161" s="19"/>
      <c r="C1161" s="21" t="s">
        <v>209</v>
      </c>
      <c r="D1161" s="21"/>
      <c r="E1161" s="40">
        <f t="shared" si="278"/>
        <v>0</v>
      </c>
      <c r="F1161" s="20"/>
      <c r="G1161" s="20"/>
      <c r="H1161" s="20"/>
      <c r="I1161" s="20"/>
      <c r="J1161" s="31">
        <f t="shared" si="276"/>
        <v>0</v>
      </c>
      <c r="K1161" s="31">
        <f t="shared" si="277"/>
        <v>0</v>
      </c>
    </row>
    <row r="1162" spans="1:12" x14ac:dyDescent="0.25">
      <c r="A1162" s="5" t="str">
        <f t="shared" si="286"/>
        <v>b</v>
      </c>
      <c r="B1162" s="19"/>
      <c r="C1162" s="21" t="s">
        <v>210</v>
      </c>
      <c r="D1162" s="21"/>
      <c r="E1162" s="40">
        <f t="shared" si="278"/>
        <v>0</v>
      </c>
      <c r="F1162" s="20"/>
      <c r="G1162" s="20"/>
      <c r="H1162" s="20"/>
      <c r="I1162" s="20"/>
      <c r="J1162" s="31">
        <f t="shared" si="276"/>
        <v>0</v>
      </c>
      <c r="K1162" s="31">
        <f t="shared" si="277"/>
        <v>0</v>
      </c>
    </row>
    <row r="1163" spans="1:12" ht="18" x14ac:dyDescent="0.25">
      <c r="A1163" s="5" t="str">
        <f t="shared" si="286"/>
        <v>b</v>
      </c>
      <c r="B1163" s="11" t="s">
        <v>1</v>
      </c>
      <c r="C1163" s="15" t="s">
        <v>136</v>
      </c>
      <c r="D1163" s="15"/>
      <c r="E1163" s="37">
        <f t="shared" si="278"/>
        <v>0</v>
      </c>
      <c r="F1163" s="14"/>
      <c r="G1163" s="14"/>
      <c r="H1163" s="14"/>
      <c r="I1163" s="14"/>
      <c r="J1163" s="33">
        <f t="shared" si="276"/>
        <v>0</v>
      </c>
      <c r="K1163" s="33">
        <f t="shared" si="277"/>
        <v>0</v>
      </c>
      <c r="L1163" s="4" t="s">
        <v>205</v>
      </c>
    </row>
    <row r="1164" spans="1:12" ht="18" x14ac:dyDescent="0.25">
      <c r="A1164" s="5" t="str">
        <f t="shared" si="286"/>
        <v>b</v>
      </c>
      <c r="B1164" s="11" t="s">
        <v>1</v>
      </c>
      <c r="C1164" s="15" t="s">
        <v>137</v>
      </c>
      <c r="D1164" s="15"/>
      <c r="E1164" s="37">
        <f t="shared" si="278"/>
        <v>0</v>
      </c>
      <c r="F1164" s="14"/>
      <c r="G1164" s="14"/>
      <c r="H1164" s="14"/>
      <c r="I1164" s="14"/>
      <c r="J1164" s="33">
        <f t="shared" si="276"/>
        <v>0</v>
      </c>
      <c r="K1164" s="33">
        <f t="shared" si="277"/>
        <v>0</v>
      </c>
      <c r="L1164" s="4" t="s">
        <v>205</v>
      </c>
    </row>
    <row r="1165" spans="1:12" ht="18" x14ac:dyDescent="0.25">
      <c r="A1165" s="5" t="str">
        <f t="shared" si="286"/>
        <v>b</v>
      </c>
      <c r="B1165" s="11" t="s">
        <v>1</v>
      </c>
      <c r="C1165" s="15" t="s">
        <v>138</v>
      </c>
      <c r="D1165" s="15"/>
      <c r="E1165" s="37">
        <f t="shared" si="278"/>
        <v>0</v>
      </c>
      <c r="F1165" s="14"/>
      <c r="G1165" s="14"/>
      <c r="H1165" s="14"/>
      <c r="I1165" s="14"/>
      <c r="J1165" s="33">
        <f t="shared" si="276"/>
        <v>0</v>
      </c>
      <c r="K1165" s="33">
        <f t="shared" si="277"/>
        <v>0</v>
      </c>
      <c r="L1165" s="4" t="s">
        <v>205</v>
      </c>
    </row>
    <row r="1166" spans="1:12" ht="36" x14ac:dyDescent="0.25">
      <c r="A1166" s="5" t="str">
        <f t="shared" si="286"/>
        <v>b</v>
      </c>
      <c r="B1166" s="22" t="s">
        <v>80</v>
      </c>
      <c r="C1166" s="23" t="s">
        <v>169</v>
      </c>
      <c r="D1166" s="23"/>
      <c r="E1166" s="41">
        <f t="shared" si="278"/>
        <v>0</v>
      </c>
      <c r="F1166" s="41">
        <f>F1167+F1177+F1178+F1179</f>
        <v>0</v>
      </c>
      <c r="G1166" s="41">
        <f>G1167+G1177+G1178+G1179</f>
        <v>0</v>
      </c>
      <c r="H1166" s="41">
        <f>H1167+H1177+H1178+H1179</f>
        <v>0</v>
      </c>
      <c r="I1166" s="41">
        <f>I1167+I1177+I1178+I1179</f>
        <v>0</v>
      </c>
      <c r="J1166" s="30">
        <f t="shared" si="276"/>
        <v>0</v>
      </c>
      <c r="K1166" s="30">
        <f t="shared" si="277"/>
        <v>0</v>
      </c>
      <c r="L1166" s="4" t="s">
        <v>205</v>
      </c>
    </row>
    <row r="1167" spans="1:12" ht="18" x14ac:dyDescent="0.25">
      <c r="A1167" s="5" t="str">
        <f t="shared" si="286"/>
        <v>b</v>
      </c>
      <c r="B1167" s="34" t="s">
        <v>1</v>
      </c>
      <c r="C1167" s="15" t="s">
        <v>128</v>
      </c>
      <c r="D1167" s="15"/>
      <c r="E1167" s="37">
        <f t="shared" si="278"/>
        <v>0</v>
      </c>
      <c r="F1167" s="14">
        <f t="shared" ref="F1167:I1167" si="288">F1168+F1169+F1170+F1171+F1172+F1173+F1174</f>
        <v>0</v>
      </c>
      <c r="G1167" s="14">
        <f t="shared" si="288"/>
        <v>0</v>
      </c>
      <c r="H1167" s="14">
        <f t="shared" si="288"/>
        <v>0</v>
      </c>
      <c r="I1167" s="14">
        <f t="shared" si="288"/>
        <v>0</v>
      </c>
      <c r="J1167" s="33">
        <f t="shared" si="276"/>
        <v>0</v>
      </c>
      <c r="K1167" s="33">
        <f t="shared" si="277"/>
        <v>0</v>
      </c>
      <c r="L1167" s="4" t="s">
        <v>205</v>
      </c>
    </row>
    <row r="1168" spans="1:12" ht="18" x14ac:dyDescent="0.25">
      <c r="A1168" s="5" t="str">
        <f t="shared" si="286"/>
        <v>b</v>
      </c>
      <c r="B1168" s="11" t="s">
        <v>1</v>
      </c>
      <c r="C1168" s="12" t="s">
        <v>129</v>
      </c>
      <c r="D1168" s="12"/>
      <c r="E1168" s="39">
        <f t="shared" si="278"/>
        <v>0</v>
      </c>
      <c r="F1168" s="35"/>
      <c r="G1168" s="35"/>
      <c r="H1168" s="35"/>
      <c r="I1168" s="35"/>
      <c r="J1168" s="30">
        <f t="shared" si="276"/>
        <v>0</v>
      </c>
      <c r="K1168" s="30">
        <f t="shared" si="277"/>
        <v>0</v>
      </c>
      <c r="L1168" s="4" t="s">
        <v>205</v>
      </c>
    </row>
    <row r="1169" spans="1:12" ht="18" x14ac:dyDescent="0.25">
      <c r="A1169" s="5" t="str">
        <f t="shared" si="286"/>
        <v>b</v>
      </c>
      <c r="B1169" s="11" t="s">
        <v>1</v>
      </c>
      <c r="C1169" s="12" t="s">
        <v>130</v>
      </c>
      <c r="D1169" s="12"/>
      <c r="E1169" s="39">
        <f t="shared" si="278"/>
        <v>0</v>
      </c>
      <c r="F1169" s="35"/>
      <c r="G1169" s="35"/>
      <c r="H1169" s="35"/>
      <c r="I1169" s="35"/>
      <c r="J1169" s="30">
        <f t="shared" si="276"/>
        <v>0</v>
      </c>
      <c r="K1169" s="30">
        <f t="shared" si="277"/>
        <v>0</v>
      </c>
      <c r="L1169" s="4" t="s">
        <v>205</v>
      </c>
    </row>
    <row r="1170" spans="1:12" ht="18" x14ac:dyDescent="0.25">
      <c r="A1170" s="5" t="str">
        <f t="shared" si="286"/>
        <v>b</v>
      </c>
      <c r="B1170" s="11" t="s">
        <v>1</v>
      </c>
      <c r="C1170" s="12" t="s">
        <v>131</v>
      </c>
      <c r="D1170" s="12"/>
      <c r="E1170" s="39">
        <f t="shared" si="278"/>
        <v>0</v>
      </c>
      <c r="F1170" s="35"/>
      <c r="G1170" s="35"/>
      <c r="H1170" s="35"/>
      <c r="I1170" s="35"/>
      <c r="J1170" s="30">
        <f t="shared" si="276"/>
        <v>0</v>
      </c>
      <c r="K1170" s="30">
        <f t="shared" si="277"/>
        <v>0</v>
      </c>
      <c r="L1170" s="4" t="s">
        <v>205</v>
      </c>
    </row>
    <row r="1171" spans="1:12" ht="18" x14ac:dyDescent="0.25">
      <c r="A1171" s="5" t="str">
        <f t="shared" si="286"/>
        <v>b</v>
      </c>
      <c r="B1171" s="11" t="s">
        <v>1</v>
      </c>
      <c r="C1171" s="16" t="s">
        <v>132</v>
      </c>
      <c r="D1171" s="16"/>
      <c r="E1171" s="39">
        <f t="shared" si="278"/>
        <v>0</v>
      </c>
      <c r="F1171" s="35"/>
      <c r="G1171" s="35"/>
      <c r="H1171" s="35"/>
      <c r="I1171" s="35"/>
      <c r="J1171" s="30">
        <f t="shared" ref="J1171:J1234" si="289">F1171+G1171</f>
        <v>0</v>
      </c>
      <c r="K1171" s="30">
        <f t="shared" ref="K1171:K1234" si="290">F1171+G1171+H1171</f>
        <v>0</v>
      </c>
      <c r="L1171" s="4" t="s">
        <v>205</v>
      </c>
    </row>
    <row r="1172" spans="1:12" ht="18" x14ac:dyDescent="0.25">
      <c r="A1172" s="5" t="str">
        <f t="shared" si="286"/>
        <v>b</v>
      </c>
      <c r="B1172" s="11" t="s">
        <v>1</v>
      </c>
      <c r="C1172" s="16" t="s">
        <v>133</v>
      </c>
      <c r="D1172" s="16"/>
      <c r="E1172" s="39">
        <f t="shared" si="278"/>
        <v>0</v>
      </c>
      <c r="F1172" s="35"/>
      <c r="G1172" s="35"/>
      <c r="H1172" s="35"/>
      <c r="I1172" s="35"/>
      <c r="J1172" s="30">
        <f t="shared" si="289"/>
        <v>0</v>
      </c>
      <c r="K1172" s="30">
        <f t="shared" si="290"/>
        <v>0</v>
      </c>
      <c r="L1172" s="4" t="s">
        <v>205</v>
      </c>
    </row>
    <row r="1173" spans="1:12" ht="18" x14ac:dyDescent="0.25">
      <c r="A1173" s="5" t="str">
        <f t="shared" si="286"/>
        <v>b</v>
      </c>
      <c r="B1173" s="11" t="s">
        <v>1</v>
      </c>
      <c r="C1173" s="16" t="s">
        <v>134</v>
      </c>
      <c r="D1173" s="16"/>
      <c r="E1173" s="39">
        <f t="shared" si="278"/>
        <v>0</v>
      </c>
      <c r="F1173" s="35"/>
      <c r="G1173" s="35"/>
      <c r="H1173" s="35"/>
      <c r="I1173" s="35"/>
      <c r="J1173" s="30">
        <f t="shared" si="289"/>
        <v>0</v>
      </c>
      <c r="K1173" s="30">
        <f t="shared" si="290"/>
        <v>0</v>
      </c>
      <c r="L1173" s="4" t="s">
        <v>205</v>
      </c>
    </row>
    <row r="1174" spans="1:12" ht="18" x14ac:dyDescent="0.25">
      <c r="A1174" s="5" t="str">
        <f t="shared" si="286"/>
        <v>b</v>
      </c>
      <c r="B1174" s="11" t="s">
        <v>1</v>
      </c>
      <c r="C1174" s="16" t="s">
        <v>135</v>
      </c>
      <c r="D1174" s="16"/>
      <c r="E1174" s="39">
        <f t="shared" ref="E1174:E1235" si="291">F1174+G1174+H1174+I1174</f>
        <v>0</v>
      </c>
      <c r="F1174" s="35">
        <f>F1175+F1176</f>
        <v>0</v>
      </c>
      <c r="G1174" s="35">
        <f t="shared" ref="G1174:I1174" si="292">G1175+G1176</f>
        <v>0</v>
      </c>
      <c r="H1174" s="35">
        <f t="shared" si="292"/>
        <v>0</v>
      </c>
      <c r="I1174" s="35">
        <f t="shared" si="292"/>
        <v>0</v>
      </c>
      <c r="J1174" s="30">
        <f t="shared" si="289"/>
        <v>0</v>
      </c>
      <c r="K1174" s="30">
        <f t="shared" si="290"/>
        <v>0</v>
      </c>
      <c r="L1174" s="4" t="s">
        <v>205</v>
      </c>
    </row>
    <row r="1175" spans="1:12" x14ac:dyDescent="0.25">
      <c r="A1175" s="5" t="str">
        <f t="shared" si="286"/>
        <v>b</v>
      </c>
      <c r="B1175" s="19"/>
      <c r="C1175" s="21" t="s">
        <v>209</v>
      </c>
      <c r="D1175" s="21"/>
      <c r="E1175" s="40">
        <f t="shared" si="291"/>
        <v>0</v>
      </c>
      <c r="F1175" s="20"/>
      <c r="G1175" s="20"/>
      <c r="H1175" s="20"/>
      <c r="I1175" s="20"/>
      <c r="J1175" s="31">
        <f t="shared" si="289"/>
        <v>0</v>
      </c>
      <c r="K1175" s="31">
        <f t="shared" si="290"/>
        <v>0</v>
      </c>
    </row>
    <row r="1176" spans="1:12" x14ac:dyDescent="0.25">
      <c r="A1176" s="5" t="str">
        <f t="shared" si="286"/>
        <v>b</v>
      </c>
      <c r="B1176" s="19"/>
      <c r="C1176" s="21" t="s">
        <v>210</v>
      </c>
      <c r="D1176" s="21"/>
      <c r="E1176" s="40">
        <f t="shared" si="291"/>
        <v>0</v>
      </c>
      <c r="F1176" s="20"/>
      <c r="G1176" s="20"/>
      <c r="H1176" s="20"/>
      <c r="I1176" s="20"/>
      <c r="J1176" s="31">
        <f t="shared" si="289"/>
        <v>0</v>
      </c>
      <c r="K1176" s="31">
        <f t="shared" si="290"/>
        <v>0</v>
      </c>
    </row>
    <row r="1177" spans="1:12" ht="18" x14ac:dyDescent="0.25">
      <c r="A1177" s="5" t="str">
        <f t="shared" si="286"/>
        <v>b</v>
      </c>
      <c r="B1177" s="11" t="s">
        <v>1</v>
      </c>
      <c r="C1177" s="15" t="s">
        <v>136</v>
      </c>
      <c r="D1177" s="15"/>
      <c r="E1177" s="37">
        <f t="shared" si="291"/>
        <v>0</v>
      </c>
      <c r="F1177" s="14"/>
      <c r="G1177" s="14"/>
      <c r="H1177" s="14"/>
      <c r="I1177" s="14"/>
      <c r="J1177" s="33">
        <f t="shared" si="289"/>
        <v>0</v>
      </c>
      <c r="K1177" s="33">
        <f t="shared" si="290"/>
        <v>0</v>
      </c>
      <c r="L1177" s="4" t="s">
        <v>205</v>
      </c>
    </row>
    <row r="1178" spans="1:12" ht="18" x14ac:dyDescent="0.25">
      <c r="A1178" s="5" t="str">
        <f t="shared" si="286"/>
        <v>b</v>
      </c>
      <c r="B1178" s="11" t="s">
        <v>1</v>
      </c>
      <c r="C1178" s="15" t="s">
        <v>137</v>
      </c>
      <c r="D1178" s="15"/>
      <c r="E1178" s="37">
        <f t="shared" si="291"/>
        <v>0</v>
      </c>
      <c r="F1178" s="14"/>
      <c r="G1178" s="14"/>
      <c r="H1178" s="14"/>
      <c r="I1178" s="14"/>
      <c r="J1178" s="33">
        <f t="shared" si="289"/>
        <v>0</v>
      </c>
      <c r="K1178" s="33">
        <f t="shared" si="290"/>
        <v>0</v>
      </c>
      <c r="L1178" s="4" t="s">
        <v>205</v>
      </c>
    </row>
    <row r="1179" spans="1:12" ht="18" x14ac:dyDescent="0.25">
      <c r="A1179" s="5" t="str">
        <f t="shared" si="286"/>
        <v>b</v>
      </c>
      <c r="B1179" s="11" t="s">
        <v>1</v>
      </c>
      <c r="C1179" s="15" t="s">
        <v>138</v>
      </c>
      <c r="D1179" s="15"/>
      <c r="E1179" s="37">
        <f t="shared" si="291"/>
        <v>0</v>
      </c>
      <c r="F1179" s="14"/>
      <c r="G1179" s="14"/>
      <c r="H1179" s="14"/>
      <c r="I1179" s="14"/>
      <c r="J1179" s="33">
        <f t="shared" si="289"/>
        <v>0</v>
      </c>
      <c r="K1179" s="33">
        <f t="shared" si="290"/>
        <v>0</v>
      </c>
      <c r="L1179" s="4" t="s">
        <v>205</v>
      </c>
    </row>
    <row r="1180" spans="1:12" ht="36" x14ac:dyDescent="0.25">
      <c r="A1180" s="5" t="str">
        <f t="shared" si="286"/>
        <v>b</v>
      </c>
      <c r="B1180" s="22" t="s">
        <v>200</v>
      </c>
      <c r="C1180" s="23" t="s">
        <v>201</v>
      </c>
      <c r="D1180" s="23"/>
      <c r="E1180" s="41">
        <f t="shared" si="291"/>
        <v>0</v>
      </c>
      <c r="F1180" s="41">
        <f>F1181+F1191+F1192+F1193</f>
        <v>0</v>
      </c>
      <c r="G1180" s="41">
        <f>G1181+G1191+G1192+G1193</f>
        <v>0</v>
      </c>
      <c r="H1180" s="41">
        <f>H1181+H1191+H1192+H1193</f>
        <v>0</v>
      </c>
      <c r="I1180" s="41">
        <f>I1181+I1191+I1192+I1193</f>
        <v>0</v>
      </c>
      <c r="J1180" s="30">
        <f t="shared" si="289"/>
        <v>0</v>
      </c>
      <c r="K1180" s="30">
        <f t="shared" si="290"/>
        <v>0</v>
      </c>
      <c r="L1180" s="4" t="s">
        <v>205</v>
      </c>
    </row>
    <row r="1181" spans="1:12" ht="18" x14ac:dyDescent="0.25">
      <c r="A1181" s="5" t="str">
        <f t="shared" si="286"/>
        <v>b</v>
      </c>
      <c r="B1181" s="34" t="s">
        <v>1</v>
      </c>
      <c r="C1181" s="15" t="s">
        <v>128</v>
      </c>
      <c r="D1181" s="15"/>
      <c r="E1181" s="37">
        <f t="shared" si="291"/>
        <v>0</v>
      </c>
      <c r="F1181" s="14">
        <f t="shared" ref="F1181:I1181" si="293">F1182+F1183+F1184+F1185+F1186+F1187+F1188</f>
        <v>0</v>
      </c>
      <c r="G1181" s="14">
        <f t="shared" si="293"/>
        <v>0</v>
      </c>
      <c r="H1181" s="14">
        <f t="shared" si="293"/>
        <v>0</v>
      </c>
      <c r="I1181" s="14">
        <f t="shared" si="293"/>
        <v>0</v>
      </c>
      <c r="J1181" s="33">
        <f t="shared" si="289"/>
        <v>0</v>
      </c>
      <c r="K1181" s="33">
        <f t="shared" si="290"/>
        <v>0</v>
      </c>
      <c r="L1181" s="4" t="s">
        <v>205</v>
      </c>
    </row>
    <row r="1182" spans="1:12" ht="18" x14ac:dyDescent="0.25">
      <c r="A1182" s="5" t="str">
        <f t="shared" si="286"/>
        <v>b</v>
      </c>
      <c r="B1182" s="11" t="s">
        <v>1</v>
      </c>
      <c r="C1182" s="12" t="s">
        <v>129</v>
      </c>
      <c r="D1182" s="12"/>
      <c r="E1182" s="39">
        <f t="shared" si="291"/>
        <v>0</v>
      </c>
      <c r="F1182" s="35"/>
      <c r="G1182" s="35"/>
      <c r="H1182" s="35"/>
      <c r="I1182" s="35"/>
      <c r="J1182" s="30">
        <f t="shared" si="289"/>
        <v>0</v>
      </c>
      <c r="K1182" s="30">
        <f t="shared" si="290"/>
        <v>0</v>
      </c>
      <c r="L1182" s="4" t="s">
        <v>205</v>
      </c>
    </row>
    <row r="1183" spans="1:12" ht="18" x14ac:dyDescent="0.25">
      <c r="A1183" s="5" t="str">
        <f t="shared" si="286"/>
        <v>b</v>
      </c>
      <c r="B1183" s="11" t="s">
        <v>1</v>
      </c>
      <c r="C1183" s="12" t="s">
        <v>130</v>
      </c>
      <c r="D1183" s="12"/>
      <c r="E1183" s="39">
        <f t="shared" si="291"/>
        <v>0</v>
      </c>
      <c r="F1183" s="35"/>
      <c r="G1183" s="35"/>
      <c r="H1183" s="35"/>
      <c r="I1183" s="35"/>
      <c r="J1183" s="30">
        <f t="shared" si="289"/>
        <v>0</v>
      </c>
      <c r="K1183" s="30">
        <f t="shared" si="290"/>
        <v>0</v>
      </c>
      <c r="L1183" s="4" t="s">
        <v>205</v>
      </c>
    </row>
    <row r="1184" spans="1:12" ht="18" x14ac:dyDescent="0.25">
      <c r="A1184" s="5" t="str">
        <f t="shared" si="286"/>
        <v>b</v>
      </c>
      <c r="B1184" s="11" t="s">
        <v>1</v>
      </c>
      <c r="C1184" s="12" t="s">
        <v>131</v>
      </c>
      <c r="D1184" s="12"/>
      <c r="E1184" s="39">
        <f t="shared" si="291"/>
        <v>0</v>
      </c>
      <c r="F1184" s="35"/>
      <c r="G1184" s="35"/>
      <c r="H1184" s="35"/>
      <c r="I1184" s="35"/>
      <c r="J1184" s="30">
        <f t="shared" si="289"/>
        <v>0</v>
      </c>
      <c r="K1184" s="30">
        <f t="shared" si="290"/>
        <v>0</v>
      </c>
      <c r="L1184" s="4" t="s">
        <v>205</v>
      </c>
    </row>
    <row r="1185" spans="1:12" ht="18" x14ac:dyDescent="0.25">
      <c r="A1185" s="5" t="str">
        <f t="shared" si="286"/>
        <v>b</v>
      </c>
      <c r="B1185" s="11" t="s">
        <v>1</v>
      </c>
      <c r="C1185" s="16" t="s">
        <v>132</v>
      </c>
      <c r="D1185" s="16"/>
      <c r="E1185" s="39">
        <f t="shared" si="291"/>
        <v>0</v>
      </c>
      <c r="F1185" s="35"/>
      <c r="G1185" s="35"/>
      <c r="H1185" s="35"/>
      <c r="I1185" s="35"/>
      <c r="J1185" s="30">
        <f t="shared" si="289"/>
        <v>0</v>
      </c>
      <c r="K1185" s="30">
        <f t="shared" si="290"/>
        <v>0</v>
      </c>
      <c r="L1185" s="4" t="s">
        <v>205</v>
      </c>
    </row>
    <row r="1186" spans="1:12" ht="18" x14ac:dyDescent="0.25">
      <c r="A1186" s="5" t="str">
        <f t="shared" si="286"/>
        <v>b</v>
      </c>
      <c r="B1186" s="11" t="s">
        <v>1</v>
      </c>
      <c r="C1186" s="16" t="s">
        <v>133</v>
      </c>
      <c r="D1186" s="16"/>
      <c r="E1186" s="39">
        <f t="shared" si="291"/>
        <v>0</v>
      </c>
      <c r="F1186" s="35"/>
      <c r="G1186" s="35"/>
      <c r="H1186" s="35"/>
      <c r="I1186" s="35"/>
      <c r="J1186" s="30">
        <f t="shared" si="289"/>
        <v>0</v>
      </c>
      <c r="K1186" s="30">
        <f t="shared" si="290"/>
        <v>0</v>
      </c>
      <c r="L1186" s="4" t="s">
        <v>205</v>
      </c>
    </row>
    <row r="1187" spans="1:12" ht="18" x14ac:dyDescent="0.25">
      <c r="A1187" s="5" t="str">
        <f t="shared" si="286"/>
        <v>b</v>
      </c>
      <c r="B1187" s="11" t="s">
        <v>1</v>
      </c>
      <c r="C1187" s="16" t="s">
        <v>134</v>
      </c>
      <c r="D1187" s="16"/>
      <c r="E1187" s="39">
        <f t="shared" si="291"/>
        <v>0</v>
      </c>
      <c r="F1187" s="35"/>
      <c r="G1187" s="35"/>
      <c r="H1187" s="35"/>
      <c r="I1187" s="35"/>
      <c r="J1187" s="30">
        <f t="shared" si="289"/>
        <v>0</v>
      </c>
      <c r="K1187" s="30">
        <f t="shared" si="290"/>
        <v>0</v>
      </c>
      <c r="L1187" s="4" t="s">
        <v>205</v>
      </c>
    </row>
    <row r="1188" spans="1:12" ht="18" x14ac:dyDescent="0.25">
      <c r="A1188" s="5" t="str">
        <f t="shared" si="286"/>
        <v>b</v>
      </c>
      <c r="B1188" s="11" t="s">
        <v>1</v>
      </c>
      <c r="C1188" s="16" t="s">
        <v>135</v>
      </c>
      <c r="D1188" s="16"/>
      <c r="E1188" s="39">
        <f t="shared" si="291"/>
        <v>0</v>
      </c>
      <c r="F1188" s="35">
        <f>F1189+F1190</f>
        <v>0</v>
      </c>
      <c r="G1188" s="35">
        <f t="shared" ref="G1188:I1188" si="294">G1189+G1190</f>
        <v>0</v>
      </c>
      <c r="H1188" s="35">
        <f t="shared" si="294"/>
        <v>0</v>
      </c>
      <c r="I1188" s="35">
        <f t="shared" si="294"/>
        <v>0</v>
      </c>
      <c r="J1188" s="30">
        <f t="shared" si="289"/>
        <v>0</v>
      </c>
      <c r="K1188" s="30">
        <f t="shared" si="290"/>
        <v>0</v>
      </c>
      <c r="L1188" s="4" t="s">
        <v>205</v>
      </c>
    </row>
    <row r="1189" spans="1:12" x14ac:dyDescent="0.25">
      <c r="A1189" s="5" t="str">
        <f t="shared" si="286"/>
        <v>b</v>
      </c>
      <c r="B1189" s="19"/>
      <c r="C1189" s="21" t="s">
        <v>209</v>
      </c>
      <c r="D1189" s="21"/>
      <c r="E1189" s="40">
        <f t="shared" si="291"/>
        <v>0</v>
      </c>
      <c r="F1189" s="20"/>
      <c r="G1189" s="20"/>
      <c r="H1189" s="20"/>
      <c r="I1189" s="20"/>
      <c r="J1189" s="31">
        <f t="shared" si="289"/>
        <v>0</v>
      </c>
      <c r="K1189" s="31">
        <f t="shared" si="290"/>
        <v>0</v>
      </c>
    </row>
    <row r="1190" spans="1:12" x14ac:dyDescent="0.25">
      <c r="A1190" s="5" t="str">
        <f t="shared" si="286"/>
        <v>b</v>
      </c>
      <c r="B1190" s="19"/>
      <c r="C1190" s="21" t="s">
        <v>210</v>
      </c>
      <c r="D1190" s="21"/>
      <c r="E1190" s="40">
        <f t="shared" si="291"/>
        <v>0</v>
      </c>
      <c r="F1190" s="20"/>
      <c r="G1190" s="20"/>
      <c r="H1190" s="20"/>
      <c r="I1190" s="20"/>
      <c r="J1190" s="31">
        <f t="shared" si="289"/>
        <v>0</v>
      </c>
      <c r="K1190" s="31">
        <f t="shared" si="290"/>
        <v>0</v>
      </c>
    </row>
    <row r="1191" spans="1:12" ht="18" x14ac:dyDescent="0.25">
      <c r="A1191" s="5" t="str">
        <f t="shared" si="286"/>
        <v>b</v>
      </c>
      <c r="B1191" s="11" t="s">
        <v>1</v>
      </c>
      <c r="C1191" s="15" t="s">
        <v>136</v>
      </c>
      <c r="D1191" s="15"/>
      <c r="E1191" s="37">
        <f t="shared" si="291"/>
        <v>0</v>
      </c>
      <c r="F1191" s="14"/>
      <c r="G1191" s="14"/>
      <c r="H1191" s="14"/>
      <c r="I1191" s="14"/>
      <c r="J1191" s="33">
        <f t="shared" si="289"/>
        <v>0</v>
      </c>
      <c r="K1191" s="33">
        <f t="shared" si="290"/>
        <v>0</v>
      </c>
      <c r="L1191" s="4" t="s">
        <v>205</v>
      </c>
    </row>
    <row r="1192" spans="1:12" ht="18" x14ac:dyDescent="0.25">
      <c r="A1192" s="5" t="str">
        <f t="shared" si="286"/>
        <v>b</v>
      </c>
      <c r="B1192" s="11" t="s">
        <v>1</v>
      </c>
      <c r="C1192" s="15" t="s">
        <v>137</v>
      </c>
      <c r="D1192" s="15"/>
      <c r="E1192" s="37">
        <f t="shared" si="291"/>
        <v>0</v>
      </c>
      <c r="F1192" s="14"/>
      <c r="G1192" s="14"/>
      <c r="H1192" s="14"/>
      <c r="I1192" s="14"/>
      <c r="J1192" s="33">
        <f t="shared" si="289"/>
        <v>0</v>
      </c>
      <c r="K1192" s="33">
        <f t="shared" si="290"/>
        <v>0</v>
      </c>
      <c r="L1192" s="4" t="s">
        <v>205</v>
      </c>
    </row>
    <row r="1193" spans="1:12" ht="18" x14ac:dyDescent="0.25">
      <c r="A1193" s="5" t="str">
        <f t="shared" si="286"/>
        <v>b</v>
      </c>
      <c r="B1193" s="11" t="s">
        <v>1</v>
      </c>
      <c r="C1193" s="15" t="s">
        <v>138</v>
      </c>
      <c r="D1193" s="15"/>
      <c r="E1193" s="37">
        <f t="shared" si="291"/>
        <v>0</v>
      </c>
      <c r="F1193" s="14"/>
      <c r="G1193" s="14"/>
      <c r="H1193" s="14"/>
      <c r="I1193" s="14"/>
      <c r="J1193" s="33">
        <f t="shared" si="289"/>
        <v>0</v>
      </c>
      <c r="K1193" s="33">
        <f t="shared" si="290"/>
        <v>0</v>
      </c>
      <c r="L1193" s="4" t="s">
        <v>205</v>
      </c>
    </row>
    <row r="1194" spans="1:12" ht="18" x14ac:dyDescent="0.25">
      <c r="A1194" s="5" t="str">
        <f t="shared" si="286"/>
        <v>b</v>
      </c>
      <c r="B1194" s="22" t="s">
        <v>81</v>
      </c>
      <c r="C1194" s="23" t="s">
        <v>170</v>
      </c>
      <c r="D1194" s="23"/>
      <c r="E1194" s="41">
        <f t="shared" si="291"/>
        <v>0</v>
      </c>
      <c r="F1194" s="41">
        <f>F1195+F1205+F1206+F1207</f>
        <v>0</v>
      </c>
      <c r="G1194" s="41">
        <f>G1195+G1205+G1206+G1207</f>
        <v>0</v>
      </c>
      <c r="H1194" s="41">
        <f>H1195+H1205+H1206+H1207</f>
        <v>0</v>
      </c>
      <c r="I1194" s="41">
        <f>I1195+I1205+I1206+I1207</f>
        <v>0</v>
      </c>
      <c r="J1194" s="30">
        <f t="shared" si="289"/>
        <v>0</v>
      </c>
      <c r="K1194" s="30">
        <f t="shared" si="290"/>
        <v>0</v>
      </c>
      <c r="L1194" s="4" t="s">
        <v>208</v>
      </c>
    </row>
    <row r="1195" spans="1:12" ht="18" x14ac:dyDescent="0.25">
      <c r="A1195" s="5" t="str">
        <f t="shared" si="286"/>
        <v>b</v>
      </c>
      <c r="B1195" s="34" t="s">
        <v>1</v>
      </c>
      <c r="C1195" s="15" t="s">
        <v>128</v>
      </c>
      <c r="D1195" s="15"/>
      <c r="E1195" s="37">
        <f t="shared" si="291"/>
        <v>0</v>
      </c>
      <c r="F1195" s="14">
        <f t="shared" ref="F1195:I1195" si="295">F1196+F1197+F1198+F1199+F1200+F1201+F1202</f>
        <v>0</v>
      </c>
      <c r="G1195" s="14">
        <f t="shared" si="295"/>
        <v>0</v>
      </c>
      <c r="H1195" s="14">
        <f t="shared" si="295"/>
        <v>0</v>
      </c>
      <c r="I1195" s="14">
        <f t="shared" si="295"/>
        <v>0</v>
      </c>
      <c r="J1195" s="33">
        <f t="shared" si="289"/>
        <v>0</v>
      </c>
      <c r="K1195" s="33">
        <f t="shared" si="290"/>
        <v>0</v>
      </c>
      <c r="L1195" s="4" t="s">
        <v>208</v>
      </c>
    </row>
    <row r="1196" spans="1:12" ht="18" x14ac:dyDescent="0.25">
      <c r="A1196" s="5" t="str">
        <f t="shared" si="286"/>
        <v>b</v>
      </c>
      <c r="B1196" s="11" t="s">
        <v>1</v>
      </c>
      <c r="C1196" s="12" t="s">
        <v>129</v>
      </c>
      <c r="D1196" s="12"/>
      <c r="E1196" s="39">
        <f t="shared" si="291"/>
        <v>0</v>
      </c>
      <c r="F1196" s="35"/>
      <c r="G1196" s="35"/>
      <c r="H1196" s="35"/>
      <c r="I1196" s="35"/>
      <c r="J1196" s="30">
        <f t="shared" si="289"/>
        <v>0</v>
      </c>
      <c r="K1196" s="30">
        <f t="shared" si="290"/>
        <v>0</v>
      </c>
      <c r="L1196" s="4" t="s">
        <v>208</v>
      </c>
    </row>
    <row r="1197" spans="1:12" ht="18" x14ac:dyDescent="0.25">
      <c r="A1197" s="5" t="str">
        <f t="shared" si="286"/>
        <v>b</v>
      </c>
      <c r="B1197" s="11" t="s">
        <v>1</v>
      </c>
      <c r="C1197" s="12" t="s">
        <v>130</v>
      </c>
      <c r="D1197" s="12"/>
      <c r="E1197" s="39">
        <f t="shared" si="291"/>
        <v>0</v>
      </c>
      <c r="F1197" s="35"/>
      <c r="G1197" s="35"/>
      <c r="H1197" s="35"/>
      <c r="I1197" s="35"/>
      <c r="J1197" s="30">
        <f t="shared" si="289"/>
        <v>0</v>
      </c>
      <c r="K1197" s="30">
        <f t="shared" si="290"/>
        <v>0</v>
      </c>
      <c r="L1197" s="4" t="s">
        <v>208</v>
      </c>
    </row>
    <row r="1198" spans="1:12" ht="18" x14ac:dyDescent="0.25">
      <c r="A1198" s="5" t="str">
        <f t="shared" si="286"/>
        <v>b</v>
      </c>
      <c r="B1198" s="11" t="s">
        <v>1</v>
      </c>
      <c r="C1198" s="12" t="s">
        <v>131</v>
      </c>
      <c r="D1198" s="12"/>
      <c r="E1198" s="39">
        <f t="shared" si="291"/>
        <v>0</v>
      </c>
      <c r="F1198" s="35"/>
      <c r="G1198" s="35"/>
      <c r="H1198" s="35"/>
      <c r="I1198" s="35"/>
      <c r="J1198" s="30">
        <f t="shared" si="289"/>
        <v>0</v>
      </c>
      <c r="K1198" s="30">
        <f t="shared" si="290"/>
        <v>0</v>
      </c>
      <c r="L1198" s="4" t="s">
        <v>208</v>
      </c>
    </row>
    <row r="1199" spans="1:12" ht="18" x14ac:dyDescent="0.25">
      <c r="A1199" s="5" t="str">
        <f t="shared" si="286"/>
        <v>b</v>
      </c>
      <c r="B1199" s="11" t="s">
        <v>1</v>
      </c>
      <c r="C1199" s="16" t="s">
        <v>132</v>
      </c>
      <c r="D1199" s="16"/>
      <c r="E1199" s="39">
        <f t="shared" si="291"/>
        <v>0</v>
      </c>
      <c r="F1199" s="35"/>
      <c r="G1199" s="35"/>
      <c r="H1199" s="35"/>
      <c r="I1199" s="35"/>
      <c r="J1199" s="30">
        <f t="shared" si="289"/>
        <v>0</v>
      </c>
      <c r="K1199" s="30">
        <f t="shared" si="290"/>
        <v>0</v>
      </c>
      <c r="L1199" s="4" t="s">
        <v>208</v>
      </c>
    </row>
    <row r="1200" spans="1:12" ht="18" x14ac:dyDescent="0.25">
      <c r="A1200" s="5" t="str">
        <f t="shared" si="286"/>
        <v>b</v>
      </c>
      <c r="B1200" s="11" t="s">
        <v>1</v>
      </c>
      <c r="C1200" s="16" t="s">
        <v>133</v>
      </c>
      <c r="D1200" s="16"/>
      <c r="E1200" s="39">
        <f t="shared" si="291"/>
        <v>0</v>
      </c>
      <c r="F1200" s="35"/>
      <c r="G1200" s="35"/>
      <c r="H1200" s="35"/>
      <c r="I1200" s="35"/>
      <c r="J1200" s="30">
        <f t="shared" si="289"/>
        <v>0</v>
      </c>
      <c r="K1200" s="30">
        <f t="shared" si="290"/>
        <v>0</v>
      </c>
      <c r="L1200" s="4" t="s">
        <v>208</v>
      </c>
    </row>
    <row r="1201" spans="1:12" ht="18" x14ac:dyDescent="0.25">
      <c r="A1201" s="5" t="str">
        <f t="shared" si="286"/>
        <v>b</v>
      </c>
      <c r="B1201" s="11" t="s">
        <v>1</v>
      </c>
      <c r="C1201" s="16" t="s">
        <v>134</v>
      </c>
      <c r="D1201" s="16"/>
      <c r="E1201" s="39">
        <f t="shared" si="291"/>
        <v>0</v>
      </c>
      <c r="F1201" s="35"/>
      <c r="G1201" s="35"/>
      <c r="H1201" s="35"/>
      <c r="I1201" s="35"/>
      <c r="J1201" s="30">
        <f t="shared" si="289"/>
        <v>0</v>
      </c>
      <c r="K1201" s="30">
        <f t="shared" si="290"/>
        <v>0</v>
      </c>
      <c r="L1201" s="4" t="s">
        <v>208</v>
      </c>
    </row>
    <row r="1202" spans="1:12" ht="18" x14ac:dyDescent="0.25">
      <c r="A1202" s="5" t="str">
        <f t="shared" si="286"/>
        <v>b</v>
      </c>
      <c r="B1202" s="11" t="s">
        <v>1</v>
      </c>
      <c r="C1202" s="16" t="s">
        <v>135</v>
      </c>
      <c r="D1202" s="16"/>
      <c r="E1202" s="39">
        <f t="shared" si="291"/>
        <v>0</v>
      </c>
      <c r="F1202" s="35">
        <f>F1203+F1204</f>
        <v>0</v>
      </c>
      <c r="G1202" s="35">
        <f t="shared" ref="G1202:I1202" si="296">G1203+G1204</f>
        <v>0</v>
      </c>
      <c r="H1202" s="35">
        <f t="shared" si="296"/>
        <v>0</v>
      </c>
      <c r="I1202" s="35">
        <f t="shared" si="296"/>
        <v>0</v>
      </c>
      <c r="J1202" s="30">
        <f t="shared" si="289"/>
        <v>0</v>
      </c>
      <c r="K1202" s="30">
        <f t="shared" si="290"/>
        <v>0</v>
      </c>
      <c r="L1202" s="4" t="s">
        <v>208</v>
      </c>
    </row>
    <row r="1203" spans="1:12" x14ac:dyDescent="0.25">
      <c r="A1203" s="5" t="str">
        <f t="shared" si="286"/>
        <v>b</v>
      </c>
      <c r="B1203" s="19"/>
      <c r="C1203" s="21" t="s">
        <v>209</v>
      </c>
      <c r="D1203" s="21"/>
      <c r="E1203" s="40">
        <f t="shared" si="291"/>
        <v>0</v>
      </c>
      <c r="F1203" s="20"/>
      <c r="G1203" s="20"/>
      <c r="H1203" s="20"/>
      <c r="I1203" s="20"/>
      <c r="J1203" s="31">
        <f t="shared" si="289"/>
        <v>0</v>
      </c>
      <c r="K1203" s="31">
        <f t="shared" si="290"/>
        <v>0</v>
      </c>
    </row>
    <row r="1204" spans="1:12" x14ac:dyDescent="0.25">
      <c r="A1204" s="5" t="str">
        <f t="shared" si="286"/>
        <v>b</v>
      </c>
      <c r="B1204" s="19"/>
      <c r="C1204" s="21" t="s">
        <v>210</v>
      </c>
      <c r="D1204" s="21"/>
      <c r="E1204" s="40">
        <f t="shared" si="291"/>
        <v>0</v>
      </c>
      <c r="F1204" s="20"/>
      <c r="G1204" s="20"/>
      <c r="H1204" s="20"/>
      <c r="I1204" s="20"/>
      <c r="J1204" s="31">
        <f t="shared" si="289"/>
        <v>0</v>
      </c>
      <c r="K1204" s="31">
        <f t="shared" si="290"/>
        <v>0</v>
      </c>
    </row>
    <row r="1205" spans="1:12" ht="18" x14ac:dyDescent="0.25">
      <c r="A1205" s="5" t="str">
        <f t="shared" si="286"/>
        <v>b</v>
      </c>
      <c r="B1205" s="11" t="s">
        <v>1</v>
      </c>
      <c r="C1205" s="15" t="s">
        <v>136</v>
      </c>
      <c r="D1205" s="15"/>
      <c r="E1205" s="37">
        <f t="shared" si="291"/>
        <v>0</v>
      </c>
      <c r="F1205" s="14"/>
      <c r="G1205" s="14"/>
      <c r="H1205" s="14"/>
      <c r="I1205" s="14"/>
      <c r="J1205" s="33">
        <f t="shared" si="289"/>
        <v>0</v>
      </c>
      <c r="K1205" s="33">
        <f t="shared" si="290"/>
        <v>0</v>
      </c>
      <c r="L1205" s="4" t="s">
        <v>208</v>
      </c>
    </row>
    <row r="1206" spans="1:12" ht="18" x14ac:dyDescent="0.25">
      <c r="A1206" s="5" t="str">
        <f t="shared" si="286"/>
        <v>b</v>
      </c>
      <c r="B1206" s="11" t="s">
        <v>1</v>
      </c>
      <c r="C1206" s="15" t="s">
        <v>137</v>
      </c>
      <c r="D1206" s="15"/>
      <c r="E1206" s="37">
        <f t="shared" si="291"/>
        <v>0</v>
      </c>
      <c r="F1206" s="14"/>
      <c r="G1206" s="14"/>
      <c r="H1206" s="14"/>
      <c r="I1206" s="14"/>
      <c r="J1206" s="33">
        <f t="shared" si="289"/>
        <v>0</v>
      </c>
      <c r="K1206" s="33">
        <f t="shared" si="290"/>
        <v>0</v>
      </c>
      <c r="L1206" s="4" t="s">
        <v>208</v>
      </c>
    </row>
    <row r="1207" spans="1:12" ht="18" x14ac:dyDescent="0.25">
      <c r="A1207" s="5" t="str">
        <f t="shared" si="286"/>
        <v>b</v>
      </c>
      <c r="B1207" s="11" t="s">
        <v>1</v>
      </c>
      <c r="C1207" s="15" t="s">
        <v>138</v>
      </c>
      <c r="D1207" s="15"/>
      <c r="E1207" s="37">
        <f t="shared" si="291"/>
        <v>0</v>
      </c>
      <c r="F1207" s="14"/>
      <c r="G1207" s="14"/>
      <c r="H1207" s="14"/>
      <c r="I1207" s="14"/>
      <c r="J1207" s="33">
        <f t="shared" si="289"/>
        <v>0</v>
      </c>
      <c r="K1207" s="33">
        <f t="shared" si="290"/>
        <v>0</v>
      </c>
      <c r="L1207" s="4" t="s">
        <v>208</v>
      </c>
    </row>
    <row r="1208" spans="1:12" ht="36" x14ac:dyDescent="0.25">
      <c r="A1208" s="5" t="str">
        <f t="shared" si="286"/>
        <v>b</v>
      </c>
      <c r="B1208" s="22" t="s">
        <v>82</v>
      </c>
      <c r="C1208" s="23" t="s">
        <v>127</v>
      </c>
      <c r="D1208" s="23"/>
      <c r="E1208" s="41">
        <f t="shared" si="291"/>
        <v>0</v>
      </c>
      <c r="F1208" s="41">
        <f t="shared" ref="F1208:I1208" si="297">F1209+F1219+F1220+F1221</f>
        <v>0</v>
      </c>
      <c r="G1208" s="41">
        <f t="shared" si="297"/>
        <v>0</v>
      </c>
      <c r="H1208" s="41">
        <f t="shared" si="297"/>
        <v>0</v>
      </c>
      <c r="I1208" s="41">
        <f t="shared" si="297"/>
        <v>0</v>
      </c>
      <c r="J1208" s="30">
        <f t="shared" si="289"/>
        <v>0</v>
      </c>
      <c r="K1208" s="30">
        <f t="shared" si="290"/>
        <v>0</v>
      </c>
    </row>
    <row r="1209" spans="1:12" ht="18" x14ac:dyDescent="0.25">
      <c r="A1209" s="5" t="str">
        <f t="shared" si="286"/>
        <v>b</v>
      </c>
      <c r="B1209" s="34" t="s">
        <v>1</v>
      </c>
      <c r="C1209" s="15" t="s">
        <v>128</v>
      </c>
      <c r="D1209" s="15"/>
      <c r="E1209" s="37">
        <f t="shared" si="291"/>
        <v>0</v>
      </c>
      <c r="F1209" s="14">
        <f>F1210+F1211+F1212+F1213+F1214+F1215+F1216</f>
        <v>0</v>
      </c>
      <c r="G1209" s="14">
        <f t="shared" ref="G1209:I1209" si="298">G1210+G1211+G1212+G1213+G1214+G1215+G1216</f>
        <v>0</v>
      </c>
      <c r="H1209" s="14">
        <f t="shared" si="298"/>
        <v>0</v>
      </c>
      <c r="I1209" s="14">
        <f t="shared" si="298"/>
        <v>0</v>
      </c>
      <c r="J1209" s="33">
        <f t="shared" si="289"/>
        <v>0</v>
      </c>
      <c r="K1209" s="33">
        <f t="shared" si="290"/>
        <v>0</v>
      </c>
    </row>
    <row r="1210" spans="1:12" ht="18" x14ac:dyDescent="0.25">
      <c r="A1210" s="5" t="str">
        <f t="shared" si="286"/>
        <v>b</v>
      </c>
      <c r="B1210" s="11" t="s">
        <v>1</v>
      </c>
      <c r="C1210" s="12" t="s">
        <v>129</v>
      </c>
      <c r="D1210" s="12"/>
      <c r="E1210" s="39">
        <f t="shared" si="291"/>
        <v>0</v>
      </c>
      <c r="F1210" s="35"/>
      <c r="G1210" s="35"/>
      <c r="H1210" s="35"/>
      <c r="I1210" s="35"/>
      <c r="J1210" s="30">
        <f t="shared" si="289"/>
        <v>0</v>
      </c>
      <c r="K1210" s="30">
        <f t="shared" si="290"/>
        <v>0</v>
      </c>
    </row>
    <row r="1211" spans="1:12" ht="18" x14ac:dyDescent="0.25">
      <c r="A1211" s="5" t="str">
        <f t="shared" si="286"/>
        <v>b</v>
      </c>
      <c r="B1211" s="11" t="s">
        <v>1</v>
      </c>
      <c r="C1211" s="12" t="s">
        <v>130</v>
      </c>
      <c r="D1211" s="12"/>
      <c r="E1211" s="39">
        <f t="shared" si="291"/>
        <v>0</v>
      </c>
      <c r="F1211" s="35"/>
      <c r="G1211" s="35"/>
      <c r="H1211" s="35"/>
      <c r="I1211" s="35"/>
      <c r="J1211" s="30">
        <f t="shared" si="289"/>
        <v>0</v>
      </c>
      <c r="K1211" s="30">
        <f t="shared" si="290"/>
        <v>0</v>
      </c>
    </row>
    <row r="1212" spans="1:12" ht="18" x14ac:dyDescent="0.25">
      <c r="A1212" s="5" t="str">
        <f t="shared" si="286"/>
        <v>b</v>
      </c>
      <c r="B1212" s="11" t="s">
        <v>1</v>
      </c>
      <c r="C1212" s="12" t="s">
        <v>131</v>
      </c>
      <c r="D1212" s="12"/>
      <c r="E1212" s="39">
        <f t="shared" si="291"/>
        <v>0</v>
      </c>
      <c r="F1212" s="35"/>
      <c r="G1212" s="35"/>
      <c r="H1212" s="35"/>
      <c r="I1212" s="35"/>
      <c r="J1212" s="30">
        <f t="shared" si="289"/>
        <v>0</v>
      </c>
      <c r="K1212" s="30">
        <f t="shared" si="290"/>
        <v>0</v>
      </c>
    </row>
    <row r="1213" spans="1:12" ht="18" x14ac:dyDescent="0.25">
      <c r="A1213" s="5" t="str">
        <f t="shared" si="286"/>
        <v>b</v>
      </c>
      <c r="B1213" s="11" t="s">
        <v>1</v>
      </c>
      <c r="C1213" s="16" t="s">
        <v>132</v>
      </c>
      <c r="D1213" s="16"/>
      <c r="E1213" s="39">
        <f t="shared" si="291"/>
        <v>0</v>
      </c>
      <c r="F1213" s="35"/>
      <c r="G1213" s="35"/>
      <c r="H1213" s="35"/>
      <c r="I1213" s="35"/>
      <c r="J1213" s="30">
        <f t="shared" si="289"/>
        <v>0</v>
      </c>
      <c r="K1213" s="30">
        <f t="shared" si="290"/>
        <v>0</v>
      </c>
    </row>
    <row r="1214" spans="1:12" ht="18" x14ac:dyDescent="0.25">
      <c r="A1214" s="5" t="str">
        <f t="shared" si="286"/>
        <v>b</v>
      </c>
      <c r="B1214" s="11" t="s">
        <v>1</v>
      </c>
      <c r="C1214" s="16" t="s">
        <v>133</v>
      </c>
      <c r="D1214" s="16"/>
      <c r="E1214" s="39">
        <f t="shared" si="291"/>
        <v>0</v>
      </c>
      <c r="F1214" s="35"/>
      <c r="G1214" s="35"/>
      <c r="H1214" s="35"/>
      <c r="I1214" s="35"/>
      <c r="J1214" s="30">
        <f t="shared" si="289"/>
        <v>0</v>
      </c>
      <c r="K1214" s="30">
        <f t="shared" si="290"/>
        <v>0</v>
      </c>
    </row>
    <row r="1215" spans="1:12" ht="18" x14ac:dyDescent="0.25">
      <c r="A1215" s="5" t="str">
        <f t="shared" si="286"/>
        <v>b</v>
      </c>
      <c r="B1215" s="11" t="s">
        <v>1</v>
      </c>
      <c r="C1215" s="16" t="s">
        <v>134</v>
      </c>
      <c r="D1215" s="16"/>
      <c r="E1215" s="39">
        <f t="shared" si="291"/>
        <v>0</v>
      </c>
      <c r="F1215" s="35"/>
      <c r="G1215" s="35"/>
      <c r="H1215" s="35"/>
      <c r="I1215" s="35"/>
      <c r="J1215" s="30">
        <f t="shared" si="289"/>
        <v>0</v>
      </c>
      <c r="K1215" s="30">
        <f t="shared" si="290"/>
        <v>0</v>
      </c>
    </row>
    <row r="1216" spans="1:12" ht="18" x14ac:dyDescent="0.25">
      <c r="A1216" s="5" t="str">
        <f t="shared" si="286"/>
        <v>b</v>
      </c>
      <c r="B1216" s="11" t="s">
        <v>1</v>
      </c>
      <c r="C1216" s="16" t="s">
        <v>135</v>
      </c>
      <c r="D1216" s="16"/>
      <c r="E1216" s="39">
        <f t="shared" si="291"/>
        <v>0</v>
      </c>
      <c r="F1216" s="35">
        <f>F1217+F1218</f>
        <v>0</v>
      </c>
      <c r="G1216" s="35">
        <f t="shared" ref="G1216:I1216" si="299">G1217+G1218</f>
        <v>0</v>
      </c>
      <c r="H1216" s="35">
        <f t="shared" si="299"/>
        <v>0</v>
      </c>
      <c r="I1216" s="35">
        <f t="shared" si="299"/>
        <v>0</v>
      </c>
      <c r="J1216" s="30">
        <f t="shared" si="289"/>
        <v>0</v>
      </c>
      <c r="K1216" s="30">
        <f t="shared" si="290"/>
        <v>0</v>
      </c>
    </row>
    <row r="1217" spans="1:12" x14ac:dyDescent="0.25">
      <c r="A1217" s="5" t="str">
        <f t="shared" si="286"/>
        <v>b</v>
      </c>
      <c r="B1217" s="19"/>
      <c r="C1217" s="21" t="s">
        <v>209</v>
      </c>
      <c r="D1217" s="21"/>
      <c r="E1217" s="40">
        <f t="shared" si="291"/>
        <v>0</v>
      </c>
      <c r="F1217" s="20"/>
      <c r="G1217" s="20"/>
      <c r="H1217" s="20"/>
      <c r="I1217" s="20"/>
      <c r="J1217" s="31">
        <f t="shared" si="289"/>
        <v>0</v>
      </c>
      <c r="K1217" s="31">
        <f t="shared" si="290"/>
        <v>0</v>
      </c>
    </row>
    <row r="1218" spans="1:12" x14ac:dyDescent="0.25">
      <c r="A1218" s="5" t="str">
        <f t="shared" si="286"/>
        <v>b</v>
      </c>
      <c r="B1218" s="19"/>
      <c r="C1218" s="21" t="s">
        <v>210</v>
      </c>
      <c r="D1218" s="21"/>
      <c r="E1218" s="40">
        <f t="shared" si="291"/>
        <v>0</v>
      </c>
      <c r="F1218" s="20"/>
      <c r="G1218" s="20"/>
      <c r="H1218" s="20"/>
      <c r="I1218" s="20"/>
      <c r="J1218" s="31">
        <f t="shared" si="289"/>
        <v>0</v>
      </c>
      <c r="K1218" s="31">
        <f t="shared" si="290"/>
        <v>0</v>
      </c>
    </row>
    <row r="1219" spans="1:12" ht="18" x14ac:dyDescent="0.25">
      <c r="A1219" s="5" t="str">
        <f t="shared" si="286"/>
        <v>b</v>
      </c>
      <c r="B1219" s="11" t="s">
        <v>1</v>
      </c>
      <c r="C1219" s="15" t="s">
        <v>136</v>
      </c>
      <c r="D1219" s="15"/>
      <c r="E1219" s="37">
        <f t="shared" si="291"/>
        <v>0</v>
      </c>
      <c r="F1219" s="14"/>
      <c r="G1219" s="14"/>
      <c r="H1219" s="14"/>
      <c r="I1219" s="14"/>
      <c r="J1219" s="33">
        <f t="shared" si="289"/>
        <v>0</v>
      </c>
      <c r="K1219" s="33">
        <f t="shared" si="290"/>
        <v>0</v>
      </c>
    </row>
    <row r="1220" spans="1:12" ht="18" x14ac:dyDescent="0.25">
      <c r="A1220" s="5" t="str">
        <f t="shared" si="286"/>
        <v>b</v>
      </c>
      <c r="B1220" s="11" t="s">
        <v>1</v>
      </c>
      <c r="C1220" s="15" t="s">
        <v>137</v>
      </c>
      <c r="D1220" s="15"/>
      <c r="E1220" s="37">
        <f t="shared" si="291"/>
        <v>0</v>
      </c>
      <c r="F1220" s="14"/>
      <c r="G1220" s="14"/>
      <c r="H1220" s="14"/>
      <c r="I1220" s="14"/>
      <c r="J1220" s="33">
        <f t="shared" si="289"/>
        <v>0</v>
      </c>
      <c r="K1220" s="33">
        <f t="shared" si="290"/>
        <v>0</v>
      </c>
    </row>
    <row r="1221" spans="1:12" ht="18" x14ac:dyDescent="0.25">
      <c r="A1221" s="5" t="str">
        <f t="shared" ref="A1221:A1284" si="300">IF((E1221+F1221+G1221+I1221+H1221)&gt;0,"a","b")</f>
        <v>b</v>
      </c>
      <c r="B1221" s="11" t="s">
        <v>1</v>
      </c>
      <c r="C1221" s="15" t="s">
        <v>138</v>
      </c>
      <c r="D1221" s="15"/>
      <c r="E1221" s="37">
        <f t="shared" si="291"/>
        <v>0</v>
      </c>
      <c r="F1221" s="14"/>
      <c r="G1221" s="14"/>
      <c r="H1221" s="14"/>
      <c r="I1221" s="14"/>
      <c r="J1221" s="33">
        <f t="shared" si="289"/>
        <v>0</v>
      </c>
      <c r="K1221" s="33">
        <f t="shared" si="290"/>
        <v>0</v>
      </c>
    </row>
    <row r="1222" spans="1:12" ht="36" x14ac:dyDescent="0.25">
      <c r="A1222" s="5" t="str">
        <f t="shared" si="300"/>
        <v>b</v>
      </c>
      <c r="B1222" s="22" t="s">
        <v>83</v>
      </c>
      <c r="C1222" s="23" t="s">
        <v>110</v>
      </c>
      <c r="D1222" s="23"/>
      <c r="E1222" s="36">
        <f t="shared" si="291"/>
        <v>0</v>
      </c>
      <c r="F1222" s="30">
        <f t="shared" ref="F1222:I1222" si="301">F1223+F1233+F1234+F1235</f>
        <v>0</v>
      </c>
      <c r="G1222" s="30">
        <f t="shared" si="301"/>
        <v>0</v>
      </c>
      <c r="H1222" s="30">
        <f t="shared" si="301"/>
        <v>0</v>
      </c>
      <c r="I1222" s="30">
        <f t="shared" si="301"/>
        <v>0</v>
      </c>
      <c r="J1222" s="30">
        <f t="shared" si="289"/>
        <v>0</v>
      </c>
      <c r="K1222" s="30">
        <f t="shared" si="290"/>
        <v>0</v>
      </c>
      <c r="L1222" s="4" t="s">
        <v>208</v>
      </c>
    </row>
    <row r="1223" spans="1:12" ht="18" x14ac:dyDescent="0.25">
      <c r="A1223" s="5" t="str">
        <f t="shared" si="300"/>
        <v>b</v>
      </c>
      <c r="B1223" s="32" t="s">
        <v>1</v>
      </c>
      <c r="C1223" s="25" t="s">
        <v>128</v>
      </c>
      <c r="D1223" s="25"/>
      <c r="E1223" s="37">
        <f t="shared" si="291"/>
        <v>0</v>
      </c>
      <c r="F1223" s="33">
        <f>F1224+F1225+F1226+F1227+F1228+F1229+F1230</f>
        <v>0</v>
      </c>
      <c r="G1223" s="33">
        <f t="shared" ref="G1223:I1223" si="302">G1224+G1225+G1226+G1227+G1228+G1229+G1230</f>
        <v>0</v>
      </c>
      <c r="H1223" s="33">
        <f t="shared" si="302"/>
        <v>0</v>
      </c>
      <c r="I1223" s="33">
        <f t="shared" si="302"/>
        <v>0</v>
      </c>
      <c r="J1223" s="33">
        <f t="shared" si="289"/>
        <v>0</v>
      </c>
      <c r="K1223" s="33">
        <f t="shared" si="290"/>
        <v>0</v>
      </c>
      <c r="L1223" s="4" t="s">
        <v>208</v>
      </c>
    </row>
    <row r="1224" spans="1:12" ht="18" x14ac:dyDescent="0.25">
      <c r="A1224" s="5" t="str">
        <f t="shared" si="300"/>
        <v>b</v>
      </c>
      <c r="B1224" s="24" t="s">
        <v>1</v>
      </c>
      <c r="C1224" s="26" t="s">
        <v>129</v>
      </c>
      <c r="D1224" s="26"/>
      <c r="E1224" s="36">
        <f t="shared" si="291"/>
        <v>0</v>
      </c>
      <c r="F1224" s="30"/>
      <c r="G1224" s="30"/>
      <c r="H1224" s="30"/>
      <c r="I1224" s="30"/>
      <c r="J1224" s="30">
        <f t="shared" si="289"/>
        <v>0</v>
      </c>
      <c r="K1224" s="30">
        <f t="shared" si="290"/>
        <v>0</v>
      </c>
      <c r="L1224" s="4" t="s">
        <v>208</v>
      </c>
    </row>
    <row r="1225" spans="1:12" ht="18" x14ac:dyDescent="0.25">
      <c r="A1225" s="5" t="str">
        <f t="shared" si="300"/>
        <v>b</v>
      </c>
      <c r="B1225" s="24" t="s">
        <v>1</v>
      </c>
      <c r="C1225" s="26" t="s">
        <v>130</v>
      </c>
      <c r="D1225" s="26"/>
      <c r="E1225" s="36">
        <f t="shared" si="291"/>
        <v>0</v>
      </c>
      <c r="F1225" s="30"/>
      <c r="G1225" s="30"/>
      <c r="H1225" s="30"/>
      <c r="I1225" s="30"/>
      <c r="J1225" s="30">
        <f t="shared" si="289"/>
        <v>0</v>
      </c>
      <c r="K1225" s="30">
        <f t="shared" si="290"/>
        <v>0</v>
      </c>
      <c r="L1225" s="4" t="s">
        <v>208</v>
      </c>
    </row>
    <row r="1226" spans="1:12" ht="18" x14ac:dyDescent="0.25">
      <c r="A1226" s="5" t="str">
        <f t="shared" si="300"/>
        <v>b</v>
      </c>
      <c r="B1226" s="24" t="s">
        <v>1</v>
      </c>
      <c r="C1226" s="26" t="s">
        <v>131</v>
      </c>
      <c r="D1226" s="26"/>
      <c r="E1226" s="36">
        <f t="shared" si="291"/>
        <v>0</v>
      </c>
      <c r="F1226" s="30"/>
      <c r="G1226" s="30"/>
      <c r="H1226" s="30"/>
      <c r="I1226" s="30"/>
      <c r="J1226" s="30">
        <f t="shared" si="289"/>
        <v>0</v>
      </c>
      <c r="K1226" s="30">
        <f t="shared" si="290"/>
        <v>0</v>
      </c>
      <c r="L1226" s="4" t="s">
        <v>208</v>
      </c>
    </row>
    <row r="1227" spans="1:12" ht="18" x14ac:dyDescent="0.25">
      <c r="A1227" s="5" t="str">
        <f t="shared" si="300"/>
        <v>b</v>
      </c>
      <c r="B1227" s="24" t="s">
        <v>1</v>
      </c>
      <c r="C1227" s="27" t="s">
        <v>132</v>
      </c>
      <c r="D1227" s="27"/>
      <c r="E1227" s="36">
        <f t="shared" si="291"/>
        <v>0</v>
      </c>
      <c r="F1227" s="30"/>
      <c r="G1227" s="30"/>
      <c r="H1227" s="30"/>
      <c r="I1227" s="30"/>
      <c r="J1227" s="30">
        <f t="shared" si="289"/>
        <v>0</v>
      </c>
      <c r="K1227" s="30">
        <f t="shared" si="290"/>
        <v>0</v>
      </c>
      <c r="L1227" s="4" t="s">
        <v>208</v>
      </c>
    </row>
    <row r="1228" spans="1:12" ht="18" x14ac:dyDescent="0.25">
      <c r="A1228" s="5" t="str">
        <f t="shared" si="300"/>
        <v>b</v>
      </c>
      <c r="B1228" s="24" t="s">
        <v>1</v>
      </c>
      <c r="C1228" s="27" t="s">
        <v>133</v>
      </c>
      <c r="D1228" s="27"/>
      <c r="E1228" s="36">
        <f t="shared" si="291"/>
        <v>0</v>
      </c>
      <c r="F1228" s="30"/>
      <c r="G1228" s="30"/>
      <c r="H1228" s="30"/>
      <c r="I1228" s="30"/>
      <c r="J1228" s="30">
        <f t="shared" si="289"/>
        <v>0</v>
      </c>
      <c r="K1228" s="30">
        <f t="shared" si="290"/>
        <v>0</v>
      </c>
      <c r="L1228" s="4" t="s">
        <v>208</v>
      </c>
    </row>
    <row r="1229" spans="1:12" ht="18" x14ac:dyDescent="0.25">
      <c r="A1229" s="5" t="str">
        <f t="shared" si="300"/>
        <v>b</v>
      </c>
      <c r="B1229" s="24" t="s">
        <v>1</v>
      </c>
      <c r="C1229" s="27" t="s">
        <v>134</v>
      </c>
      <c r="D1229" s="27"/>
      <c r="E1229" s="36">
        <f t="shared" si="291"/>
        <v>0</v>
      </c>
      <c r="F1229" s="30"/>
      <c r="G1229" s="30"/>
      <c r="H1229" s="30"/>
      <c r="I1229" s="30"/>
      <c r="J1229" s="30">
        <f t="shared" si="289"/>
        <v>0</v>
      </c>
      <c r="K1229" s="30">
        <f t="shared" si="290"/>
        <v>0</v>
      </c>
      <c r="L1229" s="4" t="s">
        <v>208</v>
      </c>
    </row>
    <row r="1230" spans="1:12" ht="18" x14ac:dyDescent="0.25">
      <c r="A1230" s="5" t="str">
        <f t="shared" si="300"/>
        <v>b</v>
      </c>
      <c r="B1230" s="24" t="s">
        <v>1</v>
      </c>
      <c r="C1230" s="27" t="s">
        <v>135</v>
      </c>
      <c r="D1230" s="27"/>
      <c r="E1230" s="36">
        <f t="shared" si="291"/>
        <v>0</v>
      </c>
      <c r="F1230" s="30">
        <f>F1231+F1232</f>
        <v>0</v>
      </c>
      <c r="G1230" s="30">
        <f t="shared" ref="G1230:I1230" si="303">G1231+G1232</f>
        <v>0</v>
      </c>
      <c r="H1230" s="30">
        <f t="shared" si="303"/>
        <v>0</v>
      </c>
      <c r="I1230" s="30">
        <f t="shared" si="303"/>
        <v>0</v>
      </c>
      <c r="J1230" s="30">
        <f t="shared" si="289"/>
        <v>0</v>
      </c>
      <c r="K1230" s="30">
        <f t="shared" si="290"/>
        <v>0</v>
      </c>
      <c r="L1230" s="4" t="s">
        <v>208</v>
      </c>
    </row>
    <row r="1231" spans="1:12" x14ac:dyDescent="0.25">
      <c r="A1231" s="5" t="str">
        <f t="shared" si="300"/>
        <v>b</v>
      </c>
      <c r="B1231" s="28"/>
      <c r="C1231" s="29" t="s">
        <v>209</v>
      </c>
      <c r="D1231" s="29"/>
      <c r="E1231" s="38">
        <f t="shared" si="291"/>
        <v>0</v>
      </c>
      <c r="F1231" s="31"/>
      <c r="G1231" s="31"/>
      <c r="H1231" s="31"/>
      <c r="I1231" s="31"/>
      <c r="J1231" s="31">
        <f t="shared" si="289"/>
        <v>0</v>
      </c>
      <c r="K1231" s="31">
        <f t="shared" si="290"/>
        <v>0</v>
      </c>
    </row>
    <row r="1232" spans="1:12" x14ac:dyDescent="0.25">
      <c r="A1232" s="5" t="str">
        <f t="shared" si="300"/>
        <v>b</v>
      </c>
      <c r="B1232" s="28"/>
      <c r="C1232" s="29" t="s">
        <v>210</v>
      </c>
      <c r="D1232" s="29"/>
      <c r="E1232" s="38">
        <f t="shared" si="291"/>
        <v>0</v>
      </c>
      <c r="F1232" s="31"/>
      <c r="G1232" s="31"/>
      <c r="H1232" s="31"/>
      <c r="I1232" s="31"/>
      <c r="J1232" s="31">
        <f t="shared" si="289"/>
        <v>0</v>
      </c>
      <c r="K1232" s="31">
        <f t="shared" si="290"/>
        <v>0</v>
      </c>
    </row>
    <row r="1233" spans="1:12" ht="18" x14ac:dyDescent="0.25">
      <c r="A1233" s="5" t="str">
        <f t="shared" si="300"/>
        <v>b</v>
      </c>
      <c r="B1233" s="32" t="s">
        <v>1</v>
      </c>
      <c r="C1233" s="25" t="s">
        <v>136</v>
      </c>
      <c r="D1233" s="25"/>
      <c r="E1233" s="37">
        <f t="shared" si="291"/>
        <v>0</v>
      </c>
      <c r="F1233" s="33"/>
      <c r="G1233" s="33"/>
      <c r="H1233" s="33"/>
      <c r="I1233" s="33"/>
      <c r="J1233" s="33">
        <f t="shared" si="289"/>
        <v>0</v>
      </c>
      <c r="K1233" s="33">
        <f t="shared" si="290"/>
        <v>0</v>
      </c>
      <c r="L1233" s="4" t="s">
        <v>208</v>
      </c>
    </row>
    <row r="1234" spans="1:12" ht="18" x14ac:dyDescent="0.25">
      <c r="A1234" s="5" t="str">
        <f t="shared" si="300"/>
        <v>b</v>
      </c>
      <c r="B1234" s="32" t="s">
        <v>1</v>
      </c>
      <c r="C1234" s="25" t="s">
        <v>137</v>
      </c>
      <c r="D1234" s="25"/>
      <c r="E1234" s="37">
        <f t="shared" si="291"/>
        <v>0</v>
      </c>
      <c r="F1234" s="33"/>
      <c r="G1234" s="33"/>
      <c r="H1234" s="33"/>
      <c r="I1234" s="33"/>
      <c r="J1234" s="33">
        <f t="shared" si="289"/>
        <v>0</v>
      </c>
      <c r="K1234" s="33">
        <f t="shared" si="290"/>
        <v>0</v>
      </c>
      <c r="L1234" s="4" t="s">
        <v>208</v>
      </c>
    </row>
    <row r="1235" spans="1:12" ht="18" x14ac:dyDescent="0.25">
      <c r="A1235" s="5" t="str">
        <f t="shared" si="300"/>
        <v>b</v>
      </c>
      <c r="B1235" s="32" t="s">
        <v>1</v>
      </c>
      <c r="C1235" s="25" t="s">
        <v>138</v>
      </c>
      <c r="D1235" s="25"/>
      <c r="E1235" s="37">
        <f t="shared" si="291"/>
        <v>0</v>
      </c>
      <c r="F1235" s="33"/>
      <c r="G1235" s="33"/>
      <c r="H1235" s="33"/>
      <c r="I1235" s="33"/>
      <c r="J1235" s="33">
        <f t="shared" ref="J1235:J1298" si="304">F1235+G1235</f>
        <v>0</v>
      </c>
      <c r="K1235" s="33">
        <f t="shared" ref="K1235:K1298" si="305">F1235+G1235+H1235</f>
        <v>0</v>
      </c>
      <c r="L1235" s="4" t="s">
        <v>208</v>
      </c>
    </row>
    <row r="1236" spans="1:12" ht="36" x14ac:dyDescent="0.25">
      <c r="A1236" s="5" t="str">
        <f t="shared" si="300"/>
        <v>b</v>
      </c>
      <c r="B1236" s="22" t="s">
        <v>84</v>
      </c>
      <c r="C1236" s="23" t="s">
        <v>111</v>
      </c>
      <c r="D1236" s="23"/>
      <c r="E1236" s="36">
        <f t="shared" ref="E1236:I1236" si="306">E1237+E1247+E1248+E1249</f>
        <v>0</v>
      </c>
      <c r="F1236" s="30">
        <f t="shared" si="306"/>
        <v>0</v>
      </c>
      <c r="G1236" s="30">
        <f t="shared" si="306"/>
        <v>0</v>
      </c>
      <c r="H1236" s="30">
        <f t="shared" si="306"/>
        <v>0</v>
      </c>
      <c r="I1236" s="30">
        <f t="shared" si="306"/>
        <v>0</v>
      </c>
      <c r="J1236" s="30">
        <f t="shared" si="304"/>
        <v>0</v>
      </c>
      <c r="K1236" s="30">
        <f t="shared" si="305"/>
        <v>0</v>
      </c>
    </row>
    <row r="1237" spans="1:12" ht="18" x14ac:dyDescent="0.25">
      <c r="A1237" s="5" t="str">
        <f t="shared" si="300"/>
        <v>b</v>
      </c>
      <c r="B1237" s="32" t="s">
        <v>1</v>
      </c>
      <c r="C1237" s="25" t="s">
        <v>128</v>
      </c>
      <c r="D1237" s="25"/>
      <c r="E1237" s="37">
        <f t="shared" ref="E1237:I1237" si="307">E1238+E1239+E1240+E1241+E1242+E1243+E1244</f>
        <v>0</v>
      </c>
      <c r="F1237" s="33">
        <f t="shared" si="307"/>
        <v>0</v>
      </c>
      <c r="G1237" s="33">
        <f t="shared" si="307"/>
        <v>0</v>
      </c>
      <c r="H1237" s="33">
        <f t="shared" si="307"/>
        <v>0</v>
      </c>
      <c r="I1237" s="33">
        <f t="shared" si="307"/>
        <v>0</v>
      </c>
      <c r="J1237" s="33">
        <f t="shared" si="304"/>
        <v>0</v>
      </c>
      <c r="K1237" s="33">
        <f t="shared" si="305"/>
        <v>0</v>
      </c>
    </row>
    <row r="1238" spans="1:12" ht="18" x14ac:dyDescent="0.25">
      <c r="A1238" s="5" t="str">
        <f t="shared" si="300"/>
        <v>b</v>
      </c>
      <c r="B1238" s="24" t="s">
        <v>1</v>
      </c>
      <c r="C1238" s="26" t="s">
        <v>129</v>
      </c>
      <c r="D1238" s="26"/>
      <c r="E1238" s="36">
        <f t="shared" ref="E1238:I1246" si="308">E1253+E1267+E1281+E1295</f>
        <v>0</v>
      </c>
      <c r="F1238" s="30">
        <f t="shared" si="308"/>
        <v>0</v>
      </c>
      <c r="G1238" s="30">
        <f t="shared" si="308"/>
        <v>0</v>
      </c>
      <c r="H1238" s="30">
        <f t="shared" si="308"/>
        <v>0</v>
      </c>
      <c r="I1238" s="30">
        <f t="shared" si="308"/>
        <v>0</v>
      </c>
      <c r="J1238" s="30">
        <f t="shared" si="304"/>
        <v>0</v>
      </c>
      <c r="K1238" s="30">
        <f t="shared" si="305"/>
        <v>0</v>
      </c>
    </row>
    <row r="1239" spans="1:12" ht="18" x14ac:dyDescent="0.25">
      <c r="A1239" s="5" t="str">
        <f t="shared" si="300"/>
        <v>b</v>
      </c>
      <c r="B1239" s="24" t="s">
        <v>1</v>
      </c>
      <c r="C1239" s="26" t="s">
        <v>130</v>
      </c>
      <c r="D1239" s="26"/>
      <c r="E1239" s="36">
        <f t="shared" si="308"/>
        <v>0</v>
      </c>
      <c r="F1239" s="30">
        <f t="shared" si="308"/>
        <v>0</v>
      </c>
      <c r="G1239" s="30">
        <f t="shared" si="308"/>
        <v>0</v>
      </c>
      <c r="H1239" s="30">
        <f t="shared" si="308"/>
        <v>0</v>
      </c>
      <c r="I1239" s="30">
        <f t="shared" si="308"/>
        <v>0</v>
      </c>
      <c r="J1239" s="30">
        <f t="shared" si="304"/>
        <v>0</v>
      </c>
      <c r="K1239" s="30">
        <f t="shared" si="305"/>
        <v>0</v>
      </c>
    </row>
    <row r="1240" spans="1:12" ht="18" x14ac:dyDescent="0.25">
      <c r="A1240" s="5" t="str">
        <f t="shared" si="300"/>
        <v>b</v>
      </c>
      <c r="B1240" s="24" t="s">
        <v>1</v>
      </c>
      <c r="C1240" s="26" t="s">
        <v>131</v>
      </c>
      <c r="D1240" s="26"/>
      <c r="E1240" s="36">
        <f t="shared" si="308"/>
        <v>0</v>
      </c>
      <c r="F1240" s="30">
        <f t="shared" si="308"/>
        <v>0</v>
      </c>
      <c r="G1240" s="30">
        <f t="shared" si="308"/>
        <v>0</v>
      </c>
      <c r="H1240" s="30">
        <f t="shared" si="308"/>
        <v>0</v>
      </c>
      <c r="I1240" s="30">
        <f t="shared" si="308"/>
        <v>0</v>
      </c>
      <c r="J1240" s="30">
        <f t="shared" si="304"/>
        <v>0</v>
      </c>
      <c r="K1240" s="30">
        <f t="shared" si="305"/>
        <v>0</v>
      </c>
    </row>
    <row r="1241" spans="1:12" ht="18" x14ac:dyDescent="0.25">
      <c r="A1241" s="5" t="str">
        <f t="shared" si="300"/>
        <v>b</v>
      </c>
      <c r="B1241" s="24" t="s">
        <v>1</v>
      </c>
      <c r="C1241" s="27" t="s">
        <v>132</v>
      </c>
      <c r="D1241" s="27"/>
      <c r="E1241" s="36">
        <f t="shared" si="308"/>
        <v>0</v>
      </c>
      <c r="F1241" s="30">
        <f t="shared" si="308"/>
        <v>0</v>
      </c>
      <c r="G1241" s="30">
        <f t="shared" si="308"/>
        <v>0</v>
      </c>
      <c r="H1241" s="30">
        <f t="shared" si="308"/>
        <v>0</v>
      </c>
      <c r="I1241" s="30">
        <f t="shared" si="308"/>
        <v>0</v>
      </c>
      <c r="J1241" s="30">
        <f t="shared" si="304"/>
        <v>0</v>
      </c>
      <c r="K1241" s="30">
        <f t="shared" si="305"/>
        <v>0</v>
      </c>
    </row>
    <row r="1242" spans="1:12" ht="18" x14ac:dyDescent="0.25">
      <c r="A1242" s="5" t="str">
        <f t="shared" si="300"/>
        <v>b</v>
      </c>
      <c r="B1242" s="24" t="s">
        <v>1</v>
      </c>
      <c r="C1242" s="27" t="s">
        <v>133</v>
      </c>
      <c r="D1242" s="27"/>
      <c r="E1242" s="36">
        <f t="shared" si="308"/>
        <v>0</v>
      </c>
      <c r="F1242" s="30">
        <f t="shared" si="308"/>
        <v>0</v>
      </c>
      <c r="G1242" s="30">
        <f t="shared" si="308"/>
        <v>0</v>
      </c>
      <c r="H1242" s="30">
        <f t="shared" si="308"/>
        <v>0</v>
      </c>
      <c r="I1242" s="30">
        <f t="shared" si="308"/>
        <v>0</v>
      </c>
      <c r="J1242" s="30">
        <f t="shared" si="304"/>
        <v>0</v>
      </c>
      <c r="K1242" s="30">
        <f t="shared" si="305"/>
        <v>0</v>
      </c>
    </row>
    <row r="1243" spans="1:12" ht="18" x14ac:dyDescent="0.25">
      <c r="A1243" s="5" t="str">
        <f t="shared" si="300"/>
        <v>b</v>
      </c>
      <c r="B1243" s="24" t="s">
        <v>1</v>
      </c>
      <c r="C1243" s="27" t="s">
        <v>134</v>
      </c>
      <c r="D1243" s="27"/>
      <c r="E1243" s="36">
        <f t="shared" si="308"/>
        <v>0</v>
      </c>
      <c r="F1243" s="30">
        <f t="shared" si="308"/>
        <v>0</v>
      </c>
      <c r="G1243" s="30">
        <f t="shared" si="308"/>
        <v>0</v>
      </c>
      <c r="H1243" s="30">
        <f t="shared" si="308"/>
        <v>0</v>
      </c>
      <c r="I1243" s="30">
        <f t="shared" si="308"/>
        <v>0</v>
      </c>
      <c r="J1243" s="30">
        <f t="shared" si="304"/>
        <v>0</v>
      </c>
      <c r="K1243" s="30">
        <f t="shared" si="305"/>
        <v>0</v>
      </c>
    </row>
    <row r="1244" spans="1:12" ht="18" x14ac:dyDescent="0.25">
      <c r="A1244" s="5" t="str">
        <f t="shared" si="300"/>
        <v>b</v>
      </c>
      <c r="B1244" s="24" t="s">
        <v>1</v>
      </c>
      <c r="C1244" s="27" t="s">
        <v>135</v>
      </c>
      <c r="D1244" s="27"/>
      <c r="E1244" s="36">
        <f t="shared" si="308"/>
        <v>0</v>
      </c>
      <c r="F1244" s="30">
        <f t="shared" si="308"/>
        <v>0</v>
      </c>
      <c r="G1244" s="30">
        <f t="shared" si="308"/>
        <v>0</v>
      </c>
      <c r="H1244" s="30">
        <f t="shared" si="308"/>
        <v>0</v>
      </c>
      <c r="I1244" s="30">
        <f t="shared" si="308"/>
        <v>0</v>
      </c>
      <c r="J1244" s="30">
        <f t="shared" si="304"/>
        <v>0</v>
      </c>
      <c r="K1244" s="30">
        <f t="shared" si="305"/>
        <v>0</v>
      </c>
    </row>
    <row r="1245" spans="1:12" x14ac:dyDescent="0.25">
      <c r="A1245" s="5" t="str">
        <f t="shared" si="300"/>
        <v>b</v>
      </c>
      <c r="B1245" s="28"/>
      <c r="C1245" s="29" t="s">
        <v>209</v>
      </c>
      <c r="D1245" s="29"/>
      <c r="E1245" s="38"/>
      <c r="F1245" s="31">
        <f t="shared" si="308"/>
        <v>0</v>
      </c>
      <c r="G1245" s="31">
        <f t="shared" si="308"/>
        <v>0</v>
      </c>
      <c r="H1245" s="31">
        <f t="shared" si="308"/>
        <v>0</v>
      </c>
      <c r="I1245" s="31">
        <f t="shared" si="308"/>
        <v>0</v>
      </c>
      <c r="J1245" s="31">
        <f t="shared" si="304"/>
        <v>0</v>
      </c>
      <c r="K1245" s="31">
        <f t="shared" si="305"/>
        <v>0</v>
      </c>
    </row>
    <row r="1246" spans="1:12" x14ac:dyDescent="0.25">
      <c r="A1246" s="5" t="str">
        <f t="shared" si="300"/>
        <v>b</v>
      </c>
      <c r="B1246" s="28"/>
      <c r="C1246" s="29" t="s">
        <v>210</v>
      </c>
      <c r="D1246" s="29"/>
      <c r="E1246" s="38"/>
      <c r="F1246" s="31">
        <f t="shared" si="308"/>
        <v>0</v>
      </c>
      <c r="G1246" s="31">
        <f t="shared" si="308"/>
        <v>0</v>
      </c>
      <c r="H1246" s="31">
        <f t="shared" si="308"/>
        <v>0</v>
      </c>
      <c r="I1246" s="31">
        <f t="shared" si="308"/>
        <v>0</v>
      </c>
      <c r="J1246" s="31">
        <f t="shared" si="304"/>
        <v>0</v>
      </c>
      <c r="K1246" s="31">
        <f t="shared" si="305"/>
        <v>0</v>
      </c>
    </row>
    <row r="1247" spans="1:12" ht="18" x14ac:dyDescent="0.25">
      <c r="A1247" s="5" t="str">
        <f t="shared" si="300"/>
        <v>b</v>
      </c>
      <c r="B1247" s="32" t="s">
        <v>1</v>
      </c>
      <c r="C1247" s="25" t="s">
        <v>136</v>
      </c>
      <c r="D1247" s="25"/>
      <c r="E1247" s="37">
        <f t="shared" ref="E1247:I1249" si="309">E1262+E1276+E1290+E1304</f>
        <v>0</v>
      </c>
      <c r="F1247" s="33">
        <f t="shared" si="309"/>
        <v>0</v>
      </c>
      <c r="G1247" s="33">
        <f t="shared" si="309"/>
        <v>0</v>
      </c>
      <c r="H1247" s="33">
        <f t="shared" si="309"/>
        <v>0</v>
      </c>
      <c r="I1247" s="33">
        <f t="shared" si="309"/>
        <v>0</v>
      </c>
      <c r="J1247" s="33">
        <f t="shared" si="304"/>
        <v>0</v>
      </c>
      <c r="K1247" s="33">
        <f t="shared" si="305"/>
        <v>0</v>
      </c>
    </row>
    <row r="1248" spans="1:12" ht="18" x14ac:dyDescent="0.25">
      <c r="A1248" s="5" t="str">
        <f t="shared" si="300"/>
        <v>b</v>
      </c>
      <c r="B1248" s="32" t="s">
        <v>1</v>
      </c>
      <c r="C1248" s="25" t="s">
        <v>137</v>
      </c>
      <c r="D1248" s="25"/>
      <c r="E1248" s="37">
        <f t="shared" si="309"/>
        <v>0</v>
      </c>
      <c r="F1248" s="33">
        <f t="shared" si="309"/>
        <v>0</v>
      </c>
      <c r="G1248" s="33">
        <f t="shared" si="309"/>
        <v>0</v>
      </c>
      <c r="H1248" s="33">
        <f t="shared" si="309"/>
        <v>0</v>
      </c>
      <c r="I1248" s="33">
        <f t="shared" si="309"/>
        <v>0</v>
      </c>
      <c r="J1248" s="33">
        <f t="shared" si="304"/>
        <v>0</v>
      </c>
      <c r="K1248" s="33">
        <f t="shared" si="305"/>
        <v>0</v>
      </c>
    </row>
    <row r="1249" spans="1:11" ht="18" x14ac:dyDescent="0.25">
      <c r="A1249" s="5" t="str">
        <f t="shared" si="300"/>
        <v>b</v>
      </c>
      <c r="B1249" s="32" t="s">
        <v>1</v>
      </c>
      <c r="C1249" s="25" t="s">
        <v>138</v>
      </c>
      <c r="D1249" s="25"/>
      <c r="E1249" s="37">
        <f t="shared" si="309"/>
        <v>0</v>
      </c>
      <c r="F1249" s="33">
        <f t="shared" si="309"/>
        <v>0</v>
      </c>
      <c r="G1249" s="33">
        <f t="shared" si="309"/>
        <v>0</v>
      </c>
      <c r="H1249" s="33">
        <f t="shared" si="309"/>
        <v>0</v>
      </c>
      <c r="I1249" s="33">
        <f t="shared" si="309"/>
        <v>0</v>
      </c>
      <c r="J1249" s="33">
        <f t="shared" si="304"/>
        <v>0</v>
      </c>
      <c r="K1249" s="33">
        <f t="shared" si="305"/>
        <v>0</v>
      </c>
    </row>
    <row r="1250" spans="1:11" ht="0" hidden="1" customHeight="1" x14ac:dyDescent="0.25">
      <c r="A1250" s="5" t="str">
        <f t="shared" si="300"/>
        <v>b</v>
      </c>
      <c r="B1250" s="9"/>
      <c r="C1250" s="10"/>
      <c r="D1250" s="10"/>
      <c r="E1250" s="41"/>
      <c r="F1250" s="13"/>
      <c r="G1250" s="13"/>
      <c r="H1250" s="13"/>
      <c r="I1250" s="13"/>
      <c r="J1250" s="30">
        <f t="shared" si="304"/>
        <v>0</v>
      </c>
      <c r="K1250" s="30">
        <f t="shared" si="305"/>
        <v>0</v>
      </c>
    </row>
    <row r="1251" spans="1:11" ht="36" x14ac:dyDescent="0.25">
      <c r="A1251" s="5" t="str">
        <f t="shared" si="300"/>
        <v>b</v>
      </c>
      <c r="B1251" s="22" t="s">
        <v>100</v>
      </c>
      <c r="C1251" s="23" t="s">
        <v>101</v>
      </c>
      <c r="D1251" s="23"/>
      <c r="E1251" s="41">
        <f t="shared" ref="E1251:E1306" si="310">F1251+G1251+H1251+I1251</f>
        <v>0</v>
      </c>
      <c r="F1251" s="41">
        <f t="shared" ref="F1251:I1251" si="311">F1252+F1262+F1263+F1264</f>
        <v>0</v>
      </c>
      <c r="G1251" s="41">
        <f t="shared" si="311"/>
        <v>0</v>
      </c>
      <c r="H1251" s="41">
        <f t="shared" si="311"/>
        <v>0</v>
      </c>
      <c r="I1251" s="41">
        <f t="shared" si="311"/>
        <v>0</v>
      </c>
      <c r="J1251" s="33">
        <f t="shared" si="304"/>
        <v>0</v>
      </c>
      <c r="K1251" s="33">
        <f t="shared" si="305"/>
        <v>0</v>
      </c>
    </row>
    <row r="1252" spans="1:11" ht="18" x14ac:dyDescent="0.25">
      <c r="A1252" s="5" t="str">
        <f t="shared" si="300"/>
        <v>b</v>
      </c>
      <c r="B1252" s="34" t="s">
        <v>1</v>
      </c>
      <c r="C1252" s="15" t="s">
        <v>128</v>
      </c>
      <c r="D1252" s="15"/>
      <c r="E1252" s="37">
        <f t="shared" si="310"/>
        <v>0</v>
      </c>
      <c r="F1252" s="14">
        <f t="shared" ref="F1252:I1252" si="312">F1253+F1254+F1255+F1256+F1257+F1258+F1259</f>
        <v>0</v>
      </c>
      <c r="G1252" s="14">
        <f t="shared" si="312"/>
        <v>0</v>
      </c>
      <c r="H1252" s="14">
        <f t="shared" si="312"/>
        <v>0</v>
      </c>
      <c r="I1252" s="14">
        <f t="shared" si="312"/>
        <v>0</v>
      </c>
      <c r="J1252" s="30">
        <f t="shared" si="304"/>
        <v>0</v>
      </c>
      <c r="K1252" s="30">
        <f t="shared" si="305"/>
        <v>0</v>
      </c>
    </row>
    <row r="1253" spans="1:11" ht="18" x14ac:dyDescent="0.25">
      <c r="A1253" s="5" t="str">
        <f t="shared" si="300"/>
        <v>b</v>
      </c>
      <c r="B1253" s="11" t="s">
        <v>1</v>
      </c>
      <c r="C1253" s="12" t="s">
        <v>129</v>
      </c>
      <c r="D1253" s="12"/>
      <c r="E1253" s="39">
        <f t="shared" si="310"/>
        <v>0</v>
      </c>
      <c r="F1253" s="35"/>
      <c r="G1253" s="35"/>
      <c r="H1253" s="35"/>
      <c r="I1253" s="35"/>
      <c r="J1253" s="30">
        <f t="shared" si="304"/>
        <v>0</v>
      </c>
      <c r="K1253" s="30">
        <f t="shared" si="305"/>
        <v>0</v>
      </c>
    </row>
    <row r="1254" spans="1:11" ht="18" x14ac:dyDescent="0.25">
      <c r="A1254" s="5" t="str">
        <f t="shared" si="300"/>
        <v>b</v>
      </c>
      <c r="B1254" s="11" t="s">
        <v>1</v>
      </c>
      <c r="C1254" s="12" t="s">
        <v>130</v>
      </c>
      <c r="D1254" s="12"/>
      <c r="E1254" s="39">
        <f t="shared" si="310"/>
        <v>0</v>
      </c>
      <c r="F1254" s="35"/>
      <c r="G1254" s="35"/>
      <c r="H1254" s="35"/>
      <c r="I1254" s="35"/>
      <c r="J1254" s="30">
        <f t="shared" si="304"/>
        <v>0</v>
      </c>
      <c r="K1254" s="30">
        <f t="shared" si="305"/>
        <v>0</v>
      </c>
    </row>
    <row r="1255" spans="1:11" ht="18" x14ac:dyDescent="0.25">
      <c r="A1255" s="5" t="str">
        <f t="shared" si="300"/>
        <v>b</v>
      </c>
      <c r="B1255" s="11" t="s">
        <v>1</v>
      </c>
      <c r="C1255" s="12" t="s">
        <v>131</v>
      </c>
      <c r="D1255" s="12"/>
      <c r="E1255" s="39">
        <f t="shared" si="310"/>
        <v>0</v>
      </c>
      <c r="F1255" s="35"/>
      <c r="G1255" s="35"/>
      <c r="H1255" s="35"/>
      <c r="I1255" s="35"/>
      <c r="J1255" s="30">
        <f t="shared" si="304"/>
        <v>0</v>
      </c>
      <c r="K1255" s="30">
        <f t="shared" si="305"/>
        <v>0</v>
      </c>
    </row>
    <row r="1256" spans="1:11" ht="18" x14ac:dyDescent="0.25">
      <c r="A1256" s="5" t="str">
        <f t="shared" si="300"/>
        <v>b</v>
      </c>
      <c r="B1256" s="11" t="s">
        <v>1</v>
      </c>
      <c r="C1256" s="16" t="s">
        <v>132</v>
      </c>
      <c r="D1256" s="16"/>
      <c r="E1256" s="39">
        <f t="shared" si="310"/>
        <v>0</v>
      </c>
      <c r="F1256" s="35"/>
      <c r="G1256" s="35"/>
      <c r="H1256" s="35"/>
      <c r="I1256" s="35"/>
      <c r="J1256" s="30">
        <f t="shared" si="304"/>
        <v>0</v>
      </c>
      <c r="K1256" s="30">
        <f t="shared" si="305"/>
        <v>0</v>
      </c>
    </row>
    <row r="1257" spans="1:11" ht="18" x14ac:dyDescent="0.25">
      <c r="A1257" s="5" t="str">
        <f t="shared" si="300"/>
        <v>b</v>
      </c>
      <c r="B1257" s="11" t="s">
        <v>1</v>
      </c>
      <c r="C1257" s="16" t="s">
        <v>133</v>
      </c>
      <c r="D1257" s="16"/>
      <c r="E1257" s="39">
        <f t="shared" si="310"/>
        <v>0</v>
      </c>
      <c r="F1257" s="35"/>
      <c r="G1257" s="35"/>
      <c r="H1257" s="35"/>
      <c r="I1257" s="35"/>
      <c r="J1257" s="30">
        <f t="shared" si="304"/>
        <v>0</v>
      </c>
      <c r="K1257" s="30">
        <f t="shared" si="305"/>
        <v>0</v>
      </c>
    </row>
    <row r="1258" spans="1:11" ht="18" x14ac:dyDescent="0.25">
      <c r="A1258" s="5" t="str">
        <f t="shared" si="300"/>
        <v>b</v>
      </c>
      <c r="B1258" s="11" t="s">
        <v>1</v>
      </c>
      <c r="C1258" s="16" t="s">
        <v>134</v>
      </c>
      <c r="D1258" s="16"/>
      <c r="E1258" s="39">
        <f t="shared" si="310"/>
        <v>0</v>
      </c>
      <c r="F1258" s="35"/>
      <c r="G1258" s="35"/>
      <c r="H1258" s="35"/>
      <c r="I1258" s="35"/>
      <c r="J1258" s="30">
        <f t="shared" si="304"/>
        <v>0</v>
      </c>
      <c r="K1258" s="30">
        <f t="shared" si="305"/>
        <v>0</v>
      </c>
    </row>
    <row r="1259" spans="1:11" ht="18" x14ac:dyDescent="0.25">
      <c r="A1259" s="5" t="str">
        <f t="shared" si="300"/>
        <v>b</v>
      </c>
      <c r="B1259" s="11" t="s">
        <v>1</v>
      </c>
      <c r="C1259" s="16" t="s">
        <v>135</v>
      </c>
      <c r="D1259" s="16"/>
      <c r="E1259" s="39">
        <f t="shared" si="310"/>
        <v>0</v>
      </c>
      <c r="F1259" s="35">
        <f t="shared" ref="F1259:I1259" si="313">F1260+F1261</f>
        <v>0</v>
      </c>
      <c r="G1259" s="35">
        <f t="shared" si="313"/>
        <v>0</v>
      </c>
      <c r="H1259" s="35">
        <f t="shared" si="313"/>
        <v>0</v>
      </c>
      <c r="I1259" s="35">
        <f t="shared" si="313"/>
        <v>0</v>
      </c>
      <c r="J1259" s="31">
        <f t="shared" si="304"/>
        <v>0</v>
      </c>
      <c r="K1259" s="31">
        <f t="shared" si="305"/>
        <v>0</v>
      </c>
    </row>
    <row r="1260" spans="1:11" x14ac:dyDescent="0.25">
      <c r="A1260" s="5" t="str">
        <f t="shared" si="300"/>
        <v>b</v>
      </c>
      <c r="B1260" s="19"/>
      <c r="C1260" s="21" t="s">
        <v>209</v>
      </c>
      <c r="D1260" s="21"/>
      <c r="E1260" s="40">
        <f t="shared" si="310"/>
        <v>0</v>
      </c>
      <c r="F1260" s="20"/>
      <c r="G1260" s="20"/>
      <c r="H1260" s="20"/>
      <c r="I1260" s="20"/>
      <c r="J1260" s="31">
        <f t="shared" si="304"/>
        <v>0</v>
      </c>
      <c r="K1260" s="31">
        <f t="shared" si="305"/>
        <v>0</v>
      </c>
    </row>
    <row r="1261" spans="1:11" ht="15.75" x14ac:dyDescent="0.25">
      <c r="A1261" s="5" t="str">
        <f t="shared" si="300"/>
        <v>b</v>
      </c>
      <c r="B1261" s="19"/>
      <c r="C1261" s="21" t="s">
        <v>210</v>
      </c>
      <c r="D1261" s="21"/>
      <c r="E1261" s="40">
        <f t="shared" si="310"/>
        <v>0</v>
      </c>
      <c r="F1261" s="20"/>
      <c r="G1261" s="20"/>
      <c r="H1261" s="20"/>
      <c r="I1261" s="20"/>
      <c r="J1261" s="33">
        <f t="shared" si="304"/>
        <v>0</v>
      </c>
      <c r="K1261" s="33">
        <f t="shared" si="305"/>
        <v>0</v>
      </c>
    </row>
    <row r="1262" spans="1:11" ht="18" x14ac:dyDescent="0.25">
      <c r="A1262" s="5" t="str">
        <f t="shared" si="300"/>
        <v>b</v>
      </c>
      <c r="B1262" s="11" t="s">
        <v>1</v>
      </c>
      <c r="C1262" s="15" t="s">
        <v>136</v>
      </c>
      <c r="D1262" s="15"/>
      <c r="E1262" s="37">
        <f t="shared" si="310"/>
        <v>0</v>
      </c>
      <c r="F1262" s="14"/>
      <c r="G1262" s="14"/>
      <c r="H1262" s="14"/>
      <c r="I1262" s="14"/>
      <c r="J1262" s="33">
        <f t="shared" si="304"/>
        <v>0</v>
      </c>
      <c r="K1262" s="33">
        <f t="shared" si="305"/>
        <v>0</v>
      </c>
    </row>
    <row r="1263" spans="1:11" ht="18" x14ac:dyDescent="0.25">
      <c r="A1263" s="5" t="str">
        <f t="shared" si="300"/>
        <v>b</v>
      </c>
      <c r="B1263" s="11" t="s">
        <v>1</v>
      </c>
      <c r="C1263" s="15" t="s">
        <v>137</v>
      </c>
      <c r="D1263" s="15"/>
      <c r="E1263" s="37">
        <f t="shared" si="310"/>
        <v>0</v>
      </c>
      <c r="F1263" s="14"/>
      <c r="G1263" s="14"/>
      <c r="H1263" s="14"/>
      <c r="I1263" s="14"/>
      <c r="J1263" s="33">
        <f t="shared" si="304"/>
        <v>0</v>
      </c>
      <c r="K1263" s="33">
        <f t="shared" si="305"/>
        <v>0</v>
      </c>
    </row>
    <row r="1264" spans="1:11" ht="18" x14ac:dyDescent="0.25">
      <c r="A1264" s="5" t="str">
        <f t="shared" si="300"/>
        <v>b</v>
      </c>
      <c r="B1264" s="11" t="s">
        <v>1</v>
      </c>
      <c r="C1264" s="15" t="s">
        <v>138</v>
      </c>
      <c r="D1264" s="15"/>
      <c r="E1264" s="37">
        <f t="shared" si="310"/>
        <v>0</v>
      </c>
      <c r="F1264" s="14"/>
      <c r="G1264" s="14"/>
      <c r="H1264" s="14"/>
      <c r="I1264" s="14"/>
      <c r="J1264" s="30">
        <f t="shared" si="304"/>
        <v>0</v>
      </c>
      <c r="K1264" s="30">
        <f t="shared" si="305"/>
        <v>0</v>
      </c>
    </row>
    <row r="1265" spans="1:12" ht="36" x14ac:dyDescent="0.25">
      <c r="A1265" s="5" t="str">
        <f t="shared" si="300"/>
        <v>b</v>
      </c>
      <c r="B1265" s="22" t="s">
        <v>102</v>
      </c>
      <c r="C1265" s="23" t="s">
        <v>103</v>
      </c>
      <c r="D1265" s="23"/>
      <c r="E1265" s="41">
        <f t="shared" si="310"/>
        <v>0</v>
      </c>
      <c r="F1265" s="41">
        <f t="shared" ref="F1265:I1265" si="314">F1266+F1276+F1277+F1278</f>
        <v>0</v>
      </c>
      <c r="G1265" s="41">
        <f t="shared" si="314"/>
        <v>0</v>
      </c>
      <c r="H1265" s="41">
        <f t="shared" si="314"/>
        <v>0</v>
      </c>
      <c r="I1265" s="41">
        <f t="shared" si="314"/>
        <v>0</v>
      </c>
      <c r="J1265" s="33">
        <f t="shared" si="304"/>
        <v>0</v>
      </c>
      <c r="K1265" s="33">
        <f t="shared" si="305"/>
        <v>0</v>
      </c>
      <c r="L1265" s="4" t="s">
        <v>205</v>
      </c>
    </row>
    <row r="1266" spans="1:12" ht="18" x14ac:dyDescent="0.25">
      <c r="A1266" s="5" t="str">
        <f t="shared" si="300"/>
        <v>b</v>
      </c>
      <c r="B1266" s="34" t="s">
        <v>1</v>
      </c>
      <c r="C1266" s="15" t="s">
        <v>128</v>
      </c>
      <c r="D1266" s="15"/>
      <c r="E1266" s="37">
        <f t="shared" si="310"/>
        <v>0</v>
      </c>
      <c r="F1266" s="14">
        <f t="shared" ref="F1266:I1266" si="315">F1267+F1268+F1269+F1270+F1271+F1272+F1273</f>
        <v>0</v>
      </c>
      <c r="G1266" s="14">
        <f t="shared" si="315"/>
        <v>0</v>
      </c>
      <c r="H1266" s="14">
        <f t="shared" si="315"/>
        <v>0</v>
      </c>
      <c r="I1266" s="14">
        <f t="shared" si="315"/>
        <v>0</v>
      </c>
      <c r="J1266" s="30">
        <f t="shared" si="304"/>
        <v>0</v>
      </c>
      <c r="K1266" s="30">
        <f t="shared" si="305"/>
        <v>0</v>
      </c>
      <c r="L1266" s="4" t="s">
        <v>205</v>
      </c>
    </row>
    <row r="1267" spans="1:12" ht="18" x14ac:dyDescent="0.25">
      <c r="A1267" s="5" t="str">
        <f t="shared" si="300"/>
        <v>b</v>
      </c>
      <c r="B1267" s="11" t="s">
        <v>1</v>
      </c>
      <c r="C1267" s="12" t="s">
        <v>129</v>
      </c>
      <c r="D1267" s="12"/>
      <c r="E1267" s="39">
        <f t="shared" si="310"/>
        <v>0</v>
      </c>
      <c r="F1267" s="35"/>
      <c r="G1267" s="35"/>
      <c r="H1267" s="35"/>
      <c r="I1267" s="35"/>
      <c r="J1267" s="30">
        <f t="shared" si="304"/>
        <v>0</v>
      </c>
      <c r="K1267" s="30">
        <f t="shared" si="305"/>
        <v>0</v>
      </c>
      <c r="L1267" s="4" t="s">
        <v>205</v>
      </c>
    </row>
    <row r="1268" spans="1:12" ht="18" x14ac:dyDescent="0.25">
      <c r="A1268" s="5" t="str">
        <f t="shared" si="300"/>
        <v>b</v>
      </c>
      <c r="B1268" s="11" t="s">
        <v>1</v>
      </c>
      <c r="C1268" s="12" t="s">
        <v>130</v>
      </c>
      <c r="D1268" s="12"/>
      <c r="E1268" s="39">
        <f t="shared" si="310"/>
        <v>0</v>
      </c>
      <c r="F1268" s="35"/>
      <c r="G1268" s="35"/>
      <c r="H1268" s="35"/>
      <c r="I1268" s="35"/>
      <c r="J1268" s="30">
        <f t="shared" si="304"/>
        <v>0</v>
      </c>
      <c r="K1268" s="30">
        <f t="shared" si="305"/>
        <v>0</v>
      </c>
      <c r="L1268" s="4" t="s">
        <v>205</v>
      </c>
    </row>
    <row r="1269" spans="1:12" ht="18" x14ac:dyDescent="0.25">
      <c r="A1269" s="5" t="str">
        <f t="shared" si="300"/>
        <v>b</v>
      </c>
      <c r="B1269" s="11" t="s">
        <v>1</v>
      </c>
      <c r="C1269" s="12" t="s">
        <v>131</v>
      </c>
      <c r="D1269" s="12"/>
      <c r="E1269" s="39">
        <f t="shared" si="310"/>
        <v>0</v>
      </c>
      <c r="F1269" s="35"/>
      <c r="G1269" s="35"/>
      <c r="H1269" s="35"/>
      <c r="I1269" s="35"/>
      <c r="J1269" s="30">
        <f t="shared" si="304"/>
        <v>0</v>
      </c>
      <c r="K1269" s="30">
        <f t="shared" si="305"/>
        <v>0</v>
      </c>
      <c r="L1269" s="4" t="s">
        <v>205</v>
      </c>
    </row>
    <row r="1270" spans="1:12" ht="18" x14ac:dyDescent="0.25">
      <c r="A1270" s="5" t="str">
        <f t="shared" si="300"/>
        <v>b</v>
      </c>
      <c r="B1270" s="11" t="s">
        <v>1</v>
      </c>
      <c r="C1270" s="16" t="s">
        <v>132</v>
      </c>
      <c r="D1270" s="16"/>
      <c r="E1270" s="39">
        <f t="shared" si="310"/>
        <v>0</v>
      </c>
      <c r="F1270" s="35"/>
      <c r="G1270" s="35"/>
      <c r="H1270" s="35"/>
      <c r="I1270" s="35"/>
      <c r="J1270" s="30">
        <f t="shared" si="304"/>
        <v>0</v>
      </c>
      <c r="K1270" s="30">
        <f t="shared" si="305"/>
        <v>0</v>
      </c>
      <c r="L1270" s="4" t="s">
        <v>205</v>
      </c>
    </row>
    <row r="1271" spans="1:12" ht="18" x14ac:dyDescent="0.25">
      <c r="A1271" s="5" t="str">
        <f t="shared" si="300"/>
        <v>b</v>
      </c>
      <c r="B1271" s="11" t="s">
        <v>1</v>
      </c>
      <c r="C1271" s="16" t="s">
        <v>133</v>
      </c>
      <c r="D1271" s="16"/>
      <c r="E1271" s="39">
        <f t="shared" si="310"/>
        <v>0</v>
      </c>
      <c r="F1271" s="35"/>
      <c r="G1271" s="35"/>
      <c r="H1271" s="35"/>
      <c r="I1271" s="35"/>
      <c r="J1271" s="30">
        <f t="shared" si="304"/>
        <v>0</v>
      </c>
      <c r="K1271" s="30">
        <f t="shared" si="305"/>
        <v>0</v>
      </c>
      <c r="L1271" s="4" t="s">
        <v>205</v>
      </c>
    </row>
    <row r="1272" spans="1:12" ht="18" x14ac:dyDescent="0.25">
      <c r="A1272" s="5" t="str">
        <f t="shared" si="300"/>
        <v>b</v>
      </c>
      <c r="B1272" s="11" t="s">
        <v>1</v>
      </c>
      <c r="C1272" s="16" t="s">
        <v>134</v>
      </c>
      <c r="D1272" s="16"/>
      <c r="E1272" s="39">
        <f t="shared" si="310"/>
        <v>0</v>
      </c>
      <c r="F1272" s="35"/>
      <c r="G1272" s="35"/>
      <c r="H1272" s="35"/>
      <c r="I1272" s="35"/>
      <c r="J1272" s="30">
        <f t="shared" si="304"/>
        <v>0</v>
      </c>
      <c r="K1272" s="30">
        <f t="shared" si="305"/>
        <v>0</v>
      </c>
      <c r="L1272" s="4" t="s">
        <v>205</v>
      </c>
    </row>
    <row r="1273" spans="1:12" ht="18" x14ac:dyDescent="0.25">
      <c r="A1273" s="5" t="str">
        <f t="shared" si="300"/>
        <v>b</v>
      </c>
      <c r="B1273" s="11" t="s">
        <v>1</v>
      </c>
      <c r="C1273" s="16" t="s">
        <v>135</v>
      </c>
      <c r="D1273" s="16"/>
      <c r="E1273" s="39">
        <f t="shared" si="310"/>
        <v>0</v>
      </c>
      <c r="F1273" s="35">
        <f t="shared" ref="F1273:I1273" si="316">F1274+F1275</f>
        <v>0</v>
      </c>
      <c r="G1273" s="35">
        <f t="shared" si="316"/>
        <v>0</v>
      </c>
      <c r="H1273" s="35">
        <f t="shared" si="316"/>
        <v>0</v>
      </c>
      <c r="I1273" s="35">
        <f t="shared" si="316"/>
        <v>0</v>
      </c>
      <c r="J1273" s="31">
        <f t="shared" si="304"/>
        <v>0</v>
      </c>
      <c r="K1273" s="31">
        <f t="shared" si="305"/>
        <v>0</v>
      </c>
      <c r="L1273" s="4" t="s">
        <v>205</v>
      </c>
    </row>
    <row r="1274" spans="1:12" x14ac:dyDescent="0.25">
      <c r="A1274" s="5" t="str">
        <f t="shared" si="300"/>
        <v>b</v>
      </c>
      <c r="B1274" s="19"/>
      <c r="C1274" s="21" t="s">
        <v>209</v>
      </c>
      <c r="D1274" s="21"/>
      <c r="E1274" s="40">
        <f t="shared" si="310"/>
        <v>0</v>
      </c>
      <c r="F1274" s="20"/>
      <c r="G1274" s="20"/>
      <c r="H1274" s="20"/>
      <c r="I1274" s="20"/>
      <c r="J1274" s="31">
        <f t="shared" si="304"/>
        <v>0</v>
      </c>
      <c r="K1274" s="31">
        <f t="shared" si="305"/>
        <v>0</v>
      </c>
    </row>
    <row r="1275" spans="1:12" ht="15.75" x14ac:dyDescent="0.25">
      <c r="A1275" s="5" t="str">
        <f t="shared" si="300"/>
        <v>b</v>
      </c>
      <c r="B1275" s="19"/>
      <c r="C1275" s="21" t="s">
        <v>210</v>
      </c>
      <c r="D1275" s="21"/>
      <c r="E1275" s="40">
        <f t="shared" si="310"/>
        <v>0</v>
      </c>
      <c r="F1275" s="20"/>
      <c r="G1275" s="20"/>
      <c r="H1275" s="20"/>
      <c r="I1275" s="20"/>
      <c r="J1275" s="33">
        <f t="shared" si="304"/>
        <v>0</v>
      </c>
      <c r="K1275" s="33">
        <f t="shared" si="305"/>
        <v>0</v>
      </c>
    </row>
    <row r="1276" spans="1:12" ht="18" x14ac:dyDescent="0.25">
      <c r="A1276" s="5" t="str">
        <f t="shared" si="300"/>
        <v>b</v>
      </c>
      <c r="B1276" s="11" t="s">
        <v>1</v>
      </c>
      <c r="C1276" s="15" t="s">
        <v>136</v>
      </c>
      <c r="D1276" s="15"/>
      <c r="E1276" s="37">
        <f t="shared" si="310"/>
        <v>0</v>
      </c>
      <c r="F1276" s="14"/>
      <c r="G1276" s="14"/>
      <c r="H1276" s="14"/>
      <c r="I1276" s="14"/>
      <c r="J1276" s="33">
        <f t="shared" si="304"/>
        <v>0</v>
      </c>
      <c r="K1276" s="33">
        <f t="shared" si="305"/>
        <v>0</v>
      </c>
      <c r="L1276" s="4" t="s">
        <v>205</v>
      </c>
    </row>
    <row r="1277" spans="1:12" ht="18" x14ac:dyDescent="0.25">
      <c r="A1277" s="5" t="str">
        <f t="shared" si="300"/>
        <v>b</v>
      </c>
      <c r="B1277" s="11" t="s">
        <v>1</v>
      </c>
      <c r="C1277" s="15" t="s">
        <v>137</v>
      </c>
      <c r="D1277" s="15"/>
      <c r="E1277" s="37">
        <f t="shared" si="310"/>
        <v>0</v>
      </c>
      <c r="F1277" s="14"/>
      <c r="G1277" s="14"/>
      <c r="H1277" s="14"/>
      <c r="I1277" s="14"/>
      <c r="J1277" s="33">
        <f t="shared" si="304"/>
        <v>0</v>
      </c>
      <c r="K1277" s="33">
        <f t="shared" si="305"/>
        <v>0</v>
      </c>
      <c r="L1277" s="4" t="s">
        <v>205</v>
      </c>
    </row>
    <row r="1278" spans="1:12" ht="18" x14ac:dyDescent="0.25">
      <c r="A1278" s="5" t="str">
        <f t="shared" si="300"/>
        <v>b</v>
      </c>
      <c r="B1278" s="11" t="s">
        <v>1</v>
      </c>
      <c r="C1278" s="15" t="s">
        <v>138</v>
      </c>
      <c r="D1278" s="15"/>
      <c r="E1278" s="37">
        <f t="shared" si="310"/>
        <v>0</v>
      </c>
      <c r="F1278" s="14"/>
      <c r="G1278" s="14"/>
      <c r="H1278" s="14"/>
      <c r="I1278" s="14"/>
      <c r="J1278" s="30">
        <f t="shared" si="304"/>
        <v>0</v>
      </c>
      <c r="K1278" s="30">
        <f t="shared" si="305"/>
        <v>0</v>
      </c>
      <c r="L1278" s="4" t="s">
        <v>205</v>
      </c>
    </row>
    <row r="1279" spans="1:12" ht="18" x14ac:dyDescent="0.25">
      <c r="A1279" s="5" t="str">
        <f t="shared" si="300"/>
        <v>b</v>
      </c>
      <c r="B1279" s="22" t="s">
        <v>104</v>
      </c>
      <c r="C1279" s="23" t="s">
        <v>105</v>
      </c>
      <c r="D1279" s="23"/>
      <c r="E1279" s="41">
        <f t="shared" si="310"/>
        <v>0</v>
      </c>
      <c r="F1279" s="41">
        <f t="shared" ref="F1279:I1279" si="317">F1280+F1290+F1291+F1292</f>
        <v>0</v>
      </c>
      <c r="G1279" s="41">
        <f t="shared" si="317"/>
        <v>0</v>
      </c>
      <c r="H1279" s="41">
        <f t="shared" si="317"/>
        <v>0</v>
      </c>
      <c r="I1279" s="41">
        <f t="shared" si="317"/>
        <v>0</v>
      </c>
      <c r="J1279" s="33">
        <f t="shared" si="304"/>
        <v>0</v>
      </c>
      <c r="K1279" s="33">
        <f t="shared" si="305"/>
        <v>0</v>
      </c>
      <c r="L1279" s="4" t="s">
        <v>208</v>
      </c>
    </row>
    <row r="1280" spans="1:12" ht="18" x14ac:dyDescent="0.25">
      <c r="A1280" s="5" t="str">
        <f t="shared" si="300"/>
        <v>b</v>
      </c>
      <c r="B1280" s="34" t="s">
        <v>1</v>
      </c>
      <c r="C1280" s="15" t="s">
        <v>128</v>
      </c>
      <c r="D1280" s="15"/>
      <c r="E1280" s="37">
        <f t="shared" si="310"/>
        <v>0</v>
      </c>
      <c r="F1280" s="14">
        <f t="shared" ref="F1280:I1280" si="318">F1281+F1282+F1283+F1284+F1285+F1286+F1287</f>
        <v>0</v>
      </c>
      <c r="G1280" s="14">
        <f t="shared" si="318"/>
        <v>0</v>
      </c>
      <c r="H1280" s="14">
        <f t="shared" si="318"/>
        <v>0</v>
      </c>
      <c r="I1280" s="14">
        <f t="shared" si="318"/>
        <v>0</v>
      </c>
      <c r="J1280" s="30">
        <f t="shared" si="304"/>
        <v>0</v>
      </c>
      <c r="K1280" s="30">
        <f t="shared" si="305"/>
        <v>0</v>
      </c>
      <c r="L1280" s="4" t="s">
        <v>208</v>
      </c>
    </row>
    <row r="1281" spans="1:12" ht="18" x14ac:dyDescent="0.25">
      <c r="A1281" s="5" t="str">
        <f t="shared" si="300"/>
        <v>b</v>
      </c>
      <c r="B1281" s="11" t="s">
        <v>1</v>
      </c>
      <c r="C1281" s="12" t="s">
        <v>129</v>
      </c>
      <c r="D1281" s="12"/>
      <c r="E1281" s="39">
        <f t="shared" si="310"/>
        <v>0</v>
      </c>
      <c r="F1281" s="35"/>
      <c r="G1281" s="35"/>
      <c r="H1281" s="35"/>
      <c r="I1281" s="35"/>
      <c r="J1281" s="30">
        <f t="shared" si="304"/>
        <v>0</v>
      </c>
      <c r="K1281" s="30">
        <f t="shared" si="305"/>
        <v>0</v>
      </c>
      <c r="L1281" s="4" t="s">
        <v>208</v>
      </c>
    </row>
    <row r="1282" spans="1:12" ht="18" x14ac:dyDescent="0.25">
      <c r="A1282" s="5" t="str">
        <f t="shared" si="300"/>
        <v>b</v>
      </c>
      <c r="B1282" s="11" t="s">
        <v>1</v>
      </c>
      <c r="C1282" s="12" t="s">
        <v>130</v>
      </c>
      <c r="D1282" s="12"/>
      <c r="E1282" s="39">
        <f t="shared" si="310"/>
        <v>0</v>
      </c>
      <c r="F1282" s="35"/>
      <c r="G1282" s="35"/>
      <c r="H1282" s="35"/>
      <c r="I1282" s="35"/>
      <c r="J1282" s="30">
        <f t="shared" si="304"/>
        <v>0</v>
      </c>
      <c r="K1282" s="30">
        <f t="shared" si="305"/>
        <v>0</v>
      </c>
      <c r="L1282" s="4" t="s">
        <v>208</v>
      </c>
    </row>
    <row r="1283" spans="1:12" ht="18" x14ac:dyDescent="0.25">
      <c r="A1283" s="5" t="str">
        <f t="shared" si="300"/>
        <v>b</v>
      </c>
      <c r="B1283" s="11" t="s">
        <v>1</v>
      </c>
      <c r="C1283" s="12" t="s">
        <v>131</v>
      </c>
      <c r="D1283" s="12"/>
      <c r="E1283" s="39">
        <f t="shared" si="310"/>
        <v>0</v>
      </c>
      <c r="F1283" s="35"/>
      <c r="G1283" s="35"/>
      <c r="H1283" s="35"/>
      <c r="I1283" s="35"/>
      <c r="J1283" s="30">
        <f t="shared" si="304"/>
        <v>0</v>
      </c>
      <c r="K1283" s="30">
        <f t="shared" si="305"/>
        <v>0</v>
      </c>
      <c r="L1283" s="4" t="s">
        <v>208</v>
      </c>
    </row>
    <row r="1284" spans="1:12" ht="18" x14ac:dyDescent="0.25">
      <c r="A1284" s="5" t="str">
        <f t="shared" si="300"/>
        <v>b</v>
      </c>
      <c r="B1284" s="11" t="s">
        <v>1</v>
      </c>
      <c r="C1284" s="16" t="s">
        <v>132</v>
      </c>
      <c r="D1284" s="16"/>
      <c r="E1284" s="39">
        <f t="shared" si="310"/>
        <v>0</v>
      </c>
      <c r="F1284" s="35"/>
      <c r="G1284" s="35"/>
      <c r="H1284" s="35"/>
      <c r="I1284" s="35"/>
      <c r="J1284" s="30">
        <f t="shared" si="304"/>
        <v>0</v>
      </c>
      <c r="K1284" s="30">
        <f t="shared" si="305"/>
        <v>0</v>
      </c>
      <c r="L1284" s="4" t="s">
        <v>208</v>
      </c>
    </row>
    <row r="1285" spans="1:12" ht="18" x14ac:dyDescent="0.25">
      <c r="A1285" s="5" t="str">
        <f t="shared" ref="A1285:A1306" si="319">IF((E1285+F1285+G1285+I1285+H1285)&gt;0,"a","b")</f>
        <v>b</v>
      </c>
      <c r="B1285" s="11" t="s">
        <v>1</v>
      </c>
      <c r="C1285" s="16" t="s">
        <v>133</v>
      </c>
      <c r="D1285" s="16"/>
      <c r="E1285" s="39">
        <f t="shared" si="310"/>
        <v>0</v>
      </c>
      <c r="F1285" s="35"/>
      <c r="G1285" s="35"/>
      <c r="H1285" s="35"/>
      <c r="I1285" s="35"/>
      <c r="J1285" s="30">
        <f t="shared" si="304"/>
        <v>0</v>
      </c>
      <c r="K1285" s="30">
        <f t="shared" si="305"/>
        <v>0</v>
      </c>
      <c r="L1285" s="4" t="s">
        <v>208</v>
      </c>
    </row>
    <row r="1286" spans="1:12" ht="18" x14ac:dyDescent="0.25">
      <c r="A1286" s="5" t="str">
        <f t="shared" si="319"/>
        <v>b</v>
      </c>
      <c r="B1286" s="11" t="s">
        <v>1</v>
      </c>
      <c r="C1286" s="16" t="s">
        <v>134</v>
      </c>
      <c r="D1286" s="16"/>
      <c r="E1286" s="39">
        <f t="shared" si="310"/>
        <v>0</v>
      </c>
      <c r="F1286" s="35"/>
      <c r="G1286" s="35"/>
      <c r="H1286" s="35"/>
      <c r="I1286" s="35"/>
      <c r="J1286" s="30">
        <f t="shared" si="304"/>
        <v>0</v>
      </c>
      <c r="K1286" s="30">
        <f t="shared" si="305"/>
        <v>0</v>
      </c>
      <c r="L1286" s="4" t="s">
        <v>208</v>
      </c>
    </row>
    <row r="1287" spans="1:12" ht="18" x14ac:dyDescent="0.25">
      <c r="A1287" s="5" t="str">
        <f t="shared" si="319"/>
        <v>b</v>
      </c>
      <c r="B1287" s="11" t="s">
        <v>1</v>
      </c>
      <c r="C1287" s="16" t="s">
        <v>135</v>
      </c>
      <c r="D1287" s="16"/>
      <c r="E1287" s="39">
        <f t="shared" si="310"/>
        <v>0</v>
      </c>
      <c r="F1287" s="35">
        <f t="shared" ref="F1287:I1287" si="320">F1288+F1289</f>
        <v>0</v>
      </c>
      <c r="G1287" s="35">
        <f t="shared" si="320"/>
        <v>0</v>
      </c>
      <c r="H1287" s="35">
        <f t="shared" si="320"/>
        <v>0</v>
      </c>
      <c r="I1287" s="35">
        <f t="shared" si="320"/>
        <v>0</v>
      </c>
      <c r="J1287" s="31">
        <f t="shared" si="304"/>
        <v>0</v>
      </c>
      <c r="K1287" s="31">
        <f t="shared" si="305"/>
        <v>0</v>
      </c>
      <c r="L1287" s="4" t="s">
        <v>208</v>
      </c>
    </row>
    <row r="1288" spans="1:12" x14ac:dyDescent="0.25">
      <c r="A1288" s="5" t="str">
        <f t="shared" si="319"/>
        <v>b</v>
      </c>
      <c r="B1288" s="19"/>
      <c r="C1288" s="21" t="s">
        <v>209</v>
      </c>
      <c r="D1288" s="21"/>
      <c r="E1288" s="40">
        <f t="shared" si="310"/>
        <v>0</v>
      </c>
      <c r="F1288" s="20"/>
      <c r="G1288" s="20"/>
      <c r="H1288" s="20"/>
      <c r="I1288" s="20"/>
      <c r="J1288" s="31">
        <f t="shared" si="304"/>
        <v>0</v>
      </c>
      <c r="K1288" s="31">
        <f t="shared" si="305"/>
        <v>0</v>
      </c>
      <c r="L1288" s="4" t="s">
        <v>208</v>
      </c>
    </row>
    <row r="1289" spans="1:12" ht="15.75" x14ac:dyDescent="0.25">
      <c r="A1289" s="5" t="str">
        <f t="shared" si="319"/>
        <v>b</v>
      </c>
      <c r="B1289" s="19"/>
      <c r="C1289" s="21" t="s">
        <v>210</v>
      </c>
      <c r="D1289" s="21"/>
      <c r="E1289" s="40">
        <f t="shared" si="310"/>
        <v>0</v>
      </c>
      <c r="F1289" s="20"/>
      <c r="G1289" s="20"/>
      <c r="H1289" s="20"/>
      <c r="I1289" s="20"/>
      <c r="J1289" s="33">
        <f t="shared" si="304"/>
        <v>0</v>
      </c>
      <c r="K1289" s="33">
        <f t="shared" si="305"/>
        <v>0</v>
      </c>
      <c r="L1289" s="4" t="s">
        <v>208</v>
      </c>
    </row>
    <row r="1290" spans="1:12" ht="18" x14ac:dyDescent="0.25">
      <c r="A1290" s="5" t="str">
        <f t="shared" si="319"/>
        <v>b</v>
      </c>
      <c r="B1290" s="11" t="s">
        <v>1</v>
      </c>
      <c r="C1290" s="15" t="s">
        <v>136</v>
      </c>
      <c r="D1290" s="15"/>
      <c r="E1290" s="37">
        <f t="shared" si="310"/>
        <v>0</v>
      </c>
      <c r="F1290" s="14"/>
      <c r="G1290" s="14"/>
      <c r="H1290" s="14"/>
      <c r="I1290" s="14"/>
      <c r="J1290" s="33">
        <f t="shared" si="304"/>
        <v>0</v>
      </c>
      <c r="K1290" s="33">
        <f t="shared" si="305"/>
        <v>0</v>
      </c>
      <c r="L1290" s="4" t="s">
        <v>208</v>
      </c>
    </row>
    <row r="1291" spans="1:12" ht="18" x14ac:dyDescent="0.25">
      <c r="A1291" s="5" t="str">
        <f t="shared" si="319"/>
        <v>b</v>
      </c>
      <c r="B1291" s="11" t="s">
        <v>1</v>
      </c>
      <c r="C1291" s="15" t="s">
        <v>137</v>
      </c>
      <c r="D1291" s="15"/>
      <c r="E1291" s="37">
        <f t="shared" si="310"/>
        <v>0</v>
      </c>
      <c r="F1291" s="14"/>
      <c r="G1291" s="14"/>
      <c r="H1291" s="14"/>
      <c r="I1291" s="14"/>
      <c r="J1291" s="33">
        <f t="shared" si="304"/>
        <v>0</v>
      </c>
      <c r="K1291" s="33">
        <f t="shared" si="305"/>
        <v>0</v>
      </c>
      <c r="L1291" s="4" t="s">
        <v>208</v>
      </c>
    </row>
    <row r="1292" spans="1:12" ht="18" x14ac:dyDescent="0.25">
      <c r="A1292" s="5" t="str">
        <f t="shared" si="319"/>
        <v>b</v>
      </c>
      <c r="B1292" s="11" t="s">
        <v>1</v>
      </c>
      <c r="C1292" s="15" t="s">
        <v>138</v>
      </c>
      <c r="D1292" s="15"/>
      <c r="E1292" s="37">
        <f t="shared" si="310"/>
        <v>0</v>
      </c>
      <c r="F1292" s="14"/>
      <c r="G1292" s="14"/>
      <c r="H1292" s="14"/>
      <c r="I1292" s="14"/>
      <c r="J1292" s="30">
        <f t="shared" si="304"/>
        <v>0</v>
      </c>
      <c r="K1292" s="30">
        <f t="shared" si="305"/>
        <v>0</v>
      </c>
      <c r="L1292" s="4" t="s">
        <v>208</v>
      </c>
    </row>
    <row r="1293" spans="1:12" ht="54" x14ac:dyDescent="0.25">
      <c r="A1293" s="5" t="str">
        <f t="shared" si="319"/>
        <v>b</v>
      </c>
      <c r="B1293" s="22" t="s">
        <v>106</v>
      </c>
      <c r="C1293" s="23" t="s">
        <v>107</v>
      </c>
      <c r="D1293" s="23"/>
      <c r="E1293" s="41">
        <f t="shared" si="310"/>
        <v>0</v>
      </c>
      <c r="F1293" s="41">
        <f t="shared" ref="F1293:I1293" si="321">F1294+F1304+F1305+F1306</f>
        <v>0</v>
      </c>
      <c r="G1293" s="41">
        <f t="shared" si="321"/>
        <v>0</v>
      </c>
      <c r="H1293" s="41">
        <f t="shared" si="321"/>
        <v>0</v>
      </c>
      <c r="I1293" s="41">
        <f t="shared" si="321"/>
        <v>0</v>
      </c>
      <c r="J1293" s="33">
        <f t="shared" si="304"/>
        <v>0</v>
      </c>
      <c r="K1293" s="33">
        <f t="shared" si="305"/>
        <v>0</v>
      </c>
      <c r="L1293" s="4" t="s">
        <v>205</v>
      </c>
    </row>
    <row r="1294" spans="1:12" ht="18" x14ac:dyDescent="0.25">
      <c r="A1294" s="5" t="str">
        <f t="shared" si="319"/>
        <v>b</v>
      </c>
      <c r="B1294" s="34" t="s">
        <v>1</v>
      </c>
      <c r="C1294" s="15" t="s">
        <v>128</v>
      </c>
      <c r="D1294" s="15"/>
      <c r="E1294" s="37">
        <f t="shared" si="310"/>
        <v>0</v>
      </c>
      <c r="F1294" s="14">
        <f t="shared" ref="F1294:I1294" si="322">F1295+F1296+F1297+F1298+F1299+F1300+F1301</f>
        <v>0</v>
      </c>
      <c r="G1294" s="14">
        <f t="shared" si="322"/>
        <v>0</v>
      </c>
      <c r="H1294" s="14">
        <f t="shared" si="322"/>
        <v>0</v>
      </c>
      <c r="I1294" s="14">
        <f t="shared" si="322"/>
        <v>0</v>
      </c>
      <c r="J1294" s="30">
        <f t="shared" si="304"/>
        <v>0</v>
      </c>
      <c r="K1294" s="30">
        <f t="shared" si="305"/>
        <v>0</v>
      </c>
      <c r="L1294" s="4" t="s">
        <v>205</v>
      </c>
    </row>
    <row r="1295" spans="1:12" ht="18" x14ac:dyDescent="0.25">
      <c r="A1295" s="5" t="str">
        <f t="shared" si="319"/>
        <v>b</v>
      </c>
      <c r="B1295" s="11" t="s">
        <v>1</v>
      </c>
      <c r="C1295" s="12" t="s">
        <v>129</v>
      </c>
      <c r="D1295" s="12"/>
      <c r="E1295" s="39">
        <f t="shared" si="310"/>
        <v>0</v>
      </c>
      <c r="F1295" s="35"/>
      <c r="G1295" s="35"/>
      <c r="H1295" s="35"/>
      <c r="I1295" s="35"/>
      <c r="J1295" s="30">
        <f t="shared" si="304"/>
        <v>0</v>
      </c>
      <c r="K1295" s="30">
        <f t="shared" si="305"/>
        <v>0</v>
      </c>
      <c r="L1295" s="4" t="s">
        <v>205</v>
      </c>
    </row>
    <row r="1296" spans="1:12" ht="18" x14ac:dyDescent="0.25">
      <c r="A1296" s="5" t="str">
        <f t="shared" si="319"/>
        <v>b</v>
      </c>
      <c r="B1296" s="11" t="s">
        <v>1</v>
      </c>
      <c r="C1296" s="12" t="s">
        <v>130</v>
      </c>
      <c r="D1296" s="12"/>
      <c r="E1296" s="39">
        <f t="shared" si="310"/>
        <v>0</v>
      </c>
      <c r="F1296" s="35"/>
      <c r="G1296" s="35"/>
      <c r="H1296" s="35"/>
      <c r="I1296" s="35"/>
      <c r="J1296" s="30">
        <f t="shared" si="304"/>
        <v>0</v>
      </c>
      <c r="K1296" s="30">
        <f t="shared" si="305"/>
        <v>0</v>
      </c>
      <c r="L1296" s="4" t="s">
        <v>205</v>
      </c>
    </row>
    <row r="1297" spans="1:12" ht="18" x14ac:dyDescent="0.25">
      <c r="A1297" s="5" t="str">
        <f t="shared" si="319"/>
        <v>b</v>
      </c>
      <c r="B1297" s="11" t="s">
        <v>1</v>
      </c>
      <c r="C1297" s="12" t="s">
        <v>131</v>
      </c>
      <c r="D1297" s="12"/>
      <c r="E1297" s="39">
        <f t="shared" si="310"/>
        <v>0</v>
      </c>
      <c r="F1297" s="35"/>
      <c r="G1297" s="35"/>
      <c r="H1297" s="35"/>
      <c r="I1297" s="35"/>
      <c r="J1297" s="30">
        <f t="shared" si="304"/>
        <v>0</v>
      </c>
      <c r="K1297" s="30">
        <f t="shared" si="305"/>
        <v>0</v>
      </c>
      <c r="L1297" s="4" t="s">
        <v>205</v>
      </c>
    </row>
    <row r="1298" spans="1:12" ht="18" x14ac:dyDescent="0.25">
      <c r="A1298" s="5" t="str">
        <f t="shared" si="319"/>
        <v>b</v>
      </c>
      <c r="B1298" s="11" t="s">
        <v>1</v>
      </c>
      <c r="C1298" s="16" t="s">
        <v>132</v>
      </c>
      <c r="D1298" s="16"/>
      <c r="E1298" s="39">
        <f t="shared" si="310"/>
        <v>0</v>
      </c>
      <c r="F1298" s="35"/>
      <c r="G1298" s="35"/>
      <c r="H1298" s="35"/>
      <c r="I1298" s="35"/>
      <c r="J1298" s="30">
        <f t="shared" si="304"/>
        <v>0</v>
      </c>
      <c r="K1298" s="30">
        <f t="shared" si="305"/>
        <v>0</v>
      </c>
      <c r="L1298" s="4" t="s">
        <v>205</v>
      </c>
    </row>
    <row r="1299" spans="1:12" ht="18" x14ac:dyDescent="0.25">
      <c r="A1299" s="5" t="str">
        <f t="shared" si="319"/>
        <v>b</v>
      </c>
      <c r="B1299" s="11" t="s">
        <v>1</v>
      </c>
      <c r="C1299" s="16" t="s">
        <v>133</v>
      </c>
      <c r="D1299" s="16"/>
      <c r="E1299" s="39">
        <f t="shared" si="310"/>
        <v>0</v>
      </c>
      <c r="F1299" s="35"/>
      <c r="G1299" s="35"/>
      <c r="H1299" s="35"/>
      <c r="I1299" s="35"/>
      <c r="J1299" s="30">
        <f t="shared" ref="J1299:J1306" si="323">F1299+G1299</f>
        <v>0</v>
      </c>
      <c r="K1299" s="30">
        <f t="shared" ref="K1299:K1306" si="324">F1299+G1299+H1299</f>
        <v>0</v>
      </c>
      <c r="L1299" s="4" t="s">
        <v>205</v>
      </c>
    </row>
    <row r="1300" spans="1:12" ht="18" x14ac:dyDescent="0.25">
      <c r="A1300" s="5" t="str">
        <f t="shared" si="319"/>
        <v>b</v>
      </c>
      <c r="B1300" s="11" t="s">
        <v>1</v>
      </c>
      <c r="C1300" s="16" t="s">
        <v>134</v>
      </c>
      <c r="D1300" s="16"/>
      <c r="E1300" s="39">
        <f t="shared" si="310"/>
        <v>0</v>
      </c>
      <c r="F1300" s="35"/>
      <c r="G1300" s="35"/>
      <c r="H1300" s="35"/>
      <c r="I1300" s="35"/>
      <c r="J1300" s="30">
        <f t="shared" si="323"/>
        <v>0</v>
      </c>
      <c r="K1300" s="30">
        <f t="shared" si="324"/>
        <v>0</v>
      </c>
      <c r="L1300" s="4" t="s">
        <v>205</v>
      </c>
    </row>
    <row r="1301" spans="1:12" ht="18" x14ac:dyDescent="0.25">
      <c r="A1301" s="5" t="str">
        <f t="shared" si="319"/>
        <v>b</v>
      </c>
      <c r="B1301" s="11" t="s">
        <v>1</v>
      </c>
      <c r="C1301" s="16" t="s">
        <v>135</v>
      </c>
      <c r="D1301" s="16"/>
      <c r="E1301" s="39">
        <f t="shared" si="310"/>
        <v>0</v>
      </c>
      <c r="F1301" s="35">
        <f t="shared" ref="F1301:I1301" si="325">F1302+F1303</f>
        <v>0</v>
      </c>
      <c r="G1301" s="35">
        <f t="shared" si="325"/>
        <v>0</v>
      </c>
      <c r="H1301" s="35">
        <f t="shared" si="325"/>
        <v>0</v>
      </c>
      <c r="I1301" s="35">
        <f t="shared" si="325"/>
        <v>0</v>
      </c>
      <c r="J1301" s="31">
        <f t="shared" si="323"/>
        <v>0</v>
      </c>
      <c r="K1301" s="31">
        <f t="shared" si="324"/>
        <v>0</v>
      </c>
      <c r="L1301" s="4" t="s">
        <v>205</v>
      </c>
    </row>
    <row r="1302" spans="1:12" x14ac:dyDescent="0.25">
      <c r="A1302" s="5" t="str">
        <f t="shared" si="319"/>
        <v>b</v>
      </c>
      <c r="B1302" s="19"/>
      <c r="C1302" s="21" t="s">
        <v>209</v>
      </c>
      <c r="D1302" s="21"/>
      <c r="E1302" s="40">
        <f t="shared" si="310"/>
        <v>0</v>
      </c>
      <c r="F1302" s="20"/>
      <c r="G1302" s="20"/>
      <c r="H1302" s="20"/>
      <c r="I1302" s="20"/>
      <c r="J1302" s="31">
        <f t="shared" si="323"/>
        <v>0</v>
      </c>
      <c r="K1302" s="31">
        <f t="shared" si="324"/>
        <v>0</v>
      </c>
      <c r="L1302" s="4" t="s">
        <v>205</v>
      </c>
    </row>
    <row r="1303" spans="1:12" ht="15.75" x14ac:dyDescent="0.25">
      <c r="A1303" s="5" t="str">
        <f t="shared" si="319"/>
        <v>b</v>
      </c>
      <c r="B1303" s="19"/>
      <c r="C1303" s="21" t="s">
        <v>210</v>
      </c>
      <c r="D1303" s="21"/>
      <c r="E1303" s="40">
        <f t="shared" si="310"/>
        <v>0</v>
      </c>
      <c r="F1303" s="20"/>
      <c r="G1303" s="20"/>
      <c r="H1303" s="20"/>
      <c r="I1303" s="20"/>
      <c r="J1303" s="33">
        <f t="shared" si="323"/>
        <v>0</v>
      </c>
      <c r="K1303" s="33">
        <f t="shared" si="324"/>
        <v>0</v>
      </c>
      <c r="L1303" s="4" t="s">
        <v>205</v>
      </c>
    </row>
    <row r="1304" spans="1:12" ht="18" x14ac:dyDescent="0.25">
      <c r="A1304" s="5" t="str">
        <f t="shared" si="319"/>
        <v>b</v>
      </c>
      <c r="B1304" s="11" t="s">
        <v>1</v>
      </c>
      <c r="C1304" s="15" t="s">
        <v>136</v>
      </c>
      <c r="D1304" s="15"/>
      <c r="E1304" s="37">
        <f t="shared" si="310"/>
        <v>0</v>
      </c>
      <c r="F1304" s="14"/>
      <c r="G1304" s="14"/>
      <c r="H1304" s="14"/>
      <c r="I1304" s="14"/>
      <c r="J1304" s="33">
        <f t="shared" si="323"/>
        <v>0</v>
      </c>
      <c r="K1304" s="33">
        <f t="shared" si="324"/>
        <v>0</v>
      </c>
      <c r="L1304" s="4" t="s">
        <v>205</v>
      </c>
    </row>
    <row r="1305" spans="1:12" ht="18" x14ac:dyDescent="0.25">
      <c r="A1305" s="5" t="str">
        <f t="shared" si="319"/>
        <v>b</v>
      </c>
      <c r="B1305" s="11" t="s">
        <v>1</v>
      </c>
      <c r="C1305" s="15" t="s">
        <v>137</v>
      </c>
      <c r="D1305" s="15"/>
      <c r="E1305" s="37">
        <f t="shared" si="310"/>
        <v>0</v>
      </c>
      <c r="F1305" s="14"/>
      <c r="G1305" s="14"/>
      <c r="H1305" s="14"/>
      <c r="I1305" s="14"/>
      <c r="J1305" s="33">
        <f t="shared" si="323"/>
        <v>0</v>
      </c>
      <c r="K1305" s="33">
        <f t="shared" si="324"/>
        <v>0</v>
      </c>
      <c r="L1305" s="4" t="s">
        <v>205</v>
      </c>
    </row>
    <row r="1306" spans="1:12" ht="18" x14ac:dyDescent="0.25">
      <c r="A1306" s="5" t="str">
        <f t="shared" si="319"/>
        <v>b</v>
      </c>
      <c r="B1306" s="11" t="s">
        <v>1</v>
      </c>
      <c r="C1306" s="15" t="s">
        <v>138</v>
      </c>
      <c r="D1306" s="15"/>
      <c r="E1306" s="37">
        <f t="shared" si="310"/>
        <v>0</v>
      </c>
      <c r="F1306" s="14"/>
      <c r="G1306" s="14"/>
      <c r="H1306" s="14"/>
      <c r="I1306" s="14"/>
      <c r="J1306" s="30">
        <f t="shared" si="323"/>
        <v>0</v>
      </c>
      <c r="K1306" s="30">
        <f t="shared" si="324"/>
        <v>0</v>
      </c>
      <c r="L1306" s="4" t="s">
        <v>205</v>
      </c>
    </row>
  </sheetData>
  <autoFilter ref="A3:M1306"/>
  <mergeCells count="6">
    <mergeCell ref="K2:K3"/>
    <mergeCell ref="B2:B3"/>
    <mergeCell ref="C2:C3"/>
    <mergeCell ref="D2:D3"/>
    <mergeCell ref="E2:I2"/>
    <mergeCell ref="J2:J3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6"/>
  <sheetViews>
    <sheetView showGridLines="0" view="pageBreakPreview" zoomScale="80" zoomScaleNormal="100" zoomScaleSheetLayoutView="80" workbookViewId="0">
      <pane xSplit="3" ySplit="4" topLeftCell="D318" activePane="bottomRight" state="frozen"/>
      <selection pane="topRight" activeCell="D1" sqref="D1"/>
      <selection pane="bottomLeft" activeCell="A5" sqref="A5"/>
      <selection pane="bottomRight" activeCell="G340" sqref="G340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4" width="21.5703125" style="4" customWidth="1"/>
    <col min="5" max="5" width="17.7109375" style="7" customWidth="1"/>
    <col min="6" max="6" width="16.140625" style="7" customWidth="1"/>
    <col min="7" max="7" width="16" style="7" customWidth="1"/>
    <col min="8" max="8" width="17.5703125" style="7" customWidth="1"/>
    <col min="9" max="11" width="18" style="7" customWidth="1"/>
    <col min="12" max="12" width="19.140625" style="4" customWidth="1"/>
    <col min="13" max="13" width="12" style="4" bestFit="1" customWidth="1"/>
    <col min="14" max="16384" width="8.85546875" style="4"/>
  </cols>
  <sheetData>
    <row r="1" spans="1:11" ht="18" customHeight="1" x14ac:dyDescent="0.25">
      <c r="A1" s="1"/>
      <c r="B1" s="2"/>
      <c r="C1" s="3"/>
      <c r="D1" s="3"/>
      <c r="E1" s="17"/>
      <c r="F1" s="3"/>
      <c r="G1" s="3"/>
      <c r="H1" s="3"/>
      <c r="I1" s="3"/>
      <c r="J1" s="3"/>
      <c r="K1" s="67">
        <f>E4</f>
        <v>479051</v>
      </c>
    </row>
    <row r="2" spans="1:11" ht="30" customHeight="1" x14ac:dyDescent="0.25">
      <c r="A2" s="1"/>
      <c r="B2" s="71" t="s">
        <v>6</v>
      </c>
      <c r="C2" s="72" t="s">
        <v>0</v>
      </c>
      <c r="D2" s="77" t="s">
        <v>213</v>
      </c>
      <c r="E2" s="73" t="s">
        <v>85</v>
      </c>
      <c r="F2" s="73"/>
      <c r="G2" s="73"/>
      <c r="H2" s="73"/>
      <c r="I2" s="73"/>
      <c r="J2" s="74" t="s">
        <v>211</v>
      </c>
      <c r="K2" s="74" t="s">
        <v>212</v>
      </c>
    </row>
    <row r="3" spans="1:11" ht="41.25" customHeight="1" x14ac:dyDescent="0.25">
      <c r="A3" s="1"/>
      <c r="B3" s="71"/>
      <c r="C3" s="72"/>
      <c r="D3" s="78"/>
      <c r="E3" s="8" t="s">
        <v>86</v>
      </c>
      <c r="F3" s="8" t="s">
        <v>2</v>
      </c>
      <c r="G3" s="8" t="s">
        <v>3</v>
      </c>
      <c r="H3" s="8" t="s">
        <v>4</v>
      </c>
      <c r="I3" s="8" t="s">
        <v>5</v>
      </c>
      <c r="J3" s="75"/>
      <c r="K3" s="75"/>
    </row>
    <row r="4" spans="1:11" ht="69" customHeight="1" x14ac:dyDescent="0.25">
      <c r="A4" s="5" t="str">
        <f>IF((E4+F4+G4+I4+H4)&gt;0,"a","b")</f>
        <v>a</v>
      </c>
      <c r="B4" s="22" t="s">
        <v>7</v>
      </c>
      <c r="C4" s="23" t="s">
        <v>108</v>
      </c>
      <c r="D4" s="23"/>
      <c r="E4" s="36">
        <f t="shared" ref="E4:I12" si="0">E18+E312+E648+E1222+E1236</f>
        <v>479051</v>
      </c>
      <c r="F4" s="30">
        <f t="shared" si="0"/>
        <v>479051</v>
      </c>
      <c r="G4" s="30">
        <f t="shared" si="0"/>
        <v>0</v>
      </c>
      <c r="H4" s="30">
        <f t="shared" si="0"/>
        <v>0</v>
      </c>
      <c r="I4" s="30">
        <f t="shared" si="0"/>
        <v>0</v>
      </c>
      <c r="J4" s="30">
        <f>F4+G4</f>
        <v>479051</v>
      </c>
      <c r="K4" s="30">
        <f>F4+G4+H4</f>
        <v>479051</v>
      </c>
    </row>
    <row r="5" spans="1:11" ht="18" x14ac:dyDescent="0.25">
      <c r="A5" s="5" t="str">
        <f t="shared" ref="A5:A68" si="1">IF((E5+F5+G5+I5+H5)&gt;0,"a","b")</f>
        <v>a</v>
      </c>
      <c r="B5" s="32" t="s">
        <v>1</v>
      </c>
      <c r="C5" s="25" t="s">
        <v>128</v>
      </c>
      <c r="D5" s="25"/>
      <c r="E5" s="37">
        <f t="shared" si="0"/>
        <v>479051</v>
      </c>
      <c r="F5" s="33">
        <f t="shared" si="0"/>
        <v>479051</v>
      </c>
      <c r="G5" s="33">
        <f t="shared" si="0"/>
        <v>0</v>
      </c>
      <c r="H5" s="33">
        <f t="shared" si="0"/>
        <v>0</v>
      </c>
      <c r="I5" s="33">
        <f t="shared" si="0"/>
        <v>0</v>
      </c>
      <c r="J5" s="33">
        <f t="shared" ref="J5:J17" si="2">F5+G5</f>
        <v>479051</v>
      </c>
      <c r="K5" s="33">
        <f t="shared" ref="K5:K17" si="3">F5+G5+H5</f>
        <v>479051</v>
      </c>
    </row>
    <row r="6" spans="1:11" ht="18" x14ac:dyDescent="0.25">
      <c r="A6" s="5" t="str">
        <f t="shared" si="1"/>
        <v>b</v>
      </c>
      <c r="B6" s="24" t="s">
        <v>1</v>
      </c>
      <c r="C6" s="26" t="s">
        <v>129</v>
      </c>
      <c r="D6" s="26"/>
      <c r="E6" s="36">
        <f t="shared" si="0"/>
        <v>0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2"/>
        <v>0</v>
      </c>
      <c r="K6" s="30">
        <f t="shared" si="3"/>
        <v>0</v>
      </c>
    </row>
    <row r="7" spans="1:11" ht="18" x14ac:dyDescent="0.25">
      <c r="A7" s="5" t="str">
        <f t="shared" si="1"/>
        <v>b</v>
      </c>
      <c r="B7" s="24" t="s">
        <v>1</v>
      </c>
      <c r="C7" s="26" t="s">
        <v>130</v>
      </c>
      <c r="D7" s="26"/>
      <c r="E7" s="36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2"/>
        <v>0</v>
      </c>
      <c r="K7" s="30">
        <f t="shared" si="3"/>
        <v>0</v>
      </c>
    </row>
    <row r="8" spans="1:11" ht="18" x14ac:dyDescent="0.25">
      <c r="A8" s="5" t="str">
        <f t="shared" si="1"/>
        <v>b</v>
      </c>
      <c r="B8" s="24" t="s">
        <v>1</v>
      </c>
      <c r="C8" s="26" t="s">
        <v>131</v>
      </c>
      <c r="D8" s="26"/>
      <c r="E8" s="36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2"/>
        <v>0</v>
      </c>
      <c r="K8" s="30">
        <f t="shared" si="3"/>
        <v>0</v>
      </c>
    </row>
    <row r="9" spans="1:11" ht="18" x14ac:dyDescent="0.25">
      <c r="A9" s="5" t="str">
        <f t="shared" si="1"/>
        <v>b</v>
      </c>
      <c r="B9" s="24" t="s">
        <v>1</v>
      </c>
      <c r="C9" s="27" t="s">
        <v>132</v>
      </c>
      <c r="D9" s="27"/>
      <c r="E9" s="36">
        <f t="shared" si="0"/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2"/>
        <v>0</v>
      </c>
      <c r="K9" s="30">
        <f t="shared" si="3"/>
        <v>0</v>
      </c>
    </row>
    <row r="10" spans="1:11" ht="18" x14ac:dyDescent="0.25">
      <c r="A10" s="5" t="str">
        <f t="shared" si="1"/>
        <v>b</v>
      </c>
      <c r="B10" s="24" t="s">
        <v>1</v>
      </c>
      <c r="C10" s="27" t="s">
        <v>133</v>
      </c>
      <c r="D10" s="27"/>
      <c r="E10" s="36">
        <f t="shared" si="0"/>
        <v>0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2"/>
        <v>0</v>
      </c>
      <c r="K10" s="30">
        <f t="shared" si="3"/>
        <v>0</v>
      </c>
    </row>
    <row r="11" spans="1:11" ht="18" x14ac:dyDescent="0.25">
      <c r="A11" s="5" t="str">
        <f t="shared" si="1"/>
        <v>a</v>
      </c>
      <c r="B11" s="24" t="s">
        <v>1</v>
      </c>
      <c r="C11" s="27" t="s">
        <v>134</v>
      </c>
      <c r="D11" s="27"/>
      <c r="E11" s="36">
        <f t="shared" si="0"/>
        <v>479051</v>
      </c>
      <c r="F11" s="30">
        <f t="shared" si="0"/>
        <v>479051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2"/>
        <v>479051</v>
      </c>
      <c r="K11" s="30">
        <f t="shared" si="3"/>
        <v>479051</v>
      </c>
    </row>
    <row r="12" spans="1:11" ht="18" x14ac:dyDescent="0.25">
      <c r="A12" s="5" t="str">
        <f t="shared" si="1"/>
        <v>b</v>
      </c>
      <c r="B12" s="24" t="s">
        <v>1</v>
      </c>
      <c r="C12" s="27" t="s">
        <v>135</v>
      </c>
      <c r="D12" s="27"/>
      <c r="E12" s="36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2"/>
        <v>0</v>
      </c>
      <c r="K12" s="30">
        <f t="shared" si="3"/>
        <v>0</v>
      </c>
    </row>
    <row r="13" spans="1:11" x14ac:dyDescent="0.25">
      <c r="A13" s="5" t="str">
        <f t="shared" si="1"/>
        <v>b</v>
      </c>
      <c r="B13" s="28"/>
      <c r="C13" s="29" t="s">
        <v>209</v>
      </c>
      <c r="D13" s="29"/>
      <c r="E13" s="38"/>
      <c r="F13" s="31"/>
      <c r="G13" s="31"/>
      <c r="H13" s="31"/>
      <c r="I13" s="31"/>
      <c r="J13" s="31">
        <f t="shared" si="2"/>
        <v>0</v>
      </c>
      <c r="K13" s="31">
        <f t="shared" si="3"/>
        <v>0</v>
      </c>
    </row>
    <row r="14" spans="1:11" x14ac:dyDescent="0.25">
      <c r="A14" s="5" t="str">
        <f t="shared" si="1"/>
        <v>b</v>
      </c>
      <c r="B14" s="28"/>
      <c r="C14" s="29" t="s">
        <v>210</v>
      </c>
      <c r="D14" s="29"/>
      <c r="E14" s="38"/>
      <c r="F14" s="31"/>
      <c r="G14" s="31"/>
      <c r="H14" s="31"/>
      <c r="I14" s="31"/>
      <c r="J14" s="31">
        <f t="shared" si="2"/>
        <v>0</v>
      </c>
      <c r="K14" s="31">
        <f t="shared" si="3"/>
        <v>0</v>
      </c>
    </row>
    <row r="15" spans="1:11" ht="18" x14ac:dyDescent="0.25">
      <c r="A15" s="5" t="str">
        <f t="shared" si="1"/>
        <v>b</v>
      </c>
      <c r="B15" s="32" t="s">
        <v>1</v>
      </c>
      <c r="C15" s="25" t="s">
        <v>136</v>
      </c>
      <c r="D15" s="25"/>
      <c r="E15" s="37">
        <f t="shared" ref="E15:I17" si="4">E29+E323+E659+E1233+E1247</f>
        <v>0</v>
      </c>
      <c r="F15" s="33">
        <f t="shared" si="4"/>
        <v>0</v>
      </c>
      <c r="G15" s="33">
        <f t="shared" si="4"/>
        <v>0</v>
      </c>
      <c r="H15" s="33">
        <f t="shared" si="4"/>
        <v>0</v>
      </c>
      <c r="I15" s="33">
        <f t="shared" si="4"/>
        <v>0</v>
      </c>
      <c r="J15" s="33">
        <f t="shared" si="2"/>
        <v>0</v>
      </c>
      <c r="K15" s="33">
        <f t="shared" si="3"/>
        <v>0</v>
      </c>
    </row>
    <row r="16" spans="1:11" ht="18" x14ac:dyDescent="0.25">
      <c r="A16" s="5" t="str">
        <f t="shared" si="1"/>
        <v>b</v>
      </c>
      <c r="B16" s="32" t="s">
        <v>1</v>
      </c>
      <c r="C16" s="25" t="s">
        <v>137</v>
      </c>
      <c r="D16" s="25"/>
      <c r="E16" s="37">
        <f t="shared" si="4"/>
        <v>0</v>
      </c>
      <c r="F16" s="33">
        <f t="shared" si="4"/>
        <v>0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2"/>
        <v>0</v>
      </c>
      <c r="K16" s="33">
        <f t="shared" si="3"/>
        <v>0</v>
      </c>
    </row>
    <row r="17" spans="1:13" ht="18" x14ac:dyDescent="0.25">
      <c r="A17" s="5" t="str">
        <f t="shared" si="1"/>
        <v>b</v>
      </c>
      <c r="B17" s="32" t="s">
        <v>1</v>
      </c>
      <c r="C17" s="25" t="s">
        <v>138</v>
      </c>
      <c r="D17" s="25"/>
      <c r="E17" s="37">
        <f t="shared" si="4"/>
        <v>0</v>
      </c>
      <c r="F17" s="33">
        <f t="shared" si="4"/>
        <v>0</v>
      </c>
      <c r="G17" s="33">
        <f t="shared" si="4"/>
        <v>0</v>
      </c>
      <c r="H17" s="33">
        <f t="shared" si="4"/>
        <v>0</v>
      </c>
      <c r="I17" s="33">
        <f t="shared" si="4"/>
        <v>0</v>
      </c>
      <c r="J17" s="33">
        <f t="shared" si="2"/>
        <v>0</v>
      </c>
      <c r="K17" s="33">
        <f t="shared" si="3"/>
        <v>0</v>
      </c>
    </row>
    <row r="18" spans="1:13" ht="36" x14ac:dyDescent="0.25">
      <c r="A18" s="5" t="str">
        <f t="shared" si="1"/>
        <v>b</v>
      </c>
      <c r="B18" s="22" t="s">
        <v>8</v>
      </c>
      <c r="C18" s="23" t="s">
        <v>109</v>
      </c>
      <c r="D18" s="23"/>
      <c r="E18" s="36">
        <f t="shared" ref="E18:I31" si="5">E32+E46+E102+E116+E284+E298</f>
        <v>0</v>
      </c>
      <c r="F18" s="30">
        <f t="shared" si="5"/>
        <v>0</v>
      </c>
      <c r="G18" s="30">
        <f t="shared" si="5"/>
        <v>0</v>
      </c>
      <c r="H18" s="30">
        <f t="shared" si="5"/>
        <v>0</v>
      </c>
      <c r="I18" s="30">
        <f t="shared" si="5"/>
        <v>0</v>
      </c>
      <c r="J18" s="30">
        <f>F18+G18</f>
        <v>0</v>
      </c>
      <c r="K18" s="30">
        <f>F18+G18+H18</f>
        <v>0</v>
      </c>
      <c r="M18" s="18"/>
    </row>
    <row r="19" spans="1:13" ht="18" x14ac:dyDescent="0.25">
      <c r="A19" s="5" t="str">
        <f t="shared" si="1"/>
        <v>b</v>
      </c>
      <c r="B19" s="32" t="s">
        <v>1</v>
      </c>
      <c r="C19" s="25" t="s">
        <v>128</v>
      </c>
      <c r="D19" s="25"/>
      <c r="E19" s="37">
        <f t="shared" si="5"/>
        <v>0</v>
      </c>
      <c r="F19" s="33">
        <f t="shared" si="5"/>
        <v>0</v>
      </c>
      <c r="G19" s="33">
        <f t="shared" si="5"/>
        <v>0</v>
      </c>
      <c r="H19" s="33">
        <f t="shared" si="5"/>
        <v>0</v>
      </c>
      <c r="I19" s="33">
        <f t="shared" si="5"/>
        <v>0</v>
      </c>
      <c r="J19" s="33">
        <f t="shared" ref="J19:J82" si="6">F19+G19</f>
        <v>0</v>
      </c>
      <c r="K19" s="33">
        <f t="shared" ref="K19:K82" si="7">F19+G19+H19</f>
        <v>0</v>
      </c>
    </row>
    <row r="20" spans="1:13" ht="18" x14ac:dyDescent="0.25">
      <c r="A20" s="5" t="str">
        <f t="shared" si="1"/>
        <v>b</v>
      </c>
      <c r="B20" s="24" t="s">
        <v>1</v>
      </c>
      <c r="C20" s="26" t="s">
        <v>129</v>
      </c>
      <c r="D20" s="26"/>
      <c r="E20" s="36">
        <f t="shared" si="5"/>
        <v>0</v>
      </c>
      <c r="F20" s="30">
        <f t="shared" si="5"/>
        <v>0</v>
      </c>
      <c r="G20" s="30">
        <f t="shared" si="5"/>
        <v>0</v>
      </c>
      <c r="H20" s="30">
        <f t="shared" si="5"/>
        <v>0</v>
      </c>
      <c r="I20" s="30">
        <f t="shared" si="5"/>
        <v>0</v>
      </c>
      <c r="J20" s="30">
        <f t="shared" si="6"/>
        <v>0</v>
      </c>
      <c r="K20" s="30">
        <f t="shared" si="7"/>
        <v>0</v>
      </c>
    </row>
    <row r="21" spans="1:13" ht="18" x14ac:dyDescent="0.25">
      <c r="A21" s="5" t="str">
        <f t="shared" si="1"/>
        <v>b</v>
      </c>
      <c r="B21" s="24" t="s">
        <v>1</v>
      </c>
      <c r="C21" s="26" t="s">
        <v>130</v>
      </c>
      <c r="D21" s="26"/>
      <c r="E21" s="36">
        <f t="shared" si="5"/>
        <v>0</v>
      </c>
      <c r="F21" s="30">
        <f t="shared" si="5"/>
        <v>0</v>
      </c>
      <c r="G21" s="30">
        <f t="shared" si="5"/>
        <v>0</v>
      </c>
      <c r="H21" s="30">
        <f t="shared" si="5"/>
        <v>0</v>
      </c>
      <c r="I21" s="30">
        <f t="shared" si="5"/>
        <v>0</v>
      </c>
      <c r="J21" s="30">
        <f t="shared" si="6"/>
        <v>0</v>
      </c>
      <c r="K21" s="30">
        <f t="shared" si="7"/>
        <v>0</v>
      </c>
    </row>
    <row r="22" spans="1:13" ht="18" x14ac:dyDescent="0.25">
      <c r="A22" s="5" t="str">
        <f t="shared" si="1"/>
        <v>b</v>
      </c>
      <c r="B22" s="24" t="s">
        <v>1</v>
      </c>
      <c r="C22" s="26" t="s">
        <v>131</v>
      </c>
      <c r="D22" s="26"/>
      <c r="E22" s="36">
        <f t="shared" si="5"/>
        <v>0</v>
      </c>
      <c r="F22" s="30">
        <f t="shared" si="5"/>
        <v>0</v>
      </c>
      <c r="G22" s="30">
        <f t="shared" si="5"/>
        <v>0</v>
      </c>
      <c r="H22" s="30">
        <f t="shared" si="5"/>
        <v>0</v>
      </c>
      <c r="I22" s="30">
        <f t="shared" si="5"/>
        <v>0</v>
      </c>
      <c r="J22" s="30">
        <f t="shared" si="6"/>
        <v>0</v>
      </c>
      <c r="K22" s="30">
        <f t="shared" si="7"/>
        <v>0</v>
      </c>
    </row>
    <row r="23" spans="1:13" ht="18" x14ac:dyDescent="0.25">
      <c r="A23" s="5" t="str">
        <f t="shared" si="1"/>
        <v>b</v>
      </c>
      <c r="B23" s="24" t="s">
        <v>1</v>
      </c>
      <c r="C23" s="27" t="s">
        <v>132</v>
      </c>
      <c r="D23" s="27"/>
      <c r="E23" s="36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  <c r="J23" s="30">
        <f t="shared" si="6"/>
        <v>0</v>
      </c>
      <c r="K23" s="30">
        <f t="shared" si="7"/>
        <v>0</v>
      </c>
    </row>
    <row r="24" spans="1:13" ht="18" x14ac:dyDescent="0.25">
      <c r="A24" s="5" t="str">
        <f t="shared" si="1"/>
        <v>b</v>
      </c>
      <c r="B24" s="24" t="s">
        <v>1</v>
      </c>
      <c r="C24" s="27" t="s">
        <v>133</v>
      </c>
      <c r="D24" s="27"/>
      <c r="E24" s="36">
        <f t="shared" si="5"/>
        <v>0</v>
      </c>
      <c r="F24" s="30">
        <f t="shared" si="5"/>
        <v>0</v>
      </c>
      <c r="G24" s="30">
        <f t="shared" si="5"/>
        <v>0</v>
      </c>
      <c r="H24" s="30">
        <f t="shared" si="5"/>
        <v>0</v>
      </c>
      <c r="I24" s="30">
        <f t="shared" si="5"/>
        <v>0</v>
      </c>
      <c r="J24" s="30">
        <f t="shared" si="6"/>
        <v>0</v>
      </c>
      <c r="K24" s="30">
        <f t="shared" si="7"/>
        <v>0</v>
      </c>
    </row>
    <row r="25" spans="1:13" ht="18" x14ac:dyDescent="0.25">
      <c r="A25" s="5" t="str">
        <f t="shared" si="1"/>
        <v>b</v>
      </c>
      <c r="B25" s="24" t="s">
        <v>1</v>
      </c>
      <c r="C25" s="27" t="s">
        <v>134</v>
      </c>
      <c r="D25" s="27"/>
      <c r="E25" s="36">
        <f t="shared" si="5"/>
        <v>0</v>
      </c>
      <c r="F25" s="30">
        <f t="shared" si="5"/>
        <v>0</v>
      </c>
      <c r="G25" s="30">
        <f t="shared" si="5"/>
        <v>0</v>
      </c>
      <c r="H25" s="30">
        <f t="shared" si="5"/>
        <v>0</v>
      </c>
      <c r="I25" s="30">
        <f t="shared" si="5"/>
        <v>0</v>
      </c>
      <c r="J25" s="30">
        <f t="shared" si="6"/>
        <v>0</v>
      </c>
      <c r="K25" s="30">
        <f t="shared" si="7"/>
        <v>0</v>
      </c>
    </row>
    <row r="26" spans="1:13" ht="18" x14ac:dyDescent="0.25">
      <c r="A26" s="5" t="str">
        <f t="shared" si="1"/>
        <v>b</v>
      </c>
      <c r="B26" s="24" t="s">
        <v>1</v>
      </c>
      <c r="C26" s="27" t="s">
        <v>135</v>
      </c>
      <c r="D26" s="27"/>
      <c r="E26" s="36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  <c r="J26" s="30">
        <f t="shared" si="6"/>
        <v>0</v>
      </c>
      <c r="K26" s="30">
        <f t="shared" si="7"/>
        <v>0</v>
      </c>
    </row>
    <row r="27" spans="1:13" x14ac:dyDescent="0.25">
      <c r="A27" s="5" t="str">
        <f t="shared" si="1"/>
        <v>b</v>
      </c>
      <c r="B27" s="28"/>
      <c r="C27" s="29" t="s">
        <v>209</v>
      </c>
      <c r="D27" s="29"/>
      <c r="E27" s="38">
        <f t="shared" si="5"/>
        <v>0</v>
      </c>
      <c r="F27" s="31">
        <f t="shared" si="5"/>
        <v>0</v>
      </c>
      <c r="G27" s="31">
        <f t="shared" si="5"/>
        <v>0</v>
      </c>
      <c r="H27" s="31">
        <f t="shared" si="5"/>
        <v>0</v>
      </c>
      <c r="I27" s="31">
        <f t="shared" si="5"/>
        <v>0</v>
      </c>
      <c r="J27" s="31">
        <f t="shared" si="6"/>
        <v>0</v>
      </c>
      <c r="K27" s="31">
        <f t="shared" si="7"/>
        <v>0</v>
      </c>
    </row>
    <row r="28" spans="1:13" x14ac:dyDescent="0.25">
      <c r="A28" s="5" t="str">
        <f t="shared" si="1"/>
        <v>b</v>
      </c>
      <c r="B28" s="28"/>
      <c r="C28" s="29" t="s">
        <v>210</v>
      </c>
      <c r="D28" s="29"/>
      <c r="E28" s="38">
        <f t="shared" si="5"/>
        <v>0</v>
      </c>
      <c r="F28" s="31">
        <f t="shared" si="5"/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  <c r="J28" s="31">
        <f t="shared" si="6"/>
        <v>0</v>
      </c>
      <c r="K28" s="31">
        <f t="shared" si="7"/>
        <v>0</v>
      </c>
    </row>
    <row r="29" spans="1:13" ht="18" x14ac:dyDescent="0.25">
      <c r="A29" s="5" t="str">
        <f t="shared" si="1"/>
        <v>b</v>
      </c>
      <c r="B29" s="32" t="s">
        <v>1</v>
      </c>
      <c r="C29" s="25" t="s">
        <v>136</v>
      </c>
      <c r="D29" s="25"/>
      <c r="E29" s="37">
        <f t="shared" si="5"/>
        <v>0</v>
      </c>
      <c r="F29" s="33">
        <f t="shared" si="5"/>
        <v>0</v>
      </c>
      <c r="G29" s="33">
        <f t="shared" si="5"/>
        <v>0</v>
      </c>
      <c r="H29" s="33">
        <f t="shared" si="5"/>
        <v>0</v>
      </c>
      <c r="I29" s="33">
        <f t="shared" si="5"/>
        <v>0</v>
      </c>
      <c r="J29" s="33">
        <f t="shared" si="6"/>
        <v>0</v>
      </c>
      <c r="K29" s="33">
        <f t="shared" si="7"/>
        <v>0</v>
      </c>
    </row>
    <row r="30" spans="1:13" ht="18" x14ac:dyDescent="0.25">
      <c r="A30" s="5" t="str">
        <f t="shared" si="1"/>
        <v>b</v>
      </c>
      <c r="B30" s="32" t="s">
        <v>1</v>
      </c>
      <c r="C30" s="25" t="s">
        <v>137</v>
      </c>
      <c r="D30" s="25"/>
      <c r="E30" s="37">
        <f t="shared" si="5"/>
        <v>0</v>
      </c>
      <c r="F30" s="33">
        <f t="shared" si="5"/>
        <v>0</v>
      </c>
      <c r="G30" s="33">
        <f t="shared" si="5"/>
        <v>0</v>
      </c>
      <c r="H30" s="33">
        <f t="shared" si="5"/>
        <v>0</v>
      </c>
      <c r="I30" s="33">
        <f t="shared" si="5"/>
        <v>0</v>
      </c>
      <c r="J30" s="33">
        <f t="shared" si="6"/>
        <v>0</v>
      </c>
      <c r="K30" s="33">
        <f t="shared" si="7"/>
        <v>0</v>
      </c>
    </row>
    <row r="31" spans="1:13" ht="18" x14ac:dyDescent="0.25">
      <c r="A31" s="5" t="str">
        <f t="shared" si="1"/>
        <v>b</v>
      </c>
      <c r="B31" s="32" t="s">
        <v>1</v>
      </c>
      <c r="C31" s="25" t="s">
        <v>138</v>
      </c>
      <c r="D31" s="25"/>
      <c r="E31" s="37">
        <f t="shared" si="5"/>
        <v>0</v>
      </c>
      <c r="F31" s="33">
        <f t="shared" si="5"/>
        <v>0</v>
      </c>
      <c r="G31" s="33">
        <f t="shared" si="5"/>
        <v>0</v>
      </c>
      <c r="H31" s="33">
        <f t="shared" si="5"/>
        <v>0</v>
      </c>
      <c r="I31" s="33">
        <f t="shared" si="5"/>
        <v>0</v>
      </c>
      <c r="J31" s="33">
        <f t="shared" si="6"/>
        <v>0</v>
      </c>
      <c r="K31" s="33">
        <f t="shared" si="7"/>
        <v>0</v>
      </c>
    </row>
    <row r="32" spans="1:13" ht="54" x14ac:dyDescent="0.25">
      <c r="A32" s="5" t="str">
        <f t="shared" si="1"/>
        <v>b</v>
      </c>
      <c r="B32" s="22" t="s">
        <v>9</v>
      </c>
      <c r="C32" s="23" t="s">
        <v>139</v>
      </c>
      <c r="D32" s="23"/>
      <c r="E32" s="41">
        <f t="shared" ref="E32:E45" si="8">F32+G32+H32+I32</f>
        <v>0</v>
      </c>
      <c r="F32" s="41">
        <f>F33+F43+F44+F45</f>
        <v>0</v>
      </c>
      <c r="G32" s="41">
        <f>G33+G43+G44+G45</f>
        <v>0</v>
      </c>
      <c r="H32" s="41">
        <f>H33+H43+H44+H45</f>
        <v>0</v>
      </c>
      <c r="I32" s="41">
        <f>I33+I43+I44+I45</f>
        <v>0</v>
      </c>
      <c r="J32" s="30">
        <f t="shared" si="6"/>
        <v>0</v>
      </c>
      <c r="K32" s="30">
        <f t="shared" si="7"/>
        <v>0</v>
      </c>
      <c r="L32" s="4" t="s">
        <v>208</v>
      </c>
    </row>
    <row r="33" spans="1:12" ht="18" x14ac:dyDescent="0.25">
      <c r="A33" s="5" t="str">
        <f t="shared" si="1"/>
        <v>b</v>
      </c>
      <c r="B33" s="34" t="s">
        <v>1</v>
      </c>
      <c r="C33" s="15" t="s">
        <v>128</v>
      </c>
      <c r="D33" s="15"/>
      <c r="E33" s="37">
        <f t="shared" si="8"/>
        <v>0</v>
      </c>
      <c r="F33" s="14">
        <f t="shared" ref="F33:I33" si="9">F34+F35+F36+F37+F38+F39+F40</f>
        <v>0</v>
      </c>
      <c r="G33" s="14">
        <f t="shared" si="9"/>
        <v>0</v>
      </c>
      <c r="H33" s="14">
        <f t="shared" si="9"/>
        <v>0</v>
      </c>
      <c r="I33" s="14">
        <f t="shared" si="9"/>
        <v>0</v>
      </c>
      <c r="J33" s="33">
        <f t="shared" si="6"/>
        <v>0</v>
      </c>
      <c r="K33" s="33">
        <f t="shared" si="7"/>
        <v>0</v>
      </c>
      <c r="L33" s="4" t="s">
        <v>208</v>
      </c>
    </row>
    <row r="34" spans="1:12" ht="18" x14ac:dyDescent="0.25">
      <c r="A34" s="5" t="str">
        <f t="shared" si="1"/>
        <v>b</v>
      </c>
      <c r="B34" s="11" t="s">
        <v>1</v>
      </c>
      <c r="C34" s="12" t="s">
        <v>129</v>
      </c>
      <c r="D34" s="12"/>
      <c r="E34" s="39">
        <f t="shared" si="8"/>
        <v>0</v>
      </c>
      <c r="F34" s="35"/>
      <c r="G34" s="35"/>
      <c r="H34" s="35"/>
      <c r="I34" s="35"/>
      <c r="J34" s="30">
        <f t="shared" si="6"/>
        <v>0</v>
      </c>
      <c r="K34" s="30">
        <f t="shared" si="7"/>
        <v>0</v>
      </c>
      <c r="L34" s="4" t="s">
        <v>208</v>
      </c>
    </row>
    <row r="35" spans="1:12" ht="18" x14ac:dyDescent="0.25">
      <c r="A35" s="5" t="str">
        <f t="shared" si="1"/>
        <v>b</v>
      </c>
      <c r="B35" s="11" t="s">
        <v>1</v>
      </c>
      <c r="C35" s="12" t="s">
        <v>130</v>
      </c>
      <c r="D35" s="12"/>
      <c r="E35" s="39">
        <f t="shared" si="8"/>
        <v>0</v>
      </c>
      <c r="F35" s="35"/>
      <c r="G35" s="35"/>
      <c r="H35" s="35"/>
      <c r="I35" s="35"/>
      <c r="J35" s="30">
        <f t="shared" si="6"/>
        <v>0</v>
      </c>
      <c r="K35" s="30">
        <f t="shared" si="7"/>
        <v>0</v>
      </c>
      <c r="L35" s="4" t="s">
        <v>208</v>
      </c>
    </row>
    <row r="36" spans="1:12" ht="18" x14ac:dyDescent="0.25">
      <c r="A36" s="5" t="str">
        <f t="shared" si="1"/>
        <v>b</v>
      </c>
      <c r="B36" s="11" t="s">
        <v>1</v>
      </c>
      <c r="C36" s="12" t="s">
        <v>131</v>
      </c>
      <c r="D36" s="12"/>
      <c r="E36" s="39">
        <f t="shared" si="8"/>
        <v>0</v>
      </c>
      <c r="F36" s="35"/>
      <c r="G36" s="35"/>
      <c r="H36" s="35"/>
      <c r="I36" s="35"/>
      <c r="J36" s="30">
        <f t="shared" si="6"/>
        <v>0</v>
      </c>
      <c r="K36" s="30">
        <f t="shared" si="7"/>
        <v>0</v>
      </c>
      <c r="L36" s="4" t="s">
        <v>208</v>
      </c>
    </row>
    <row r="37" spans="1:12" ht="18" x14ac:dyDescent="0.25">
      <c r="A37" s="5" t="str">
        <f t="shared" si="1"/>
        <v>b</v>
      </c>
      <c r="B37" s="11" t="s">
        <v>1</v>
      </c>
      <c r="C37" s="16" t="s">
        <v>132</v>
      </c>
      <c r="D37" s="16"/>
      <c r="E37" s="39">
        <f t="shared" si="8"/>
        <v>0</v>
      </c>
      <c r="F37" s="35"/>
      <c r="G37" s="35"/>
      <c r="H37" s="35"/>
      <c r="I37" s="35"/>
      <c r="J37" s="30">
        <f t="shared" si="6"/>
        <v>0</v>
      </c>
      <c r="K37" s="30">
        <f t="shared" si="7"/>
        <v>0</v>
      </c>
      <c r="L37" s="4" t="s">
        <v>208</v>
      </c>
    </row>
    <row r="38" spans="1:12" ht="18" x14ac:dyDescent="0.25">
      <c r="A38" s="5" t="str">
        <f t="shared" si="1"/>
        <v>b</v>
      </c>
      <c r="B38" s="11" t="s">
        <v>1</v>
      </c>
      <c r="C38" s="16" t="s">
        <v>133</v>
      </c>
      <c r="D38" s="16"/>
      <c r="E38" s="39">
        <f t="shared" si="8"/>
        <v>0</v>
      </c>
      <c r="F38" s="35"/>
      <c r="G38" s="35"/>
      <c r="H38" s="35"/>
      <c r="I38" s="35"/>
      <c r="J38" s="30">
        <f t="shared" si="6"/>
        <v>0</v>
      </c>
      <c r="K38" s="30">
        <f t="shared" si="7"/>
        <v>0</v>
      </c>
      <c r="L38" s="4" t="s">
        <v>208</v>
      </c>
    </row>
    <row r="39" spans="1:12" ht="18" x14ac:dyDescent="0.25">
      <c r="A39" s="5" t="str">
        <f t="shared" si="1"/>
        <v>b</v>
      </c>
      <c r="B39" s="11" t="s">
        <v>1</v>
      </c>
      <c r="C39" s="16" t="s">
        <v>134</v>
      </c>
      <c r="D39" s="16"/>
      <c r="E39" s="39">
        <f t="shared" si="8"/>
        <v>0</v>
      </c>
      <c r="F39" s="35"/>
      <c r="G39" s="35"/>
      <c r="H39" s="35"/>
      <c r="I39" s="35"/>
      <c r="J39" s="30">
        <f t="shared" si="6"/>
        <v>0</v>
      </c>
      <c r="K39" s="30">
        <f t="shared" si="7"/>
        <v>0</v>
      </c>
      <c r="L39" s="4" t="s">
        <v>208</v>
      </c>
    </row>
    <row r="40" spans="1:12" ht="18" x14ac:dyDescent="0.25">
      <c r="A40" s="5" t="str">
        <f t="shared" si="1"/>
        <v>b</v>
      </c>
      <c r="B40" s="11" t="s">
        <v>1</v>
      </c>
      <c r="C40" s="16" t="s">
        <v>135</v>
      </c>
      <c r="D40" s="16"/>
      <c r="E40" s="39">
        <f t="shared" si="8"/>
        <v>0</v>
      </c>
      <c r="F40" s="35">
        <f>F41+F42</f>
        <v>0</v>
      </c>
      <c r="G40" s="35">
        <f t="shared" ref="G40:I40" si="10">G41+G42</f>
        <v>0</v>
      </c>
      <c r="H40" s="35">
        <f t="shared" si="10"/>
        <v>0</v>
      </c>
      <c r="I40" s="35">
        <f t="shared" si="10"/>
        <v>0</v>
      </c>
      <c r="J40" s="30">
        <f t="shared" si="6"/>
        <v>0</v>
      </c>
      <c r="K40" s="30">
        <f t="shared" si="7"/>
        <v>0</v>
      </c>
      <c r="L40" s="4" t="s">
        <v>208</v>
      </c>
    </row>
    <row r="41" spans="1:12" x14ac:dyDescent="0.25">
      <c r="A41" s="5" t="str">
        <f t="shared" si="1"/>
        <v>b</v>
      </c>
      <c r="B41" s="19"/>
      <c r="C41" s="21" t="s">
        <v>209</v>
      </c>
      <c r="D41" s="21"/>
      <c r="E41" s="40">
        <f t="shared" si="8"/>
        <v>0</v>
      </c>
      <c r="F41" s="20"/>
      <c r="G41" s="20"/>
      <c r="H41" s="20"/>
      <c r="I41" s="20"/>
      <c r="J41" s="31">
        <f t="shared" si="6"/>
        <v>0</v>
      </c>
      <c r="K41" s="31">
        <f t="shared" si="7"/>
        <v>0</v>
      </c>
    </row>
    <row r="42" spans="1:12" x14ac:dyDescent="0.25">
      <c r="A42" s="5" t="str">
        <f t="shared" si="1"/>
        <v>b</v>
      </c>
      <c r="B42" s="19"/>
      <c r="C42" s="21" t="s">
        <v>210</v>
      </c>
      <c r="D42" s="21"/>
      <c r="E42" s="40">
        <f t="shared" si="8"/>
        <v>0</v>
      </c>
      <c r="F42" s="20"/>
      <c r="G42" s="20"/>
      <c r="H42" s="20"/>
      <c r="I42" s="20"/>
      <c r="J42" s="31">
        <f t="shared" si="6"/>
        <v>0</v>
      </c>
      <c r="K42" s="31">
        <f t="shared" si="7"/>
        <v>0</v>
      </c>
    </row>
    <row r="43" spans="1:12" ht="18" x14ac:dyDescent="0.25">
      <c r="A43" s="5" t="str">
        <f t="shared" si="1"/>
        <v>b</v>
      </c>
      <c r="B43" s="11" t="s">
        <v>1</v>
      </c>
      <c r="C43" s="15" t="s">
        <v>136</v>
      </c>
      <c r="D43" s="15"/>
      <c r="E43" s="37">
        <f t="shared" si="8"/>
        <v>0</v>
      </c>
      <c r="F43" s="14"/>
      <c r="G43" s="14"/>
      <c r="H43" s="14"/>
      <c r="I43" s="14"/>
      <c r="J43" s="33">
        <f t="shared" si="6"/>
        <v>0</v>
      </c>
      <c r="K43" s="33">
        <f t="shared" si="7"/>
        <v>0</v>
      </c>
      <c r="L43" s="4" t="s">
        <v>208</v>
      </c>
    </row>
    <row r="44" spans="1:12" ht="18" x14ac:dyDescent="0.25">
      <c r="A44" s="5" t="str">
        <f t="shared" si="1"/>
        <v>b</v>
      </c>
      <c r="B44" s="11" t="s">
        <v>1</v>
      </c>
      <c r="C44" s="15" t="s">
        <v>137</v>
      </c>
      <c r="D44" s="15"/>
      <c r="E44" s="37">
        <f t="shared" si="8"/>
        <v>0</v>
      </c>
      <c r="F44" s="14"/>
      <c r="G44" s="14"/>
      <c r="H44" s="14"/>
      <c r="I44" s="14"/>
      <c r="J44" s="33">
        <f t="shared" si="6"/>
        <v>0</v>
      </c>
      <c r="K44" s="33">
        <f t="shared" si="7"/>
        <v>0</v>
      </c>
      <c r="L44" s="4" t="s">
        <v>208</v>
      </c>
    </row>
    <row r="45" spans="1:12" ht="18" x14ac:dyDescent="0.25">
      <c r="A45" s="5" t="str">
        <f t="shared" si="1"/>
        <v>b</v>
      </c>
      <c r="B45" s="11" t="s">
        <v>1</v>
      </c>
      <c r="C45" s="15" t="s">
        <v>138</v>
      </c>
      <c r="D45" s="15"/>
      <c r="E45" s="37">
        <f t="shared" si="8"/>
        <v>0</v>
      </c>
      <c r="F45" s="14"/>
      <c r="G45" s="14"/>
      <c r="H45" s="14"/>
      <c r="I45" s="14"/>
      <c r="J45" s="33">
        <f t="shared" si="6"/>
        <v>0</v>
      </c>
      <c r="K45" s="33">
        <f t="shared" si="7"/>
        <v>0</v>
      </c>
      <c r="L45" s="4" t="s">
        <v>208</v>
      </c>
    </row>
    <row r="46" spans="1:12" ht="36" x14ac:dyDescent="0.25">
      <c r="A46" s="5" t="str">
        <f t="shared" si="1"/>
        <v>b</v>
      </c>
      <c r="B46" s="22" t="s">
        <v>10</v>
      </c>
      <c r="C46" s="23" t="s">
        <v>140</v>
      </c>
      <c r="D46" s="23"/>
      <c r="E46" s="36">
        <f>F46+G46+H46+I46</f>
        <v>0</v>
      </c>
      <c r="F46" s="30">
        <f t="shared" ref="F46:I59" si="11">F60+F74+F88</f>
        <v>0</v>
      </c>
      <c r="G46" s="30">
        <f t="shared" si="11"/>
        <v>0</v>
      </c>
      <c r="H46" s="30">
        <f t="shared" si="11"/>
        <v>0</v>
      </c>
      <c r="I46" s="30">
        <f t="shared" si="11"/>
        <v>0</v>
      </c>
      <c r="J46" s="30">
        <f t="shared" si="6"/>
        <v>0</v>
      </c>
      <c r="K46" s="30">
        <f t="shared" si="7"/>
        <v>0</v>
      </c>
      <c r="L46" s="4" t="s">
        <v>203</v>
      </c>
    </row>
    <row r="47" spans="1:12" ht="18" x14ac:dyDescent="0.25">
      <c r="A47" s="5" t="str">
        <f t="shared" si="1"/>
        <v>b</v>
      </c>
      <c r="B47" s="32" t="s">
        <v>1</v>
      </c>
      <c r="C47" s="25" t="s">
        <v>128</v>
      </c>
      <c r="D47" s="25"/>
      <c r="E47" s="37">
        <f t="shared" ref="E47:E110" si="12">F47+G47+H47+I47</f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  <c r="J47" s="33">
        <f t="shared" si="6"/>
        <v>0</v>
      </c>
      <c r="K47" s="33">
        <f t="shared" si="7"/>
        <v>0</v>
      </c>
      <c r="L47" s="4" t="s">
        <v>203</v>
      </c>
    </row>
    <row r="48" spans="1:12" ht="18" x14ac:dyDescent="0.25">
      <c r="A48" s="5" t="str">
        <f t="shared" si="1"/>
        <v>b</v>
      </c>
      <c r="B48" s="24" t="s">
        <v>1</v>
      </c>
      <c r="C48" s="26" t="s">
        <v>129</v>
      </c>
      <c r="D48" s="26"/>
      <c r="E48" s="36">
        <f t="shared" si="12"/>
        <v>0</v>
      </c>
      <c r="F48" s="30">
        <f t="shared" si="11"/>
        <v>0</v>
      </c>
      <c r="G48" s="30">
        <f t="shared" si="11"/>
        <v>0</v>
      </c>
      <c r="H48" s="30">
        <f t="shared" si="11"/>
        <v>0</v>
      </c>
      <c r="I48" s="30">
        <f t="shared" si="11"/>
        <v>0</v>
      </c>
      <c r="J48" s="30">
        <f t="shared" si="6"/>
        <v>0</v>
      </c>
      <c r="K48" s="30">
        <f t="shared" si="7"/>
        <v>0</v>
      </c>
      <c r="L48" s="4" t="s">
        <v>203</v>
      </c>
    </row>
    <row r="49" spans="1:12" ht="18" x14ac:dyDescent="0.25">
      <c r="A49" s="5" t="str">
        <f t="shared" si="1"/>
        <v>b</v>
      </c>
      <c r="B49" s="24" t="s">
        <v>1</v>
      </c>
      <c r="C49" s="26" t="s">
        <v>130</v>
      </c>
      <c r="D49" s="26"/>
      <c r="E49" s="36">
        <f t="shared" si="12"/>
        <v>0</v>
      </c>
      <c r="F49" s="30">
        <f t="shared" si="11"/>
        <v>0</v>
      </c>
      <c r="G49" s="30">
        <f t="shared" si="11"/>
        <v>0</v>
      </c>
      <c r="H49" s="30">
        <f t="shared" si="11"/>
        <v>0</v>
      </c>
      <c r="I49" s="30">
        <f t="shared" si="11"/>
        <v>0</v>
      </c>
      <c r="J49" s="30">
        <f t="shared" si="6"/>
        <v>0</v>
      </c>
      <c r="K49" s="30">
        <f t="shared" si="7"/>
        <v>0</v>
      </c>
      <c r="L49" s="4" t="s">
        <v>203</v>
      </c>
    </row>
    <row r="50" spans="1:12" ht="18" x14ac:dyDescent="0.25">
      <c r="A50" s="5" t="str">
        <f t="shared" si="1"/>
        <v>b</v>
      </c>
      <c r="B50" s="24" t="s">
        <v>1</v>
      </c>
      <c r="C50" s="26" t="s">
        <v>131</v>
      </c>
      <c r="D50" s="26"/>
      <c r="E50" s="36">
        <f t="shared" si="12"/>
        <v>0</v>
      </c>
      <c r="F50" s="30">
        <f t="shared" si="11"/>
        <v>0</v>
      </c>
      <c r="G50" s="30">
        <f t="shared" si="11"/>
        <v>0</v>
      </c>
      <c r="H50" s="30">
        <f t="shared" si="11"/>
        <v>0</v>
      </c>
      <c r="I50" s="30">
        <f t="shared" si="11"/>
        <v>0</v>
      </c>
      <c r="J50" s="30">
        <f t="shared" si="6"/>
        <v>0</v>
      </c>
      <c r="K50" s="30">
        <f t="shared" si="7"/>
        <v>0</v>
      </c>
      <c r="L50" s="4" t="s">
        <v>203</v>
      </c>
    </row>
    <row r="51" spans="1:12" ht="18" x14ac:dyDescent="0.25">
      <c r="A51" s="5" t="str">
        <f t="shared" si="1"/>
        <v>b</v>
      </c>
      <c r="B51" s="24" t="s">
        <v>1</v>
      </c>
      <c r="C51" s="27" t="s">
        <v>132</v>
      </c>
      <c r="D51" s="27"/>
      <c r="E51" s="36">
        <f t="shared" si="12"/>
        <v>0</v>
      </c>
      <c r="F51" s="30">
        <f t="shared" si="11"/>
        <v>0</v>
      </c>
      <c r="G51" s="30">
        <f t="shared" si="11"/>
        <v>0</v>
      </c>
      <c r="H51" s="30">
        <f t="shared" si="11"/>
        <v>0</v>
      </c>
      <c r="I51" s="30">
        <f t="shared" si="11"/>
        <v>0</v>
      </c>
      <c r="J51" s="30">
        <f t="shared" si="6"/>
        <v>0</v>
      </c>
      <c r="K51" s="30">
        <f t="shared" si="7"/>
        <v>0</v>
      </c>
      <c r="L51" s="4" t="s">
        <v>203</v>
      </c>
    </row>
    <row r="52" spans="1:12" ht="18" x14ac:dyDescent="0.25">
      <c r="A52" s="5" t="str">
        <f t="shared" si="1"/>
        <v>b</v>
      </c>
      <c r="B52" s="24" t="s">
        <v>1</v>
      </c>
      <c r="C52" s="27" t="s">
        <v>133</v>
      </c>
      <c r="D52" s="27"/>
      <c r="E52" s="36">
        <f t="shared" si="12"/>
        <v>0</v>
      </c>
      <c r="F52" s="30">
        <f t="shared" si="11"/>
        <v>0</v>
      </c>
      <c r="G52" s="30">
        <f t="shared" si="11"/>
        <v>0</v>
      </c>
      <c r="H52" s="30">
        <f t="shared" si="11"/>
        <v>0</v>
      </c>
      <c r="I52" s="30">
        <f t="shared" si="11"/>
        <v>0</v>
      </c>
      <c r="J52" s="30">
        <f t="shared" si="6"/>
        <v>0</v>
      </c>
      <c r="K52" s="30">
        <f t="shared" si="7"/>
        <v>0</v>
      </c>
      <c r="L52" s="4" t="s">
        <v>203</v>
      </c>
    </row>
    <row r="53" spans="1:12" ht="18" x14ac:dyDescent="0.25">
      <c r="A53" s="5" t="str">
        <f t="shared" si="1"/>
        <v>b</v>
      </c>
      <c r="B53" s="24" t="s">
        <v>1</v>
      </c>
      <c r="C53" s="27" t="s">
        <v>134</v>
      </c>
      <c r="D53" s="27"/>
      <c r="E53" s="36">
        <f t="shared" si="12"/>
        <v>0</v>
      </c>
      <c r="F53" s="30">
        <f t="shared" si="11"/>
        <v>0</v>
      </c>
      <c r="G53" s="30">
        <f t="shared" si="11"/>
        <v>0</v>
      </c>
      <c r="H53" s="30">
        <f t="shared" si="11"/>
        <v>0</v>
      </c>
      <c r="I53" s="30">
        <f t="shared" si="11"/>
        <v>0</v>
      </c>
      <c r="J53" s="30">
        <f t="shared" si="6"/>
        <v>0</v>
      </c>
      <c r="K53" s="30">
        <f t="shared" si="7"/>
        <v>0</v>
      </c>
      <c r="L53" s="4" t="s">
        <v>203</v>
      </c>
    </row>
    <row r="54" spans="1:12" ht="18" x14ac:dyDescent="0.25">
      <c r="A54" s="5" t="str">
        <f t="shared" si="1"/>
        <v>b</v>
      </c>
      <c r="B54" s="24" t="s">
        <v>1</v>
      </c>
      <c r="C54" s="27" t="s">
        <v>135</v>
      </c>
      <c r="D54" s="27"/>
      <c r="E54" s="36">
        <f t="shared" si="12"/>
        <v>0</v>
      </c>
      <c r="F54" s="30">
        <f t="shared" si="11"/>
        <v>0</v>
      </c>
      <c r="G54" s="30">
        <f t="shared" si="11"/>
        <v>0</v>
      </c>
      <c r="H54" s="30">
        <f t="shared" si="11"/>
        <v>0</v>
      </c>
      <c r="I54" s="30">
        <f t="shared" si="11"/>
        <v>0</v>
      </c>
      <c r="J54" s="30">
        <f t="shared" si="6"/>
        <v>0</v>
      </c>
      <c r="K54" s="30">
        <f t="shared" si="7"/>
        <v>0</v>
      </c>
      <c r="L54" s="4" t="s">
        <v>203</v>
      </c>
    </row>
    <row r="55" spans="1:12" x14ac:dyDescent="0.25">
      <c r="A55" s="5" t="str">
        <f t="shared" si="1"/>
        <v>b</v>
      </c>
      <c r="B55" s="28"/>
      <c r="C55" s="29" t="s">
        <v>209</v>
      </c>
      <c r="D55" s="29"/>
      <c r="E55" s="38">
        <f t="shared" si="12"/>
        <v>0</v>
      </c>
      <c r="F55" s="31">
        <f t="shared" si="11"/>
        <v>0</v>
      </c>
      <c r="G55" s="31">
        <f t="shared" si="11"/>
        <v>0</v>
      </c>
      <c r="H55" s="31">
        <f t="shared" si="11"/>
        <v>0</v>
      </c>
      <c r="I55" s="31">
        <f t="shared" si="11"/>
        <v>0</v>
      </c>
      <c r="J55" s="31">
        <f t="shared" si="6"/>
        <v>0</v>
      </c>
      <c r="K55" s="31">
        <f t="shared" si="7"/>
        <v>0</v>
      </c>
    </row>
    <row r="56" spans="1:12" x14ac:dyDescent="0.25">
      <c r="A56" s="5" t="str">
        <f t="shared" si="1"/>
        <v>b</v>
      </c>
      <c r="B56" s="28"/>
      <c r="C56" s="29" t="s">
        <v>210</v>
      </c>
      <c r="D56" s="29"/>
      <c r="E56" s="38">
        <f t="shared" si="12"/>
        <v>0</v>
      </c>
      <c r="F56" s="31">
        <f t="shared" si="11"/>
        <v>0</v>
      </c>
      <c r="G56" s="31">
        <f t="shared" si="11"/>
        <v>0</v>
      </c>
      <c r="H56" s="31">
        <f t="shared" si="11"/>
        <v>0</v>
      </c>
      <c r="I56" s="31">
        <f t="shared" si="11"/>
        <v>0</v>
      </c>
      <c r="J56" s="31">
        <f t="shared" si="6"/>
        <v>0</v>
      </c>
      <c r="K56" s="31">
        <f t="shared" si="7"/>
        <v>0</v>
      </c>
    </row>
    <row r="57" spans="1:12" ht="18" x14ac:dyDescent="0.25">
      <c r="A57" s="5" t="str">
        <f t="shared" si="1"/>
        <v>b</v>
      </c>
      <c r="B57" s="32" t="s">
        <v>1</v>
      </c>
      <c r="C57" s="25" t="s">
        <v>136</v>
      </c>
      <c r="D57" s="25"/>
      <c r="E57" s="37">
        <f t="shared" si="12"/>
        <v>0</v>
      </c>
      <c r="F57" s="33">
        <f t="shared" si="11"/>
        <v>0</v>
      </c>
      <c r="G57" s="33">
        <f t="shared" si="11"/>
        <v>0</v>
      </c>
      <c r="H57" s="33">
        <f t="shared" si="11"/>
        <v>0</v>
      </c>
      <c r="I57" s="33">
        <f t="shared" si="11"/>
        <v>0</v>
      </c>
      <c r="J57" s="33">
        <f t="shared" si="6"/>
        <v>0</v>
      </c>
      <c r="K57" s="33">
        <f t="shared" si="7"/>
        <v>0</v>
      </c>
      <c r="L57" s="4" t="s">
        <v>203</v>
      </c>
    </row>
    <row r="58" spans="1:12" ht="18" x14ac:dyDescent="0.25">
      <c r="A58" s="5" t="str">
        <f t="shared" si="1"/>
        <v>b</v>
      </c>
      <c r="B58" s="32" t="s">
        <v>1</v>
      </c>
      <c r="C58" s="25" t="s">
        <v>137</v>
      </c>
      <c r="D58" s="25"/>
      <c r="E58" s="37">
        <f t="shared" si="12"/>
        <v>0</v>
      </c>
      <c r="F58" s="33">
        <f t="shared" si="11"/>
        <v>0</v>
      </c>
      <c r="G58" s="33">
        <f t="shared" si="11"/>
        <v>0</v>
      </c>
      <c r="H58" s="33">
        <f t="shared" si="11"/>
        <v>0</v>
      </c>
      <c r="I58" s="33">
        <f t="shared" si="11"/>
        <v>0</v>
      </c>
      <c r="J58" s="33">
        <f t="shared" si="6"/>
        <v>0</v>
      </c>
      <c r="K58" s="33">
        <f t="shared" si="7"/>
        <v>0</v>
      </c>
      <c r="L58" s="4" t="s">
        <v>203</v>
      </c>
    </row>
    <row r="59" spans="1:12" ht="18" x14ac:dyDescent="0.25">
      <c r="A59" s="5" t="str">
        <f t="shared" si="1"/>
        <v>b</v>
      </c>
      <c r="B59" s="32" t="s">
        <v>1</v>
      </c>
      <c r="C59" s="25" t="s">
        <v>138</v>
      </c>
      <c r="D59" s="25"/>
      <c r="E59" s="37">
        <f t="shared" si="12"/>
        <v>0</v>
      </c>
      <c r="F59" s="33">
        <f t="shared" si="11"/>
        <v>0</v>
      </c>
      <c r="G59" s="33">
        <f t="shared" si="11"/>
        <v>0</v>
      </c>
      <c r="H59" s="33">
        <f t="shared" si="11"/>
        <v>0</v>
      </c>
      <c r="I59" s="33">
        <f t="shared" si="11"/>
        <v>0</v>
      </c>
      <c r="J59" s="33">
        <f t="shared" si="6"/>
        <v>0</v>
      </c>
      <c r="K59" s="33">
        <f t="shared" si="7"/>
        <v>0</v>
      </c>
      <c r="L59" s="4" t="s">
        <v>203</v>
      </c>
    </row>
    <row r="60" spans="1:12" ht="36" x14ac:dyDescent="0.25">
      <c r="A60" s="5" t="str">
        <f t="shared" si="1"/>
        <v>b</v>
      </c>
      <c r="B60" s="22" t="s">
        <v>11</v>
      </c>
      <c r="C60" s="23" t="s">
        <v>141</v>
      </c>
      <c r="D60" s="23"/>
      <c r="E60" s="41">
        <f t="shared" si="12"/>
        <v>0</v>
      </c>
      <c r="F60" s="41">
        <f>F61+F71+F72+F73</f>
        <v>0</v>
      </c>
      <c r="G60" s="41">
        <f>G61+G71+G72+G73</f>
        <v>0</v>
      </c>
      <c r="H60" s="41">
        <f>H61+H71+H72+H73</f>
        <v>0</v>
      </c>
      <c r="I60" s="41">
        <f>I61+I71+I72+I73</f>
        <v>0</v>
      </c>
      <c r="J60" s="30">
        <f t="shared" si="6"/>
        <v>0</v>
      </c>
      <c r="K60" s="30">
        <f t="shared" si="7"/>
        <v>0</v>
      </c>
      <c r="L60" s="4" t="s">
        <v>203</v>
      </c>
    </row>
    <row r="61" spans="1:12" ht="18" x14ac:dyDescent="0.25">
      <c r="A61" s="5" t="str">
        <f t="shared" si="1"/>
        <v>b</v>
      </c>
      <c r="B61" s="34" t="s">
        <v>1</v>
      </c>
      <c r="C61" s="15" t="s">
        <v>128</v>
      </c>
      <c r="D61" s="15"/>
      <c r="E61" s="37">
        <f t="shared" si="12"/>
        <v>0</v>
      </c>
      <c r="F61" s="14">
        <f t="shared" ref="F61:I61" si="13">F62+F63+F64+F65+F66+F67+F68</f>
        <v>0</v>
      </c>
      <c r="G61" s="14">
        <f t="shared" si="13"/>
        <v>0</v>
      </c>
      <c r="H61" s="14">
        <f t="shared" si="13"/>
        <v>0</v>
      </c>
      <c r="I61" s="14">
        <f t="shared" si="13"/>
        <v>0</v>
      </c>
      <c r="J61" s="33">
        <f t="shared" si="6"/>
        <v>0</v>
      </c>
      <c r="K61" s="33">
        <f t="shared" si="7"/>
        <v>0</v>
      </c>
      <c r="L61" s="4" t="s">
        <v>203</v>
      </c>
    </row>
    <row r="62" spans="1:12" ht="18" x14ac:dyDescent="0.25">
      <c r="A62" s="5" t="str">
        <f t="shared" si="1"/>
        <v>b</v>
      </c>
      <c r="B62" s="11" t="s">
        <v>1</v>
      </c>
      <c r="C62" s="12" t="s">
        <v>129</v>
      </c>
      <c r="D62" s="12"/>
      <c r="E62" s="39">
        <f t="shared" si="12"/>
        <v>0</v>
      </c>
      <c r="F62" s="35"/>
      <c r="G62" s="35"/>
      <c r="H62" s="35"/>
      <c r="I62" s="35"/>
      <c r="J62" s="30">
        <f t="shared" si="6"/>
        <v>0</v>
      </c>
      <c r="K62" s="30">
        <f t="shared" si="7"/>
        <v>0</v>
      </c>
      <c r="L62" s="4" t="s">
        <v>203</v>
      </c>
    </row>
    <row r="63" spans="1:12" ht="18" x14ac:dyDescent="0.25">
      <c r="A63" s="5" t="str">
        <f t="shared" si="1"/>
        <v>b</v>
      </c>
      <c r="B63" s="11" t="s">
        <v>1</v>
      </c>
      <c r="C63" s="12" t="s">
        <v>130</v>
      </c>
      <c r="D63" s="12"/>
      <c r="E63" s="39">
        <f t="shared" si="12"/>
        <v>0</v>
      </c>
      <c r="F63" s="35"/>
      <c r="G63" s="35"/>
      <c r="H63" s="35"/>
      <c r="I63" s="35"/>
      <c r="J63" s="30">
        <f t="shared" si="6"/>
        <v>0</v>
      </c>
      <c r="K63" s="30">
        <f t="shared" si="7"/>
        <v>0</v>
      </c>
      <c r="L63" s="4" t="s">
        <v>203</v>
      </c>
    </row>
    <row r="64" spans="1:12" ht="18" x14ac:dyDescent="0.25">
      <c r="A64" s="5" t="str">
        <f t="shared" si="1"/>
        <v>b</v>
      </c>
      <c r="B64" s="11" t="s">
        <v>1</v>
      </c>
      <c r="C64" s="12" t="s">
        <v>131</v>
      </c>
      <c r="D64" s="12"/>
      <c r="E64" s="39">
        <f t="shared" si="12"/>
        <v>0</v>
      </c>
      <c r="F64" s="35"/>
      <c r="G64" s="35"/>
      <c r="H64" s="35"/>
      <c r="I64" s="35"/>
      <c r="J64" s="30">
        <f t="shared" si="6"/>
        <v>0</v>
      </c>
      <c r="K64" s="30">
        <f t="shared" si="7"/>
        <v>0</v>
      </c>
      <c r="L64" s="4" t="s">
        <v>203</v>
      </c>
    </row>
    <row r="65" spans="1:12" ht="18" x14ac:dyDescent="0.25">
      <c r="A65" s="5" t="str">
        <f t="shared" si="1"/>
        <v>b</v>
      </c>
      <c r="B65" s="11" t="s">
        <v>1</v>
      </c>
      <c r="C65" s="16" t="s">
        <v>132</v>
      </c>
      <c r="D65" s="16"/>
      <c r="E65" s="39">
        <f t="shared" si="12"/>
        <v>0</v>
      </c>
      <c r="F65" s="35"/>
      <c r="G65" s="35"/>
      <c r="H65" s="35"/>
      <c r="I65" s="35"/>
      <c r="J65" s="30">
        <f t="shared" si="6"/>
        <v>0</v>
      </c>
      <c r="K65" s="30">
        <f t="shared" si="7"/>
        <v>0</v>
      </c>
      <c r="L65" s="4" t="s">
        <v>203</v>
      </c>
    </row>
    <row r="66" spans="1:12" ht="18" x14ac:dyDescent="0.25">
      <c r="A66" s="5" t="str">
        <f t="shared" si="1"/>
        <v>b</v>
      </c>
      <c r="B66" s="11" t="s">
        <v>1</v>
      </c>
      <c r="C66" s="16" t="s">
        <v>133</v>
      </c>
      <c r="D66" s="16"/>
      <c r="E66" s="39">
        <f t="shared" si="12"/>
        <v>0</v>
      </c>
      <c r="F66" s="35"/>
      <c r="G66" s="35"/>
      <c r="H66" s="35"/>
      <c r="I66" s="35"/>
      <c r="J66" s="30">
        <f t="shared" si="6"/>
        <v>0</v>
      </c>
      <c r="K66" s="30">
        <f t="shared" si="7"/>
        <v>0</v>
      </c>
      <c r="L66" s="4" t="s">
        <v>203</v>
      </c>
    </row>
    <row r="67" spans="1:12" ht="18" x14ac:dyDescent="0.25">
      <c r="A67" s="5" t="str">
        <f t="shared" si="1"/>
        <v>b</v>
      </c>
      <c r="B67" s="11" t="s">
        <v>1</v>
      </c>
      <c r="C67" s="16" t="s">
        <v>134</v>
      </c>
      <c r="D67" s="16"/>
      <c r="E67" s="39">
        <f t="shared" si="12"/>
        <v>0</v>
      </c>
      <c r="F67" s="35"/>
      <c r="G67" s="35"/>
      <c r="H67" s="35"/>
      <c r="I67" s="35"/>
      <c r="J67" s="30">
        <f t="shared" si="6"/>
        <v>0</v>
      </c>
      <c r="K67" s="30">
        <f t="shared" si="7"/>
        <v>0</v>
      </c>
      <c r="L67" s="4" t="s">
        <v>203</v>
      </c>
    </row>
    <row r="68" spans="1:12" ht="18" x14ac:dyDescent="0.25">
      <c r="A68" s="5" t="str">
        <f t="shared" si="1"/>
        <v>b</v>
      </c>
      <c r="B68" s="11" t="s">
        <v>1</v>
      </c>
      <c r="C68" s="16" t="s">
        <v>135</v>
      </c>
      <c r="D68" s="16"/>
      <c r="E68" s="39">
        <f t="shared" si="12"/>
        <v>0</v>
      </c>
      <c r="F68" s="35">
        <f>F69+F70</f>
        <v>0</v>
      </c>
      <c r="G68" s="35">
        <f t="shared" ref="G68:I68" si="14">G69+G70</f>
        <v>0</v>
      </c>
      <c r="H68" s="35">
        <f t="shared" si="14"/>
        <v>0</v>
      </c>
      <c r="I68" s="35">
        <f t="shared" si="14"/>
        <v>0</v>
      </c>
      <c r="J68" s="30">
        <f t="shared" si="6"/>
        <v>0</v>
      </c>
      <c r="K68" s="30">
        <f t="shared" si="7"/>
        <v>0</v>
      </c>
      <c r="L68" s="4" t="s">
        <v>203</v>
      </c>
    </row>
    <row r="69" spans="1:12" x14ac:dyDescent="0.25">
      <c r="A69" s="5" t="str">
        <f t="shared" ref="A69:A132" si="15">IF((E69+F69+G69+I69+H69)&gt;0,"a","b")</f>
        <v>b</v>
      </c>
      <c r="B69" s="19"/>
      <c r="C69" s="21" t="s">
        <v>209</v>
      </c>
      <c r="D69" s="21"/>
      <c r="E69" s="40">
        <f t="shared" si="12"/>
        <v>0</v>
      </c>
      <c r="F69" s="20"/>
      <c r="G69" s="20"/>
      <c r="H69" s="20"/>
      <c r="I69" s="20"/>
      <c r="J69" s="31">
        <f t="shared" si="6"/>
        <v>0</v>
      </c>
      <c r="K69" s="31">
        <f t="shared" si="7"/>
        <v>0</v>
      </c>
    </row>
    <row r="70" spans="1:12" x14ac:dyDescent="0.25">
      <c r="A70" s="5" t="str">
        <f t="shared" si="15"/>
        <v>b</v>
      </c>
      <c r="B70" s="19"/>
      <c r="C70" s="21" t="s">
        <v>210</v>
      </c>
      <c r="D70" s="21"/>
      <c r="E70" s="40">
        <f t="shared" si="12"/>
        <v>0</v>
      </c>
      <c r="F70" s="20"/>
      <c r="G70" s="20"/>
      <c r="H70" s="20"/>
      <c r="I70" s="20"/>
      <c r="J70" s="31">
        <f t="shared" si="6"/>
        <v>0</v>
      </c>
      <c r="K70" s="31">
        <f t="shared" si="7"/>
        <v>0</v>
      </c>
    </row>
    <row r="71" spans="1:12" ht="18" x14ac:dyDescent="0.25">
      <c r="A71" s="5" t="str">
        <f t="shared" si="15"/>
        <v>b</v>
      </c>
      <c r="B71" s="11" t="s">
        <v>1</v>
      </c>
      <c r="C71" s="15" t="s">
        <v>136</v>
      </c>
      <c r="D71" s="15"/>
      <c r="E71" s="37">
        <f t="shared" si="12"/>
        <v>0</v>
      </c>
      <c r="F71" s="14"/>
      <c r="G71" s="14"/>
      <c r="H71" s="14"/>
      <c r="I71" s="14"/>
      <c r="J71" s="33">
        <f t="shared" si="6"/>
        <v>0</v>
      </c>
      <c r="K71" s="33">
        <f t="shared" si="7"/>
        <v>0</v>
      </c>
      <c r="L71" s="4" t="s">
        <v>203</v>
      </c>
    </row>
    <row r="72" spans="1:12" ht="18" x14ac:dyDescent="0.25">
      <c r="A72" s="5" t="str">
        <f t="shared" si="15"/>
        <v>b</v>
      </c>
      <c r="B72" s="11" t="s">
        <v>1</v>
      </c>
      <c r="C72" s="15" t="s">
        <v>137</v>
      </c>
      <c r="D72" s="15"/>
      <c r="E72" s="37">
        <f t="shared" si="12"/>
        <v>0</v>
      </c>
      <c r="F72" s="14"/>
      <c r="G72" s="14"/>
      <c r="H72" s="14"/>
      <c r="I72" s="14"/>
      <c r="J72" s="33">
        <f t="shared" si="6"/>
        <v>0</v>
      </c>
      <c r="K72" s="33">
        <f t="shared" si="7"/>
        <v>0</v>
      </c>
      <c r="L72" s="4" t="s">
        <v>203</v>
      </c>
    </row>
    <row r="73" spans="1:12" ht="18" x14ac:dyDescent="0.25">
      <c r="A73" s="5" t="str">
        <f t="shared" si="15"/>
        <v>b</v>
      </c>
      <c r="B73" s="11" t="s">
        <v>1</v>
      </c>
      <c r="C73" s="15" t="s">
        <v>138</v>
      </c>
      <c r="D73" s="15"/>
      <c r="E73" s="37">
        <f t="shared" si="12"/>
        <v>0</v>
      </c>
      <c r="F73" s="14"/>
      <c r="G73" s="14"/>
      <c r="H73" s="14"/>
      <c r="I73" s="14"/>
      <c r="J73" s="33">
        <f t="shared" si="6"/>
        <v>0</v>
      </c>
      <c r="K73" s="33">
        <f t="shared" si="7"/>
        <v>0</v>
      </c>
      <c r="L73" s="4" t="s">
        <v>203</v>
      </c>
    </row>
    <row r="74" spans="1:12" ht="36" x14ac:dyDescent="0.25">
      <c r="A74" s="5" t="str">
        <f t="shared" si="15"/>
        <v>b</v>
      </c>
      <c r="B74" s="22" t="s">
        <v>12</v>
      </c>
      <c r="C74" s="23" t="s">
        <v>142</v>
      </c>
      <c r="D74" s="23"/>
      <c r="E74" s="41">
        <f t="shared" si="12"/>
        <v>0</v>
      </c>
      <c r="F74" s="41">
        <f>F75+F85+F86+F87</f>
        <v>0</v>
      </c>
      <c r="G74" s="41">
        <f>G75+G85+G86+G87</f>
        <v>0</v>
      </c>
      <c r="H74" s="41">
        <f>H75+H85+H86+H87</f>
        <v>0</v>
      </c>
      <c r="I74" s="41">
        <f>I75+I85+I86+I87</f>
        <v>0</v>
      </c>
      <c r="J74" s="30">
        <f t="shared" si="6"/>
        <v>0</v>
      </c>
      <c r="K74" s="30">
        <f t="shared" si="7"/>
        <v>0</v>
      </c>
      <c r="L74" s="4" t="s">
        <v>203</v>
      </c>
    </row>
    <row r="75" spans="1:12" ht="18" x14ac:dyDescent="0.25">
      <c r="A75" s="5" t="str">
        <f t="shared" si="15"/>
        <v>b</v>
      </c>
      <c r="B75" s="34" t="s">
        <v>1</v>
      </c>
      <c r="C75" s="15" t="s">
        <v>128</v>
      </c>
      <c r="D75" s="15"/>
      <c r="E75" s="37">
        <f t="shared" si="12"/>
        <v>0</v>
      </c>
      <c r="F75" s="14">
        <f t="shared" ref="F75:I75" si="16">F76+F77+F78+F79+F80+F81+F82</f>
        <v>0</v>
      </c>
      <c r="G75" s="14">
        <f t="shared" si="16"/>
        <v>0</v>
      </c>
      <c r="H75" s="14">
        <f t="shared" si="16"/>
        <v>0</v>
      </c>
      <c r="I75" s="14">
        <f t="shared" si="16"/>
        <v>0</v>
      </c>
      <c r="J75" s="33">
        <f t="shared" si="6"/>
        <v>0</v>
      </c>
      <c r="K75" s="33">
        <f t="shared" si="7"/>
        <v>0</v>
      </c>
      <c r="L75" s="4" t="s">
        <v>203</v>
      </c>
    </row>
    <row r="76" spans="1:12" ht="18" x14ac:dyDescent="0.25">
      <c r="A76" s="5" t="str">
        <f t="shared" si="15"/>
        <v>b</v>
      </c>
      <c r="B76" s="11" t="s">
        <v>1</v>
      </c>
      <c r="C76" s="12" t="s">
        <v>129</v>
      </c>
      <c r="D76" s="12"/>
      <c r="E76" s="39">
        <f t="shared" si="12"/>
        <v>0</v>
      </c>
      <c r="F76" s="35"/>
      <c r="G76" s="35"/>
      <c r="H76" s="35"/>
      <c r="I76" s="35"/>
      <c r="J76" s="30">
        <f t="shared" si="6"/>
        <v>0</v>
      </c>
      <c r="K76" s="30">
        <f t="shared" si="7"/>
        <v>0</v>
      </c>
      <c r="L76" s="4" t="s">
        <v>203</v>
      </c>
    </row>
    <row r="77" spans="1:12" ht="18" x14ac:dyDescent="0.25">
      <c r="A77" s="5" t="str">
        <f t="shared" si="15"/>
        <v>b</v>
      </c>
      <c r="B77" s="11" t="s">
        <v>1</v>
      </c>
      <c r="C77" s="12" t="s">
        <v>130</v>
      </c>
      <c r="D77" s="12"/>
      <c r="E77" s="39">
        <f t="shared" si="12"/>
        <v>0</v>
      </c>
      <c r="F77" s="35"/>
      <c r="G77" s="35"/>
      <c r="H77" s="35"/>
      <c r="I77" s="35"/>
      <c r="J77" s="30">
        <f t="shared" si="6"/>
        <v>0</v>
      </c>
      <c r="K77" s="30">
        <f t="shared" si="7"/>
        <v>0</v>
      </c>
      <c r="L77" s="4" t="s">
        <v>203</v>
      </c>
    </row>
    <row r="78" spans="1:12" ht="18" x14ac:dyDescent="0.25">
      <c r="A78" s="5" t="str">
        <f t="shared" si="15"/>
        <v>b</v>
      </c>
      <c r="B78" s="11" t="s">
        <v>1</v>
      </c>
      <c r="C78" s="12" t="s">
        <v>131</v>
      </c>
      <c r="D78" s="12"/>
      <c r="E78" s="39">
        <f t="shared" si="12"/>
        <v>0</v>
      </c>
      <c r="F78" s="35"/>
      <c r="G78" s="35"/>
      <c r="H78" s="35"/>
      <c r="I78" s="35"/>
      <c r="J78" s="30">
        <f t="shared" si="6"/>
        <v>0</v>
      </c>
      <c r="K78" s="30">
        <f t="shared" si="7"/>
        <v>0</v>
      </c>
      <c r="L78" s="4" t="s">
        <v>203</v>
      </c>
    </row>
    <row r="79" spans="1:12" ht="18" x14ac:dyDescent="0.25">
      <c r="A79" s="5" t="str">
        <f t="shared" si="15"/>
        <v>b</v>
      </c>
      <c r="B79" s="11" t="s">
        <v>1</v>
      </c>
      <c r="C79" s="16" t="s">
        <v>132</v>
      </c>
      <c r="D79" s="16"/>
      <c r="E79" s="39">
        <f t="shared" si="12"/>
        <v>0</v>
      </c>
      <c r="F79" s="35"/>
      <c r="G79" s="35"/>
      <c r="H79" s="35"/>
      <c r="I79" s="35"/>
      <c r="J79" s="30">
        <f t="shared" si="6"/>
        <v>0</v>
      </c>
      <c r="K79" s="30">
        <f t="shared" si="7"/>
        <v>0</v>
      </c>
      <c r="L79" s="4" t="s">
        <v>203</v>
      </c>
    </row>
    <row r="80" spans="1:12" ht="18" x14ac:dyDescent="0.25">
      <c r="A80" s="5" t="str">
        <f t="shared" si="15"/>
        <v>b</v>
      </c>
      <c r="B80" s="11" t="s">
        <v>1</v>
      </c>
      <c r="C80" s="16" t="s">
        <v>133</v>
      </c>
      <c r="D80" s="16"/>
      <c r="E80" s="39">
        <f t="shared" si="12"/>
        <v>0</v>
      </c>
      <c r="F80" s="35"/>
      <c r="G80" s="35"/>
      <c r="H80" s="35"/>
      <c r="I80" s="35"/>
      <c r="J80" s="30">
        <f t="shared" si="6"/>
        <v>0</v>
      </c>
      <c r="K80" s="30">
        <f t="shared" si="7"/>
        <v>0</v>
      </c>
      <c r="L80" s="4" t="s">
        <v>203</v>
      </c>
    </row>
    <row r="81" spans="1:12" ht="18" x14ac:dyDescent="0.25">
      <c r="A81" s="5" t="str">
        <f t="shared" si="15"/>
        <v>b</v>
      </c>
      <c r="B81" s="11" t="s">
        <v>1</v>
      </c>
      <c r="C81" s="16" t="s">
        <v>134</v>
      </c>
      <c r="D81" s="16"/>
      <c r="E81" s="39">
        <f t="shared" si="12"/>
        <v>0</v>
      </c>
      <c r="F81" s="35"/>
      <c r="G81" s="35"/>
      <c r="H81" s="35"/>
      <c r="I81" s="35"/>
      <c r="J81" s="30">
        <f t="shared" si="6"/>
        <v>0</v>
      </c>
      <c r="K81" s="30">
        <f t="shared" si="7"/>
        <v>0</v>
      </c>
      <c r="L81" s="4" t="s">
        <v>203</v>
      </c>
    </row>
    <row r="82" spans="1:12" ht="18" x14ac:dyDescent="0.25">
      <c r="A82" s="5" t="str">
        <f t="shared" si="15"/>
        <v>b</v>
      </c>
      <c r="B82" s="11" t="s">
        <v>1</v>
      </c>
      <c r="C82" s="16" t="s">
        <v>135</v>
      </c>
      <c r="D82" s="16"/>
      <c r="E82" s="39">
        <f t="shared" si="12"/>
        <v>0</v>
      </c>
      <c r="F82" s="35">
        <f>F83+F84</f>
        <v>0</v>
      </c>
      <c r="G82" s="35">
        <f t="shared" ref="G82:I82" si="17">G83+G84</f>
        <v>0</v>
      </c>
      <c r="H82" s="35">
        <f t="shared" si="17"/>
        <v>0</v>
      </c>
      <c r="I82" s="35">
        <f t="shared" si="17"/>
        <v>0</v>
      </c>
      <c r="J82" s="30">
        <f t="shared" si="6"/>
        <v>0</v>
      </c>
      <c r="K82" s="30">
        <f t="shared" si="7"/>
        <v>0</v>
      </c>
      <c r="L82" s="4" t="s">
        <v>203</v>
      </c>
    </row>
    <row r="83" spans="1:12" x14ac:dyDescent="0.25">
      <c r="A83" s="5" t="str">
        <f t="shared" si="15"/>
        <v>b</v>
      </c>
      <c r="B83" s="19"/>
      <c r="C83" s="21" t="s">
        <v>209</v>
      </c>
      <c r="D83" s="21"/>
      <c r="E83" s="40">
        <f t="shared" si="12"/>
        <v>0</v>
      </c>
      <c r="F83" s="20"/>
      <c r="G83" s="20"/>
      <c r="H83" s="20"/>
      <c r="I83" s="20"/>
      <c r="J83" s="31">
        <f t="shared" ref="J83:J146" si="18">F83+G83</f>
        <v>0</v>
      </c>
      <c r="K83" s="31">
        <f t="shared" ref="K83:K146" si="19">F83+G83+H83</f>
        <v>0</v>
      </c>
    </row>
    <row r="84" spans="1:12" x14ac:dyDescent="0.25">
      <c r="A84" s="5" t="str">
        <f t="shared" si="15"/>
        <v>b</v>
      </c>
      <c r="B84" s="19"/>
      <c r="C84" s="21" t="s">
        <v>210</v>
      </c>
      <c r="D84" s="21"/>
      <c r="E84" s="40">
        <f t="shared" si="12"/>
        <v>0</v>
      </c>
      <c r="F84" s="20"/>
      <c r="G84" s="20"/>
      <c r="H84" s="20"/>
      <c r="I84" s="20"/>
      <c r="J84" s="31">
        <f t="shared" si="18"/>
        <v>0</v>
      </c>
      <c r="K84" s="31">
        <f t="shared" si="19"/>
        <v>0</v>
      </c>
    </row>
    <row r="85" spans="1:12" ht="18" x14ac:dyDescent="0.25">
      <c r="A85" s="5" t="str">
        <f t="shared" si="15"/>
        <v>b</v>
      </c>
      <c r="B85" s="11" t="s">
        <v>1</v>
      </c>
      <c r="C85" s="15" t="s">
        <v>136</v>
      </c>
      <c r="D85" s="15"/>
      <c r="E85" s="37">
        <f t="shared" si="12"/>
        <v>0</v>
      </c>
      <c r="F85" s="14"/>
      <c r="G85" s="14"/>
      <c r="H85" s="14"/>
      <c r="I85" s="14"/>
      <c r="J85" s="33">
        <f t="shared" si="18"/>
        <v>0</v>
      </c>
      <c r="K85" s="33">
        <f t="shared" si="19"/>
        <v>0</v>
      </c>
      <c r="L85" s="4" t="s">
        <v>203</v>
      </c>
    </row>
    <row r="86" spans="1:12" ht="18" x14ac:dyDescent="0.25">
      <c r="A86" s="5" t="str">
        <f t="shared" si="15"/>
        <v>b</v>
      </c>
      <c r="B86" s="11" t="s">
        <v>1</v>
      </c>
      <c r="C86" s="15" t="s">
        <v>137</v>
      </c>
      <c r="D86" s="15"/>
      <c r="E86" s="37">
        <f t="shared" si="12"/>
        <v>0</v>
      </c>
      <c r="F86" s="14"/>
      <c r="G86" s="14"/>
      <c r="H86" s="14"/>
      <c r="I86" s="14"/>
      <c r="J86" s="33">
        <f t="shared" si="18"/>
        <v>0</v>
      </c>
      <c r="K86" s="33">
        <f t="shared" si="19"/>
        <v>0</v>
      </c>
      <c r="L86" s="4" t="s">
        <v>203</v>
      </c>
    </row>
    <row r="87" spans="1:12" ht="18" x14ac:dyDescent="0.25">
      <c r="A87" s="5" t="str">
        <f t="shared" si="15"/>
        <v>b</v>
      </c>
      <c r="B87" s="11" t="s">
        <v>1</v>
      </c>
      <c r="C87" s="15" t="s">
        <v>138</v>
      </c>
      <c r="D87" s="15"/>
      <c r="E87" s="37">
        <f t="shared" si="12"/>
        <v>0</v>
      </c>
      <c r="F87" s="14"/>
      <c r="G87" s="14"/>
      <c r="H87" s="14"/>
      <c r="I87" s="14"/>
      <c r="J87" s="33">
        <f t="shared" si="18"/>
        <v>0</v>
      </c>
      <c r="K87" s="33">
        <f t="shared" si="19"/>
        <v>0</v>
      </c>
      <c r="L87" s="4" t="s">
        <v>203</v>
      </c>
    </row>
    <row r="88" spans="1:12" ht="36" x14ac:dyDescent="0.25">
      <c r="A88" s="5" t="str">
        <f t="shared" si="15"/>
        <v>b</v>
      </c>
      <c r="B88" s="22" t="s">
        <v>13</v>
      </c>
      <c r="C88" s="23" t="s">
        <v>143</v>
      </c>
      <c r="D88" s="23"/>
      <c r="E88" s="41">
        <f t="shared" si="12"/>
        <v>0</v>
      </c>
      <c r="F88" s="41">
        <f>F89+F99+F100+F101</f>
        <v>0</v>
      </c>
      <c r="G88" s="41">
        <f>G89+G99+G100+G101</f>
        <v>0</v>
      </c>
      <c r="H88" s="41">
        <f>H89+H99+H100+H101</f>
        <v>0</v>
      </c>
      <c r="I88" s="41">
        <f>I89+I99+I100+I101</f>
        <v>0</v>
      </c>
      <c r="J88" s="30">
        <f t="shared" si="18"/>
        <v>0</v>
      </c>
      <c r="K88" s="30">
        <f t="shared" si="19"/>
        <v>0</v>
      </c>
      <c r="L88" s="4" t="s">
        <v>203</v>
      </c>
    </row>
    <row r="89" spans="1:12" ht="18" x14ac:dyDescent="0.25">
      <c r="A89" s="5" t="str">
        <f t="shared" si="15"/>
        <v>b</v>
      </c>
      <c r="B89" s="34" t="s">
        <v>1</v>
      </c>
      <c r="C89" s="15" t="s">
        <v>128</v>
      </c>
      <c r="D89" s="15"/>
      <c r="E89" s="37">
        <f t="shared" si="12"/>
        <v>0</v>
      </c>
      <c r="F89" s="14">
        <f t="shared" ref="F89:I89" si="20">F90+F91+F92+F93+F94+F95+F96</f>
        <v>0</v>
      </c>
      <c r="G89" s="14">
        <f t="shared" si="20"/>
        <v>0</v>
      </c>
      <c r="H89" s="14">
        <f t="shared" si="20"/>
        <v>0</v>
      </c>
      <c r="I89" s="14">
        <f t="shared" si="20"/>
        <v>0</v>
      </c>
      <c r="J89" s="33">
        <f t="shared" si="18"/>
        <v>0</v>
      </c>
      <c r="K89" s="33">
        <f t="shared" si="19"/>
        <v>0</v>
      </c>
      <c r="L89" s="4" t="s">
        <v>203</v>
      </c>
    </row>
    <row r="90" spans="1:12" ht="18" x14ac:dyDescent="0.25">
      <c r="A90" s="5" t="str">
        <f t="shared" si="15"/>
        <v>b</v>
      </c>
      <c r="B90" s="11" t="s">
        <v>1</v>
      </c>
      <c r="C90" s="12" t="s">
        <v>129</v>
      </c>
      <c r="D90" s="12"/>
      <c r="E90" s="39">
        <f t="shared" si="12"/>
        <v>0</v>
      </c>
      <c r="F90" s="35"/>
      <c r="G90" s="35"/>
      <c r="H90" s="35"/>
      <c r="I90" s="35"/>
      <c r="J90" s="30">
        <f t="shared" si="18"/>
        <v>0</v>
      </c>
      <c r="K90" s="30">
        <f t="shared" si="19"/>
        <v>0</v>
      </c>
      <c r="L90" s="4" t="s">
        <v>203</v>
      </c>
    </row>
    <row r="91" spans="1:12" ht="18" x14ac:dyDescent="0.25">
      <c r="A91" s="5" t="str">
        <f t="shared" si="15"/>
        <v>b</v>
      </c>
      <c r="B91" s="11" t="s">
        <v>1</v>
      </c>
      <c r="C91" s="12" t="s">
        <v>130</v>
      </c>
      <c r="D91" s="12"/>
      <c r="E91" s="39">
        <f t="shared" si="12"/>
        <v>0</v>
      </c>
      <c r="F91" s="35"/>
      <c r="G91" s="35"/>
      <c r="H91" s="35"/>
      <c r="I91" s="35"/>
      <c r="J91" s="30">
        <f t="shared" si="18"/>
        <v>0</v>
      </c>
      <c r="K91" s="30">
        <f t="shared" si="19"/>
        <v>0</v>
      </c>
      <c r="L91" s="4" t="s">
        <v>203</v>
      </c>
    </row>
    <row r="92" spans="1:12" ht="18" x14ac:dyDescent="0.25">
      <c r="A92" s="5" t="str">
        <f t="shared" si="15"/>
        <v>b</v>
      </c>
      <c r="B92" s="11" t="s">
        <v>1</v>
      </c>
      <c r="C92" s="12" t="s">
        <v>131</v>
      </c>
      <c r="D92" s="12"/>
      <c r="E92" s="39">
        <f t="shared" si="12"/>
        <v>0</v>
      </c>
      <c r="F92" s="35"/>
      <c r="G92" s="35"/>
      <c r="H92" s="35"/>
      <c r="I92" s="35"/>
      <c r="J92" s="30">
        <f t="shared" si="18"/>
        <v>0</v>
      </c>
      <c r="K92" s="30">
        <f t="shared" si="19"/>
        <v>0</v>
      </c>
      <c r="L92" s="4" t="s">
        <v>203</v>
      </c>
    </row>
    <row r="93" spans="1:12" ht="18" x14ac:dyDescent="0.25">
      <c r="A93" s="5" t="str">
        <f t="shared" si="15"/>
        <v>b</v>
      </c>
      <c r="B93" s="11" t="s">
        <v>1</v>
      </c>
      <c r="C93" s="16" t="s">
        <v>132</v>
      </c>
      <c r="D93" s="16"/>
      <c r="E93" s="39">
        <f t="shared" si="12"/>
        <v>0</v>
      </c>
      <c r="F93" s="35"/>
      <c r="G93" s="35"/>
      <c r="H93" s="35"/>
      <c r="I93" s="35"/>
      <c r="J93" s="30">
        <f t="shared" si="18"/>
        <v>0</v>
      </c>
      <c r="K93" s="30">
        <f t="shared" si="19"/>
        <v>0</v>
      </c>
      <c r="L93" s="4" t="s">
        <v>203</v>
      </c>
    </row>
    <row r="94" spans="1:12" ht="18" x14ac:dyDescent="0.25">
      <c r="A94" s="5" t="str">
        <f t="shared" si="15"/>
        <v>b</v>
      </c>
      <c r="B94" s="11" t="s">
        <v>1</v>
      </c>
      <c r="C94" s="16" t="s">
        <v>133</v>
      </c>
      <c r="D94" s="16"/>
      <c r="E94" s="39">
        <f t="shared" si="12"/>
        <v>0</v>
      </c>
      <c r="F94" s="35"/>
      <c r="G94" s="35"/>
      <c r="H94" s="35"/>
      <c r="I94" s="35"/>
      <c r="J94" s="30">
        <f t="shared" si="18"/>
        <v>0</v>
      </c>
      <c r="K94" s="30">
        <f t="shared" si="19"/>
        <v>0</v>
      </c>
      <c r="L94" s="4" t="s">
        <v>203</v>
      </c>
    </row>
    <row r="95" spans="1:12" ht="18" x14ac:dyDescent="0.25">
      <c r="A95" s="5" t="str">
        <f t="shared" si="15"/>
        <v>b</v>
      </c>
      <c r="B95" s="11" t="s">
        <v>1</v>
      </c>
      <c r="C95" s="16" t="s">
        <v>134</v>
      </c>
      <c r="D95" s="16"/>
      <c r="E95" s="39">
        <f t="shared" si="12"/>
        <v>0</v>
      </c>
      <c r="F95" s="35"/>
      <c r="G95" s="35"/>
      <c r="H95" s="35"/>
      <c r="I95" s="35"/>
      <c r="J95" s="30">
        <f t="shared" si="18"/>
        <v>0</v>
      </c>
      <c r="K95" s="30">
        <f t="shared" si="19"/>
        <v>0</v>
      </c>
      <c r="L95" s="4" t="s">
        <v>203</v>
      </c>
    </row>
    <row r="96" spans="1:12" ht="18" x14ac:dyDescent="0.25">
      <c r="A96" s="5" t="str">
        <f t="shared" si="15"/>
        <v>b</v>
      </c>
      <c r="B96" s="11" t="s">
        <v>1</v>
      </c>
      <c r="C96" s="16" t="s">
        <v>135</v>
      </c>
      <c r="D96" s="16"/>
      <c r="E96" s="39">
        <f t="shared" si="12"/>
        <v>0</v>
      </c>
      <c r="F96" s="35">
        <f>F97+F98</f>
        <v>0</v>
      </c>
      <c r="G96" s="35">
        <f t="shared" ref="G96:I96" si="21">G97+G98</f>
        <v>0</v>
      </c>
      <c r="H96" s="35">
        <f t="shared" si="21"/>
        <v>0</v>
      </c>
      <c r="I96" s="35">
        <f t="shared" si="21"/>
        <v>0</v>
      </c>
      <c r="J96" s="30">
        <f t="shared" si="18"/>
        <v>0</v>
      </c>
      <c r="K96" s="30">
        <f t="shared" si="19"/>
        <v>0</v>
      </c>
      <c r="L96" s="4" t="s">
        <v>203</v>
      </c>
    </row>
    <row r="97" spans="1:12" x14ac:dyDescent="0.25">
      <c r="A97" s="5" t="str">
        <f t="shared" si="15"/>
        <v>b</v>
      </c>
      <c r="B97" s="19"/>
      <c r="C97" s="21" t="s">
        <v>209</v>
      </c>
      <c r="D97" s="21"/>
      <c r="E97" s="40">
        <f t="shared" si="12"/>
        <v>0</v>
      </c>
      <c r="F97" s="20"/>
      <c r="G97" s="20"/>
      <c r="H97" s="20"/>
      <c r="I97" s="20"/>
      <c r="J97" s="31">
        <f t="shared" si="18"/>
        <v>0</v>
      </c>
      <c r="K97" s="31">
        <f t="shared" si="19"/>
        <v>0</v>
      </c>
    </row>
    <row r="98" spans="1:12" x14ac:dyDescent="0.25">
      <c r="A98" s="5" t="str">
        <f t="shared" si="15"/>
        <v>b</v>
      </c>
      <c r="B98" s="19"/>
      <c r="C98" s="21" t="s">
        <v>210</v>
      </c>
      <c r="D98" s="21"/>
      <c r="E98" s="40">
        <f t="shared" si="12"/>
        <v>0</v>
      </c>
      <c r="F98" s="20"/>
      <c r="G98" s="20"/>
      <c r="H98" s="20"/>
      <c r="I98" s="20"/>
      <c r="J98" s="31">
        <f t="shared" si="18"/>
        <v>0</v>
      </c>
      <c r="K98" s="31">
        <f t="shared" si="19"/>
        <v>0</v>
      </c>
    </row>
    <row r="99" spans="1:12" ht="18" x14ac:dyDescent="0.25">
      <c r="A99" s="5" t="str">
        <f t="shared" si="15"/>
        <v>b</v>
      </c>
      <c r="B99" s="11" t="s">
        <v>1</v>
      </c>
      <c r="C99" s="15" t="s">
        <v>136</v>
      </c>
      <c r="D99" s="15"/>
      <c r="E99" s="37">
        <f t="shared" si="12"/>
        <v>0</v>
      </c>
      <c r="F99" s="14"/>
      <c r="G99" s="14"/>
      <c r="H99" s="14"/>
      <c r="I99" s="14"/>
      <c r="J99" s="33">
        <f t="shared" si="18"/>
        <v>0</v>
      </c>
      <c r="K99" s="33">
        <f t="shared" si="19"/>
        <v>0</v>
      </c>
      <c r="L99" s="4" t="s">
        <v>203</v>
      </c>
    </row>
    <row r="100" spans="1:12" ht="18" x14ac:dyDescent="0.25">
      <c r="A100" s="5" t="str">
        <f t="shared" si="15"/>
        <v>b</v>
      </c>
      <c r="B100" s="11" t="s">
        <v>1</v>
      </c>
      <c r="C100" s="15" t="s">
        <v>137</v>
      </c>
      <c r="D100" s="15"/>
      <c r="E100" s="37">
        <f t="shared" si="12"/>
        <v>0</v>
      </c>
      <c r="F100" s="14"/>
      <c r="G100" s="14"/>
      <c r="H100" s="14"/>
      <c r="I100" s="14"/>
      <c r="J100" s="33">
        <f t="shared" si="18"/>
        <v>0</v>
      </c>
      <c r="K100" s="33">
        <f t="shared" si="19"/>
        <v>0</v>
      </c>
      <c r="L100" s="4" t="s">
        <v>203</v>
      </c>
    </row>
    <row r="101" spans="1:12" ht="18" x14ac:dyDescent="0.25">
      <c r="A101" s="5" t="str">
        <f t="shared" si="15"/>
        <v>b</v>
      </c>
      <c r="B101" s="11" t="s">
        <v>1</v>
      </c>
      <c r="C101" s="15" t="s">
        <v>138</v>
      </c>
      <c r="D101" s="15"/>
      <c r="E101" s="37">
        <f t="shared" si="12"/>
        <v>0</v>
      </c>
      <c r="F101" s="14"/>
      <c r="G101" s="14"/>
      <c r="H101" s="14"/>
      <c r="I101" s="14"/>
      <c r="J101" s="33">
        <f t="shared" si="18"/>
        <v>0</v>
      </c>
      <c r="K101" s="33">
        <f t="shared" si="19"/>
        <v>0</v>
      </c>
      <c r="L101" s="4" t="s">
        <v>203</v>
      </c>
    </row>
    <row r="102" spans="1:12" ht="54" x14ac:dyDescent="0.25">
      <c r="A102" s="5" t="str">
        <f t="shared" si="15"/>
        <v>b</v>
      </c>
      <c r="B102" s="22" t="s">
        <v>14</v>
      </c>
      <c r="C102" s="23" t="s">
        <v>144</v>
      </c>
      <c r="D102" s="23"/>
      <c r="E102" s="41">
        <f t="shared" si="12"/>
        <v>0</v>
      </c>
      <c r="F102" s="41">
        <f>F103+F113+F114+F115</f>
        <v>0</v>
      </c>
      <c r="G102" s="41">
        <f>G103+G113+G114+G115</f>
        <v>0</v>
      </c>
      <c r="H102" s="41">
        <f>H103+H113+H114+H115</f>
        <v>0</v>
      </c>
      <c r="I102" s="41">
        <f>I103+I113+I114+I115</f>
        <v>0</v>
      </c>
      <c r="J102" s="30">
        <f t="shared" si="18"/>
        <v>0</v>
      </c>
      <c r="K102" s="30">
        <f t="shared" si="19"/>
        <v>0</v>
      </c>
      <c r="L102" s="4" t="s">
        <v>204</v>
      </c>
    </row>
    <row r="103" spans="1:12" ht="18" x14ac:dyDescent="0.25">
      <c r="A103" s="5" t="str">
        <f t="shared" si="15"/>
        <v>b</v>
      </c>
      <c r="B103" s="34" t="s">
        <v>1</v>
      </c>
      <c r="C103" s="15" t="s">
        <v>128</v>
      </c>
      <c r="D103" s="15"/>
      <c r="E103" s="37">
        <f t="shared" si="12"/>
        <v>0</v>
      </c>
      <c r="F103" s="14">
        <f t="shared" ref="F103:I103" si="22">F104+F105+F106+F107+F108+F109+F110</f>
        <v>0</v>
      </c>
      <c r="G103" s="14">
        <f t="shared" si="22"/>
        <v>0</v>
      </c>
      <c r="H103" s="14">
        <f t="shared" si="22"/>
        <v>0</v>
      </c>
      <c r="I103" s="14">
        <f t="shared" si="22"/>
        <v>0</v>
      </c>
      <c r="J103" s="33">
        <f t="shared" si="18"/>
        <v>0</v>
      </c>
      <c r="K103" s="33">
        <f t="shared" si="19"/>
        <v>0</v>
      </c>
      <c r="L103" s="4" t="s">
        <v>204</v>
      </c>
    </row>
    <row r="104" spans="1:12" ht="18" x14ac:dyDescent="0.25">
      <c r="A104" s="5" t="str">
        <f t="shared" si="15"/>
        <v>b</v>
      </c>
      <c r="B104" s="11" t="s">
        <v>1</v>
      </c>
      <c r="C104" s="12" t="s">
        <v>129</v>
      </c>
      <c r="D104" s="12"/>
      <c r="E104" s="39">
        <f t="shared" si="12"/>
        <v>0</v>
      </c>
      <c r="F104" s="35"/>
      <c r="G104" s="35"/>
      <c r="H104" s="35"/>
      <c r="I104" s="35"/>
      <c r="J104" s="30">
        <f t="shared" si="18"/>
        <v>0</v>
      </c>
      <c r="K104" s="30">
        <f t="shared" si="19"/>
        <v>0</v>
      </c>
      <c r="L104" s="4" t="s">
        <v>204</v>
      </c>
    </row>
    <row r="105" spans="1:12" ht="18" x14ac:dyDescent="0.25">
      <c r="A105" s="5" t="str">
        <f t="shared" si="15"/>
        <v>b</v>
      </c>
      <c r="B105" s="11" t="s">
        <v>1</v>
      </c>
      <c r="C105" s="12" t="s">
        <v>130</v>
      </c>
      <c r="D105" s="12"/>
      <c r="E105" s="39">
        <f t="shared" si="12"/>
        <v>0</v>
      </c>
      <c r="F105" s="35"/>
      <c r="G105" s="35"/>
      <c r="H105" s="35"/>
      <c r="I105" s="35"/>
      <c r="J105" s="30">
        <f t="shared" si="18"/>
        <v>0</v>
      </c>
      <c r="K105" s="30">
        <f t="shared" si="19"/>
        <v>0</v>
      </c>
      <c r="L105" s="4" t="s">
        <v>204</v>
      </c>
    </row>
    <row r="106" spans="1:12" ht="18" x14ac:dyDescent="0.25">
      <c r="A106" s="5" t="str">
        <f t="shared" si="15"/>
        <v>b</v>
      </c>
      <c r="B106" s="11" t="s">
        <v>1</v>
      </c>
      <c r="C106" s="12" t="s">
        <v>131</v>
      </c>
      <c r="D106" s="12"/>
      <c r="E106" s="39">
        <f t="shared" si="12"/>
        <v>0</v>
      </c>
      <c r="F106" s="35"/>
      <c r="G106" s="35"/>
      <c r="H106" s="35"/>
      <c r="I106" s="35"/>
      <c r="J106" s="30">
        <f t="shared" si="18"/>
        <v>0</v>
      </c>
      <c r="K106" s="30">
        <f t="shared" si="19"/>
        <v>0</v>
      </c>
      <c r="L106" s="4" t="s">
        <v>204</v>
      </c>
    </row>
    <row r="107" spans="1:12" ht="18" x14ac:dyDescent="0.25">
      <c r="A107" s="5" t="str">
        <f t="shared" si="15"/>
        <v>b</v>
      </c>
      <c r="B107" s="11" t="s">
        <v>1</v>
      </c>
      <c r="C107" s="16" t="s">
        <v>132</v>
      </c>
      <c r="D107" s="16"/>
      <c r="E107" s="39">
        <f t="shared" si="12"/>
        <v>0</v>
      </c>
      <c r="F107" s="35"/>
      <c r="G107" s="35"/>
      <c r="H107" s="35"/>
      <c r="I107" s="35"/>
      <c r="J107" s="30">
        <f t="shared" si="18"/>
        <v>0</v>
      </c>
      <c r="K107" s="30">
        <f t="shared" si="19"/>
        <v>0</v>
      </c>
      <c r="L107" s="4" t="s">
        <v>204</v>
      </c>
    </row>
    <row r="108" spans="1:12" ht="18" x14ac:dyDescent="0.25">
      <c r="A108" s="5" t="str">
        <f t="shared" si="15"/>
        <v>b</v>
      </c>
      <c r="B108" s="11" t="s">
        <v>1</v>
      </c>
      <c r="C108" s="16" t="s">
        <v>133</v>
      </c>
      <c r="D108" s="16"/>
      <c r="E108" s="39">
        <f t="shared" si="12"/>
        <v>0</v>
      </c>
      <c r="F108" s="35"/>
      <c r="G108" s="35"/>
      <c r="H108" s="35"/>
      <c r="I108" s="35"/>
      <c r="J108" s="30">
        <f t="shared" si="18"/>
        <v>0</v>
      </c>
      <c r="K108" s="30">
        <f t="shared" si="19"/>
        <v>0</v>
      </c>
      <c r="L108" s="4" t="s">
        <v>204</v>
      </c>
    </row>
    <row r="109" spans="1:12" ht="18" x14ac:dyDescent="0.25">
      <c r="A109" s="5" t="str">
        <f t="shared" si="15"/>
        <v>b</v>
      </c>
      <c r="B109" s="11" t="s">
        <v>1</v>
      </c>
      <c r="C109" s="16" t="s">
        <v>134</v>
      </c>
      <c r="D109" s="16"/>
      <c r="E109" s="39">
        <f t="shared" si="12"/>
        <v>0</v>
      </c>
      <c r="F109" s="35"/>
      <c r="G109" s="35"/>
      <c r="H109" s="35"/>
      <c r="I109" s="35"/>
      <c r="J109" s="30">
        <f t="shared" si="18"/>
        <v>0</v>
      </c>
      <c r="K109" s="30">
        <f t="shared" si="19"/>
        <v>0</v>
      </c>
      <c r="L109" s="4" t="s">
        <v>204</v>
      </c>
    </row>
    <row r="110" spans="1:12" ht="18" x14ac:dyDescent="0.25">
      <c r="A110" s="5" t="str">
        <f t="shared" si="15"/>
        <v>b</v>
      </c>
      <c r="B110" s="11" t="s">
        <v>1</v>
      </c>
      <c r="C110" s="16" t="s">
        <v>135</v>
      </c>
      <c r="D110" s="16"/>
      <c r="E110" s="39">
        <f t="shared" si="12"/>
        <v>0</v>
      </c>
      <c r="F110" s="35">
        <f>F111+F112</f>
        <v>0</v>
      </c>
      <c r="G110" s="35">
        <f t="shared" ref="G110:I110" si="23">G111+G112</f>
        <v>0</v>
      </c>
      <c r="H110" s="35">
        <f t="shared" si="23"/>
        <v>0</v>
      </c>
      <c r="I110" s="35">
        <f t="shared" si="23"/>
        <v>0</v>
      </c>
      <c r="J110" s="30">
        <f t="shared" si="18"/>
        <v>0</v>
      </c>
      <c r="K110" s="30">
        <f t="shared" si="19"/>
        <v>0</v>
      </c>
      <c r="L110" s="4" t="s">
        <v>204</v>
      </c>
    </row>
    <row r="111" spans="1:12" x14ac:dyDescent="0.25">
      <c r="A111" s="5" t="str">
        <f t="shared" si="15"/>
        <v>b</v>
      </c>
      <c r="B111" s="19"/>
      <c r="C111" s="21" t="s">
        <v>209</v>
      </c>
      <c r="D111" s="21"/>
      <c r="E111" s="40">
        <f t="shared" ref="E111:E115" si="24">F111+G111+H111+I111</f>
        <v>0</v>
      </c>
      <c r="F111" s="20"/>
      <c r="G111" s="20"/>
      <c r="H111" s="20"/>
      <c r="I111" s="20"/>
      <c r="J111" s="31">
        <f t="shared" si="18"/>
        <v>0</v>
      </c>
      <c r="K111" s="31">
        <f t="shared" si="19"/>
        <v>0</v>
      </c>
    </row>
    <row r="112" spans="1:12" x14ac:dyDescent="0.25">
      <c r="A112" s="5" t="str">
        <f t="shared" si="15"/>
        <v>b</v>
      </c>
      <c r="B112" s="19"/>
      <c r="C112" s="21" t="s">
        <v>210</v>
      </c>
      <c r="D112" s="21"/>
      <c r="E112" s="40">
        <f t="shared" si="24"/>
        <v>0</v>
      </c>
      <c r="F112" s="20"/>
      <c r="G112" s="20"/>
      <c r="H112" s="20"/>
      <c r="I112" s="20"/>
      <c r="J112" s="31">
        <f t="shared" si="18"/>
        <v>0</v>
      </c>
      <c r="K112" s="31">
        <f t="shared" si="19"/>
        <v>0</v>
      </c>
    </row>
    <row r="113" spans="1:12" ht="18" x14ac:dyDescent="0.25">
      <c r="A113" s="5" t="str">
        <f t="shared" si="15"/>
        <v>b</v>
      </c>
      <c r="B113" s="11" t="s">
        <v>1</v>
      </c>
      <c r="C113" s="15" t="s">
        <v>136</v>
      </c>
      <c r="D113" s="15"/>
      <c r="E113" s="37">
        <f t="shared" si="24"/>
        <v>0</v>
      </c>
      <c r="F113" s="14"/>
      <c r="G113" s="14"/>
      <c r="H113" s="14"/>
      <c r="I113" s="14"/>
      <c r="J113" s="33">
        <f t="shared" si="18"/>
        <v>0</v>
      </c>
      <c r="K113" s="33">
        <f t="shared" si="19"/>
        <v>0</v>
      </c>
      <c r="L113" s="4" t="s">
        <v>204</v>
      </c>
    </row>
    <row r="114" spans="1:12" ht="18" x14ac:dyDescent="0.25">
      <c r="A114" s="5" t="str">
        <f t="shared" si="15"/>
        <v>b</v>
      </c>
      <c r="B114" s="11" t="s">
        <v>1</v>
      </c>
      <c r="C114" s="15" t="s">
        <v>137</v>
      </c>
      <c r="D114" s="15"/>
      <c r="E114" s="37">
        <f t="shared" si="24"/>
        <v>0</v>
      </c>
      <c r="F114" s="14"/>
      <c r="G114" s="14"/>
      <c r="H114" s="14"/>
      <c r="I114" s="14"/>
      <c r="J114" s="33">
        <f t="shared" si="18"/>
        <v>0</v>
      </c>
      <c r="K114" s="33">
        <f t="shared" si="19"/>
        <v>0</v>
      </c>
      <c r="L114" s="4" t="s">
        <v>204</v>
      </c>
    </row>
    <row r="115" spans="1:12" ht="18" x14ac:dyDescent="0.25">
      <c r="A115" s="5" t="str">
        <f t="shared" si="15"/>
        <v>b</v>
      </c>
      <c r="B115" s="11" t="s">
        <v>1</v>
      </c>
      <c r="C115" s="15" t="s">
        <v>138</v>
      </c>
      <c r="D115" s="15"/>
      <c r="E115" s="37">
        <f t="shared" si="24"/>
        <v>0</v>
      </c>
      <c r="F115" s="14"/>
      <c r="G115" s="14"/>
      <c r="H115" s="14"/>
      <c r="I115" s="14"/>
      <c r="J115" s="33">
        <f t="shared" si="18"/>
        <v>0</v>
      </c>
      <c r="K115" s="33">
        <f t="shared" si="19"/>
        <v>0</v>
      </c>
      <c r="L115" s="4" t="s">
        <v>204</v>
      </c>
    </row>
    <row r="116" spans="1:12" ht="36" x14ac:dyDescent="0.25">
      <c r="A116" s="5" t="str">
        <f t="shared" si="15"/>
        <v>b</v>
      </c>
      <c r="B116" s="22" t="s">
        <v>15</v>
      </c>
      <c r="C116" s="23" t="s">
        <v>112</v>
      </c>
      <c r="D116" s="23"/>
      <c r="E116" s="36">
        <f t="shared" ref="E116:I116" si="25">E117+E127+E128+E129</f>
        <v>0</v>
      </c>
      <c r="F116" s="30">
        <f t="shared" si="25"/>
        <v>0</v>
      </c>
      <c r="G116" s="30">
        <f t="shared" si="25"/>
        <v>0</v>
      </c>
      <c r="H116" s="30">
        <f t="shared" si="25"/>
        <v>0</v>
      </c>
      <c r="I116" s="30">
        <f t="shared" si="25"/>
        <v>0</v>
      </c>
      <c r="J116" s="30">
        <f t="shared" si="18"/>
        <v>0</v>
      </c>
      <c r="K116" s="30">
        <f t="shared" si="19"/>
        <v>0</v>
      </c>
      <c r="L116" s="4" t="s">
        <v>205</v>
      </c>
    </row>
    <row r="117" spans="1:12" ht="18" x14ac:dyDescent="0.25">
      <c r="A117" s="5" t="str">
        <f t="shared" si="15"/>
        <v>b</v>
      </c>
      <c r="B117" s="32" t="s">
        <v>1</v>
      </c>
      <c r="C117" s="25" t="s">
        <v>128</v>
      </c>
      <c r="D117" s="25"/>
      <c r="E117" s="37">
        <f t="shared" ref="E117:I117" si="26">E118+E119+E120+E121+E122+E123+E124</f>
        <v>0</v>
      </c>
      <c r="F117" s="33">
        <f t="shared" si="26"/>
        <v>0</v>
      </c>
      <c r="G117" s="33">
        <f t="shared" si="26"/>
        <v>0</v>
      </c>
      <c r="H117" s="33">
        <f t="shared" si="26"/>
        <v>0</v>
      </c>
      <c r="I117" s="33">
        <f t="shared" si="26"/>
        <v>0</v>
      </c>
      <c r="J117" s="33">
        <f t="shared" si="18"/>
        <v>0</v>
      </c>
      <c r="K117" s="33">
        <f t="shared" si="19"/>
        <v>0</v>
      </c>
      <c r="L117" s="4" t="s">
        <v>205</v>
      </c>
    </row>
    <row r="118" spans="1:12" ht="18" x14ac:dyDescent="0.25">
      <c r="A118" s="5" t="str">
        <f t="shared" si="15"/>
        <v>b</v>
      </c>
      <c r="B118" s="24" t="s">
        <v>1</v>
      </c>
      <c r="C118" s="26" t="s">
        <v>129</v>
      </c>
      <c r="D118" s="26"/>
      <c r="E118" s="36">
        <f t="shared" ref="E118:I129" si="27">E132+E146+E160+E174+E188+E202+E216+E230+E244+E258+E272</f>
        <v>0</v>
      </c>
      <c r="F118" s="30">
        <f t="shared" si="27"/>
        <v>0</v>
      </c>
      <c r="G118" s="30">
        <f t="shared" si="27"/>
        <v>0</v>
      </c>
      <c r="H118" s="30">
        <f t="shared" si="27"/>
        <v>0</v>
      </c>
      <c r="I118" s="30">
        <f t="shared" si="27"/>
        <v>0</v>
      </c>
      <c r="J118" s="30">
        <f t="shared" si="18"/>
        <v>0</v>
      </c>
      <c r="K118" s="30">
        <f t="shared" si="19"/>
        <v>0</v>
      </c>
      <c r="L118" s="4" t="s">
        <v>205</v>
      </c>
    </row>
    <row r="119" spans="1:12" ht="18" x14ac:dyDescent="0.25">
      <c r="A119" s="5" t="str">
        <f t="shared" si="15"/>
        <v>b</v>
      </c>
      <c r="B119" s="24" t="s">
        <v>1</v>
      </c>
      <c r="C119" s="26" t="s">
        <v>130</v>
      </c>
      <c r="D119" s="26"/>
      <c r="E119" s="36">
        <f t="shared" si="27"/>
        <v>0</v>
      </c>
      <c r="F119" s="30">
        <f t="shared" si="27"/>
        <v>0</v>
      </c>
      <c r="G119" s="30">
        <f t="shared" si="27"/>
        <v>0</v>
      </c>
      <c r="H119" s="30">
        <f t="shared" si="27"/>
        <v>0</v>
      </c>
      <c r="I119" s="30">
        <f t="shared" si="27"/>
        <v>0</v>
      </c>
      <c r="J119" s="30">
        <f t="shared" si="18"/>
        <v>0</v>
      </c>
      <c r="K119" s="30">
        <f t="shared" si="19"/>
        <v>0</v>
      </c>
      <c r="L119" s="4" t="s">
        <v>205</v>
      </c>
    </row>
    <row r="120" spans="1:12" ht="18" x14ac:dyDescent="0.25">
      <c r="A120" s="5" t="str">
        <f t="shared" si="15"/>
        <v>b</v>
      </c>
      <c r="B120" s="24" t="s">
        <v>1</v>
      </c>
      <c r="C120" s="26" t="s">
        <v>131</v>
      </c>
      <c r="D120" s="26"/>
      <c r="E120" s="36">
        <f t="shared" si="27"/>
        <v>0</v>
      </c>
      <c r="F120" s="30">
        <f t="shared" si="27"/>
        <v>0</v>
      </c>
      <c r="G120" s="30">
        <f t="shared" si="27"/>
        <v>0</v>
      </c>
      <c r="H120" s="30">
        <f t="shared" si="27"/>
        <v>0</v>
      </c>
      <c r="I120" s="30">
        <f t="shared" si="27"/>
        <v>0</v>
      </c>
      <c r="J120" s="30">
        <f t="shared" si="18"/>
        <v>0</v>
      </c>
      <c r="K120" s="30">
        <f t="shared" si="19"/>
        <v>0</v>
      </c>
      <c r="L120" s="4" t="s">
        <v>205</v>
      </c>
    </row>
    <row r="121" spans="1:12" ht="18" x14ac:dyDescent="0.25">
      <c r="A121" s="5" t="str">
        <f t="shared" si="15"/>
        <v>b</v>
      </c>
      <c r="B121" s="24" t="s">
        <v>1</v>
      </c>
      <c r="C121" s="27" t="s">
        <v>132</v>
      </c>
      <c r="D121" s="27"/>
      <c r="E121" s="36">
        <f t="shared" si="27"/>
        <v>0</v>
      </c>
      <c r="F121" s="30">
        <f t="shared" si="27"/>
        <v>0</v>
      </c>
      <c r="G121" s="30">
        <f t="shared" si="27"/>
        <v>0</v>
      </c>
      <c r="H121" s="30">
        <f t="shared" si="27"/>
        <v>0</v>
      </c>
      <c r="I121" s="30">
        <f t="shared" si="27"/>
        <v>0</v>
      </c>
      <c r="J121" s="30">
        <f t="shared" si="18"/>
        <v>0</v>
      </c>
      <c r="K121" s="30">
        <f t="shared" si="19"/>
        <v>0</v>
      </c>
      <c r="L121" s="4" t="s">
        <v>205</v>
      </c>
    </row>
    <row r="122" spans="1:12" ht="18" x14ac:dyDescent="0.25">
      <c r="A122" s="5" t="str">
        <f t="shared" si="15"/>
        <v>b</v>
      </c>
      <c r="B122" s="24" t="s">
        <v>1</v>
      </c>
      <c r="C122" s="27" t="s">
        <v>133</v>
      </c>
      <c r="D122" s="27"/>
      <c r="E122" s="36">
        <f t="shared" si="27"/>
        <v>0</v>
      </c>
      <c r="F122" s="30">
        <f t="shared" si="27"/>
        <v>0</v>
      </c>
      <c r="G122" s="30">
        <f t="shared" si="27"/>
        <v>0</v>
      </c>
      <c r="H122" s="30">
        <f t="shared" si="27"/>
        <v>0</v>
      </c>
      <c r="I122" s="30">
        <f t="shared" si="27"/>
        <v>0</v>
      </c>
      <c r="J122" s="30">
        <f t="shared" si="18"/>
        <v>0</v>
      </c>
      <c r="K122" s="30">
        <f t="shared" si="19"/>
        <v>0</v>
      </c>
      <c r="L122" s="4" t="s">
        <v>205</v>
      </c>
    </row>
    <row r="123" spans="1:12" ht="18" x14ac:dyDescent="0.25">
      <c r="A123" s="5" t="str">
        <f t="shared" si="15"/>
        <v>b</v>
      </c>
      <c r="B123" s="24" t="s">
        <v>1</v>
      </c>
      <c r="C123" s="27" t="s">
        <v>134</v>
      </c>
      <c r="D123" s="27"/>
      <c r="E123" s="36">
        <f t="shared" si="27"/>
        <v>0</v>
      </c>
      <c r="F123" s="30">
        <f t="shared" si="27"/>
        <v>0</v>
      </c>
      <c r="G123" s="30">
        <f t="shared" si="27"/>
        <v>0</v>
      </c>
      <c r="H123" s="30">
        <f t="shared" si="27"/>
        <v>0</v>
      </c>
      <c r="I123" s="30">
        <f t="shared" si="27"/>
        <v>0</v>
      </c>
      <c r="J123" s="30">
        <f t="shared" si="18"/>
        <v>0</v>
      </c>
      <c r="K123" s="30">
        <f t="shared" si="19"/>
        <v>0</v>
      </c>
      <c r="L123" s="4" t="s">
        <v>205</v>
      </c>
    </row>
    <row r="124" spans="1:12" ht="18" x14ac:dyDescent="0.25">
      <c r="A124" s="5" t="str">
        <f t="shared" si="15"/>
        <v>b</v>
      </c>
      <c r="B124" s="24" t="s">
        <v>1</v>
      </c>
      <c r="C124" s="27" t="s">
        <v>135</v>
      </c>
      <c r="D124" s="27"/>
      <c r="E124" s="36">
        <f t="shared" si="27"/>
        <v>0</v>
      </c>
      <c r="F124" s="30">
        <f t="shared" si="27"/>
        <v>0</v>
      </c>
      <c r="G124" s="30">
        <f t="shared" si="27"/>
        <v>0</v>
      </c>
      <c r="H124" s="30">
        <f t="shared" si="27"/>
        <v>0</v>
      </c>
      <c r="I124" s="30">
        <f t="shared" si="27"/>
        <v>0</v>
      </c>
      <c r="J124" s="30">
        <f t="shared" si="18"/>
        <v>0</v>
      </c>
      <c r="K124" s="30">
        <f t="shared" si="19"/>
        <v>0</v>
      </c>
      <c r="L124" s="4" t="s">
        <v>205</v>
      </c>
    </row>
    <row r="125" spans="1:12" x14ac:dyDescent="0.25">
      <c r="A125" s="5" t="str">
        <f t="shared" si="15"/>
        <v>b</v>
      </c>
      <c r="B125" s="28"/>
      <c r="C125" s="29" t="s">
        <v>209</v>
      </c>
      <c r="D125" s="29"/>
      <c r="E125" s="38">
        <f t="shared" si="27"/>
        <v>0</v>
      </c>
      <c r="F125" s="31">
        <f t="shared" si="27"/>
        <v>0</v>
      </c>
      <c r="G125" s="31">
        <f t="shared" si="27"/>
        <v>0</v>
      </c>
      <c r="H125" s="31">
        <f t="shared" si="27"/>
        <v>0</v>
      </c>
      <c r="I125" s="31">
        <f t="shared" si="27"/>
        <v>0</v>
      </c>
      <c r="J125" s="31">
        <f t="shared" si="18"/>
        <v>0</v>
      </c>
      <c r="K125" s="31">
        <f t="shared" si="19"/>
        <v>0</v>
      </c>
    </row>
    <row r="126" spans="1:12" x14ac:dyDescent="0.25">
      <c r="A126" s="5" t="str">
        <f t="shared" si="15"/>
        <v>b</v>
      </c>
      <c r="B126" s="28"/>
      <c r="C126" s="29" t="s">
        <v>210</v>
      </c>
      <c r="D126" s="29"/>
      <c r="E126" s="38">
        <f t="shared" si="27"/>
        <v>0</v>
      </c>
      <c r="F126" s="31">
        <f t="shared" si="27"/>
        <v>0</v>
      </c>
      <c r="G126" s="31">
        <f t="shared" si="27"/>
        <v>0</v>
      </c>
      <c r="H126" s="31">
        <f t="shared" si="27"/>
        <v>0</v>
      </c>
      <c r="I126" s="31">
        <f t="shared" si="27"/>
        <v>0</v>
      </c>
      <c r="J126" s="31">
        <f t="shared" si="18"/>
        <v>0</v>
      </c>
      <c r="K126" s="31">
        <f t="shared" si="19"/>
        <v>0</v>
      </c>
    </row>
    <row r="127" spans="1:12" ht="18" x14ac:dyDescent="0.25">
      <c r="A127" s="5" t="str">
        <f t="shared" si="15"/>
        <v>b</v>
      </c>
      <c r="B127" s="32" t="s">
        <v>1</v>
      </c>
      <c r="C127" s="25" t="s">
        <v>136</v>
      </c>
      <c r="D127" s="25"/>
      <c r="E127" s="37">
        <f t="shared" si="27"/>
        <v>0</v>
      </c>
      <c r="F127" s="33">
        <f t="shared" si="27"/>
        <v>0</v>
      </c>
      <c r="G127" s="33">
        <f t="shared" si="27"/>
        <v>0</v>
      </c>
      <c r="H127" s="33">
        <f t="shared" si="27"/>
        <v>0</v>
      </c>
      <c r="I127" s="33">
        <f t="shared" si="27"/>
        <v>0</v>
      </c>
      <c r="J127" s="33">
        <f t="shared" si="18"/>
        <v>0</v>
      </c>
      <c r="K127" s="33">
        <f t="shared" si="19"/>
        <v>0</v>
      </c>
      <c r="L127" s="4" t="s">
        <v>205</v>
      </c>
    </row>
    <row r="128" spans="1:12" ht="18" x14ac:dyDescent="0.25">
      <c r="A128" s="5" t="str">
        <f t="shared" si="15"/>
        <v>b</v>
      </c>
      <c r="B128" s="32" t="s">
        <v>1</v>
      </c>
      <c r="C128" s="25" t="s">
        <v>137</v>
      </c>
      <c r="D128" s="25"/>
      <c r="E128" s="37">
        <f t="shared" si="27"/>
        <v>0</v>
      </c>
      <c r="F128" s="33">
        <f t="shared" si="27"/>
        <v>0</v>
      </c>
      <c r="G128" s="33">
        <f t="shared" si="27"/>
        <v>0</v>
      </c>
      <c r="H128" s="33">
        <f t="shared" si="27"/>
        <v>0</v>
      </c>
      <c r="I128" s="33">
        <f t="shared" si="27"/>
        <v>0</v>
      </c>
      <c r="J128" s="33">
        <f t="shared" si="18"/>
        <v>0</v>
      </c>
      <c r="K128" s="33">
        <f t="shared" si="19"/>
        <v>0</v>
      </c>
      <c r="L128" s="4" t="s">
        <v>205</v>
      </c>
    </row>
    <row r="129" spans="1:12" ht="18" x14ac:dyDescent="0.25">
      <c r="A129" s="5" t="str">
        <f t="shared" si="15"/>
        <v>b</v>
      </c>
      <c r="B129" s="32" t="s">
        <v>1</v>
      </c>
      <c r="C129" s="25" t="s">
        <v>138</v>
      </c>
      <c r="D129" s="25"/>
      <c r="E129" s="37">
        <f t="shared" si="27"/>
        <v>0</v>
      </c>
      <c r="F129" s="33">
        <f t="shared" si="27"/>
        <v>0</v>
      </c>
      <c r="G129" s="33">
        <f t="shared" si="27"/>
        <v>0</v>
      </c>
      <c r="H129" s="33">
        <f t="shared" si="27"/>
        <v>0</v>
      </c>
      <c r="I129" s="33">
        <f t="shared" si="27"/>
        <v>0</v>
      </c>
      <c r="J129" s="33">
        <f t="shared" si="18"/>
        <v>0</v>
      </c>
      <c r="K129" s="33">
        <f t="shared" si="19"/>
        <v>0</v>
      </c>
      <c r="L129" s="4" t="s">
        <v>205</v>
      </c>
    </row>
    <row r="130" spans="1:12" ht="36" x14ac:dyDescent="0.25">
      <c r="A130" s="5" t="str">
        <f t="shared" si="15"/>
        <v>b</v>
      </c>
      <c r="B130" s="22" t="s">
        <v>16</v>
      </c>
      <c r="C130" s="23" t="s">
        <v>145</v>
      </c>
      <c r="D130" s="23"/>
      <c r="E130" s="41">
        <f t="shared" ref="E130:E193" si="28">F130+G130+H130+I130</f>
        <v>0</v>
      </c>
      <c r="F130" s="41">
        <f t="shared" ref="F130:I130" si="29">F131+F141+F142+F143</f>
        <v>0</v>
      </c>
      <c r="G130" s="41">
        <f t="shared" si="29"/>
        <v>0</v>
      </c>
      <c r="H130" s="41">
        <f t="shared" si="29"/>
        <v>0</v>
      </c>
      <c r="I130" s="41">
        <f t="shared" si="29"/>
        <v>0</v>
      </c>
      <c r="J130" s="30">
        <f t="shared" si="18"/>
        <v>0</v>
      </c>
      <c r="K130" s="30">
        <f t="shared" si="19"/>
        <v>0</v>
      </c>
      <c r="L130" s="4" t="s">
        <v>205</v>
      </c>
    </row>
    <row r="131" spans="1:12" ht="18" x14ac:dyDescent="0.25">
      <c r="A131" s="5" t="str">
        <f t="shared" si="15"/>
        <v>b</v>
      </c>
      <c r="B131" s="34" t="s">
        <v>1</v>
      </c>
      <c r="C131" s="15" t="s">
        <v>128</v>
      </c>
      <c r="D131" s="15"/>
      <c r="E131" s="37">
        <f t="shared" si="28"/>
        <v>0</v>
      </c>
      <c r="F131" s="14">
        <f t="shared" ref="F131:I131" si="30">F132+F133+F134+F135+F136+F137+F138</f>
        <v>0</v>
      </c>
      <c r="G131" s="14">
        <f t="shared" si="30"/>
        <v>0</v>
      </c>
      <c r="H131" s="14">
        <f t="shared" si="30"/>
        <v>0</v>
      </c>
      <c r="I131" s="14">
        <f t="shared" si="30"/>
        <v>0</v>
      </c>
      <c r="J131" s="33">
        <f t="shared" si="18"/>
        <v>0</v>
      </c>
      <c r="K131" s="33">
        <f t="shared" si="19"/>
        <v>0</v>
      </c>
      <c r="L131" s="4" t="s">
        <v>205</v>
      </c>
    </row>
    <row r="132" spans="1:12" ht="18" x14ac:dyDescent="0.25">
      <c r="A132" s="5" t="str">
        <f t="shared" si="15"/>
        <v>b</v>
      </c>
      <c r="B132" s="11" t="s">
        <v>1</v>
      </c>
      <c r="C132" s="12" t="s">
        <v>129</v>
      </c>
      <c r="D132" s="12"/>
      <c r="E132" s="39">
        <f t="shared" si="28"/>
        <v>0</v>
      </c>
      <c r="F132" s="35"/>
      <c r="G132" s="35"/>
      <c r="H132" s="35"/>
      <c r="I132" s="35"/>
      <c r="J132" s="30">
        <f t="shared" si="18"/>
        <v>0</v>
      </c>
      <c r="K132" s="30">
        <f t="shared" si="19"/>
        <v>0</v>
      </c>
      <c r="L132" s="4" t="s">
        <v>205</v>
      </c>
    </row>
    <row r="133" spans="1:12" ht="18" x14ac:dyDescent="0.25">
      <c r="A133" s="5" t="str">
        <f t="shared" ref="A133:A196" si="31">IF((E133+F133+G133+I133+H133)&gt;0,"a","b")</f>
        <v>b</v>
      </c>
      <c r="B133" s="11" t="s">
        <v>1</v>
      </c>
      <c r="C133" s="12" t="s">
        <v>130</v>
      </c>
      <c r="D133" s="12"/>
      <c r="E133" s="39">
        <f t="shared" si="28"/>
        <v>0</v>
      </c>
      <c r="F133" s="35"/>
      <c r="G133" s="35"/>
      <c r="H133" s="35"/>
      <c r="I133" s="35"/>
      <c r="J133" s="30">
        <f t="shared" si="18"/>
        <v>0</v>
      </c>
      <c r="K133" s="30">
        <f t="shared" si="19"/>
        <v>0</v>
      </c>
      <c r="L133" s="4" t="s">
        <v>205</v>
      </c>
    </row>
    <row r="134" spans="1:12" ht="18" x14ac:dyDescent="0.25">
      <c r="A134" s="5" t="str">
        <f t="shared" si="31"/>
        <v>b</v>
      </c>
      <c r="B134" s="11" t="s">
        <v>1</v>
      </c>
      <c r="C134" s="12" t="s">
        <v>131</v>
      </c>
      <c r="D134" s="12"/>
      <c r="E134" s="39">
        <f t="shared" si="28"/>
        <v>0</v>
      </c>
      <c r="F134" s="35"/>
      <c r="G134" s="35"/>
      <c r="H134" s="35"/>
      <c r="I134" s="35"/>
      <c r="J134" s="30">
        <f t="shared" si="18"/>
        <v>0</v>
      </c>
      <c r="K134" s="30">
        <f t="shared" si="19"/>
        <v>0</v>
      </c>
      <c r="L134" s="4" t="s">
        <v>205</v>
      </c>
    </row>
    <row r="135" spans="1:12" ht="18" x14ac:dyDescent="0.25">
      <c r="A135" s="5" t="str">
        <f t="shared" si="31"/>
        <v>b</v>
      </c>
      <c r="B135" s="11" t="s">
        <v>1</v>
      </c>
      <c r="C135" s="16" t="s">
        <v>132</v>
      </c>
      <c r="D135" s="16"/>
      <c r="E135" s="39">
        <f t="shared" si="28"/>
        <v>0</v>
      </c>
      <c r="F135" s="35"/>
      <c r="G135" s="35"/>
      <c r="H135" s="35"/>
      <c r="I135" s="35"/>
      <c r="J135" s="30">
        <f t="shared" si="18"/>
        <v>0</v>
      </c>
      <c r="K135" s="30">
        <f t="shared" si="19"/>
        <v>0</v>
      </c>
      <c r="L135" s="4" t="s">
        <v>205</v>
      </c>
    </row>
    <row r="136" spans="1:12" ht="18" x14ac:dyDescent="0.25">
      <c r="A136" s="5" t="str">
        <f t="shared" si="31"/>
        <v>b</v>
      </c>
      <c r="B136" s="11" t="s">
        <v>1</v>
      </c>
      <c r="C136" s="16" t="s">
        <v>133</v>
      </c>
      <c r="D136" s="16"/>
      <c r="E136" s="39">
        <f t="shared" si="28"/>
        <v>0</v>
      </c>
      <c r="F136" s="35"/>
      <c r="G136" s="35"/>
      <c r="H136" s="35"/>
      <c r="I136" s="35"/>
      <c r="J136" s="30">
        <f t="shared" si="18"/>
        <v>0</v>
      </c>
      <c r="K136" s="30">
        <f t="shared" si="19"/>
        <v>0</v>
      </c>
      <c r="L136" s="4" t="s">
        <v>205</v>
      </c>
    </row>
    <row r="137" spans="1:12" ht="18" x14ac:dyDescent="0.25">
      <c r="A137" s="5" t="str">
        <f t="shared" si="31"/>
        <v>b</v>
      </c>
      <c r="B137" s="11" t="s">
        <v>1</v>
      </c>
      <c r="C137" s="16" t="s">
        <v>134</v>
      </c>
      <c r="D137" s="16"/>
      <c r="E137" s="39">
        <f t="shared" si="28"/>
        <v>0</v>
      </c>
      <c r="F137" s="35"/>
      <c r="G137" s="35"/>
      <c r="H137" s="35"/>
      <c r="I137" s="35"/>
      <c r="J137" s="30">
        <f t="shared" si="18"/>
        <v>0</v>
      </c>
      <c r="K137" s="30">
        <f t="shared" si="19"/>
        <v>0</v>
      </c>
      <c r="L137" s="4" t="s">
        <v>205</v>
      </c>
    </row>
    <row r="138" spans="1:12" ht="18" x14ac:dyDescent="0.25">
      <c r="A138" s="5" t="str">
        <f t="shared" si="31"/>
        <v>b</v>
      </c>
      <c r="B138" s="11" t="s">
        <v>1</v>
      </c>
      <c r="C138" s="16" t="s">
        <v>135</v>
      </c>
      <c r="D138" s="16"/>
      <c r="E138" s="39">
        <f t="shared" si="28"/>
        <v>0</v>
      </c>
      <c r="F138" s="35">
        <f t="shared" ref="F138:I138" si="32">F139+F140</f>
        <v>0</v>
      </c>
      <c r="G138" s="35">
        <f t="shared" si="32"/>
        <v>0</v>
      </c>
      <c r="H138" s="35">
        <f t="shared" si="32"/>
        <v>0</v>
      </c>
      <c r="I138" s="35">
        <f t="shared" si="32"/>
        <v>0</v>
      </c>
      <c r="J138" s="30">
        <f t="shared" si="18"/>
        <v>0</v>
      </c>
      <c r="K138" s="30">
        <f t="shared" si="19"/>
        <v>0</v>
      </c>
      <c r="L138" s="4" t="s">
        <v>205</v>
      </c>
    </row>
    <row r="139" spans="1:12" x14ac:dyDescent="0.25">
      <c r="A139" s="5" t="str">
        <f t="shared" si="31"/>
        <v>b</v>
      </c>
      <c r="B139" s="19"/>
      <c r="C139" s="21" t="s">
        <v>209</v>
      </c>
      <c r="D139" s="21"/>
      <c r="E139" s="40">
        <f t="shared" si="28"/>
        <v>0</v>
      </c>
      <c r="F139" s="20"/>
      <c r="G139" s="20"/>
      <c r="H139" s="20"/>
      <c r="I139" s="20"/>
      <c r="J139" s="31">
        <f t="shared" si="18"/>
        <v>0</v>
      </c>
      <c r="K139" s="31">
        <f t="shared" si="19"/>
        <v>0</v>
      </c>
    </row>
    <row r="140" spans="1:12" x14ac:dyDescent="0.25">
      <c r="A140" s="5" t="str">
        <f t="shared" si="31"/>
        <v>b</v>
      </c>
      <c r="B140" s="19"/>
      <c r="C140" s="21" t="s">
        <v>210</v>
      </c>
      <c r="D140" s="21"/>
      <c r="E140" s="40">
        <f t="shared" si="28"/>
        <v>0</v>
      </c>
      <c r="F140" s="20"/>
      <c r="G140" s="20"/>
      <c r="H140" s="20"/>
      <c r="I140" s="20"/>
      <c r="J140" s="31">
        <f t="shared" si="18"/>
        <v>0</v>
      </c>
      <c r="K140" s="31">
        <f t="shared" si="19"/>
        <v>0</v>
      </c>
    </row>
    <row r="141" spans="1:12" ht="18" x14ac:dyDescent="0.25">
      <c r="A141" s="5" t="str">
        <f t="shared" si="31"/>
        <v>b</v>
      </c>
      <c r="B141" s="11" t="s">
        <v>1</v>
      </c>
      <c r="C141" s="15" t="s">
        <v>136</v>
      </c>
      <c r="D141" s="15"/>
      <c r="E141" s="37">
        <f t="shared" si="28"/>
        <v>0</v>
      </c>
      <c r="F141" s="14"/>
      <c r="G141" s="14"/>
      <c r="H141" s="14"/>
      <c r="I141" s="14"/>
      <c r="J141" s="33">
        <f t="shared" si="18"/>
        <v>0</v>
      </c>
      <c r="K141" s="33">
        <f t="shared" si="19"/>
        <v>0</v>
      </c>
      <c r="L141" s="4" t="s">
        <v>205</v>
      </c>
    </row>
    <row r="142" spans="1:12" ht="18" x14ac:dyDescent="0.25">
      <c r="A142" s="5" t="str">
        <f t="shared" si="31"/>
        <v>b</v>
      </c>
      <c r="B142" s="11" t="s">
        <v>1</v>
      </c>
      <c r="C142" s="15" t="s">
        <v>137</v>
      </c>
      <c r="D142" s="15"/>
      <c r="E142" s="37">
        <f t="shared" si="28"/>
        <v>0</v>
      </c>
      <c r="F142" s="14"/>
      <c r="G142" s="14"/>
      <c r="H142" s="14"/>
      <c r="I142" s="14"/>
      <c r="J142" s="33">
        <f t="shared" si="18"/>
        <v>0</v>
      </c>
      <c r="K142" s="33">
        <f t="shared" si="19"/>
        <v>0</v>
      </c>
      <c r="L142" s="4" t="s">
        <v>205</v>
      </c>
    </row>
    <row r="143" spans="1:12" ht="18" x14ac:dyDescent="0.25">
      <c r="A143" s="5" t="str">
        <f t="shared" si="31"/>
        <v>b</v>
      </c>
      <c r="B143" s="11" t="s">
        <v>1</v>
      </c>
      <c r="C143" s="15" t="s">
        <v>138</v>
      </c>
      <c r="D143" s="15"/>
      <c r="E143" s="37">
        <f t="shared" si="28"/>
        <v>0</v>
      </c>
      <c r="F143" s="14"/>
      <c r="G143" s="14"/>
      <c r="H143" s="14"/>
      <c r="I143" s="14"/>
      <c r="J143" s="33">
        <f t="shared" si="18"/>
        <v>0</v>
      </c>
      <c r="K143" s="33">
        <f t="shared" si="19"/>
        <v>0</v>
      </c>
      <c r="L143" s="4" t="s">
        <v>205</v>
      </c>
    </row>
    <row r="144" spans="1:12" ht="36" x14ac:dyDescent="0.25">
      <c r="A144" s="5" t="str">
        <f t="shared" si="31"/>
        <v>b</v>
      </c>
      <c r="B144" s="22" t="s">
        <v>17</v>
      </c>
      <c r="C144" s="23" t="s">
        <v>179</v>
      </c>
      <c r="D144" s="23"/>
      <c r="E144" s="41">
        <f t="shared" si="28"/>
        <v>0</v>
      </c>
      <c r="F144" s="41">
        <f t="shared" ref="F144:I144" si="33">F145+F155+F156+F157</f>
        <v>0</v>
      </c>
      <c r="G144" s="41">
        <f t="shared" si="33"/>
        <v>0</v>
      </c>
      <c r="H144" s="41">
        <f t="shared" si="33"/>
        <v>0</v>
      </c>
      <c r="I144" s="41">
        <f t="shared" si="33"/>
        <v>0</v>
      </c>
      <c r="J144" s="30">
        <f t="shared" si="18"/>
        <v>0</v>
      </c>
      <c r="K144" s="30">
        <f t="shared" si="19"/>
        <v>0</v>
      </c>
      <c r="L144" s="4" t="s">
        <v>205</v>
      </c>
    </row>
    <row r="145" spans="1:12" ht="18" x14ac:dyDescent="0.25">
      <c r="A145" s="5" t="str">
        <f t="shared" si="31"/>
        <v>b</v>
      </c>
      <c r="B145" s="34" t="s">
        <v>1</v>
      </c>
      <c r="C145" s="15" t="s">
        <v>128</v>
      </c>
      <c r="D145" s="15"/>
      <c r="E145" s="37">
        <f t="shared" si="28"/>
        <v>0</v>
      </c>
      <c r="F145" s="14">
        <f t="shared" ref="F145:I145" si="34">F146+F147+F148+F149+F150+F151+F152</f>
        <v>0</v>
      </c>
      <c r="G145" s="14">
        <f t="shared" si="34"/>
        <v>0</v>
      </c>
      <c r="H145" s="14">
        <f t="shared" si="34"/>
        <v>0</v>
      </c>
      <c r="I145" s="14">
        <f t="shared" si="34"/>
        <v>0</v>
      </c>
      <c r="J145" s="33">
        <f t="shared" si="18"/>
        <v>0</v>
      </c>
      <c r="K145" s="33">
        <f t="shared" si="19"/>
        <v>0</v>
      </c>
      <c r="L145" s="4" t="s">
        <v>205</v>
      </c>
    </row>
    <row r="146" spans="1:12" ht="18" x14ac:dyDescent="0.25">
      <c r="A146" s="5" t="str">
        <f t="shared" si="31"/>
        <v>b</v>
      </c>
      <c r="B146" s="11" t="s">
        <v>1</v>
      </c>
      <c r="C146" s="12" t="s">
        <v>129</v>
      </c>
      <c r="D146" s="12"/>
      <c r="E146" s="39">
        <f t="shared" si="28"/>
        <v>0</v>
      </c>
      <c r="F146" s="35"/>
      <c r="G146" s="35"/>
      <c r="H146" s="35"/>
      <c r="I146" s="35"/>
      <c r="J146" s="30">
        <f t="shared" si="18"/>
        <v>0</v>
      </c>
      <c r="K146" s="30">
        <f t="shared" si="19"/>
        <v>0</v>
      </c>
      <c r="L146" s="4" t="s">
        <v>205</v>
      </c>
    </row>
    <row r="147" spans="1:12" ht="18" x14ac:dyDescent="0.25">
      <c r="A147" s="5" t="str">
        <f t="shared" si="31"/>
        <v>b</v>
      </c>
      <c r="B147" s="11" t="s">
        <v>1</v>
      </c>
      <c r="C147" s="12" t="s">
        <v>130</v>
      </c>
      <c r="D147" s="12"/>
      <c r="E147" s="39">
        <f t="shared" si="28"/>
        <v>0</v>
      </c>
      <c r="F147" s="35"/>
      <c r="G147" s="35"/>
      <c r="H147" s="35"/>
      <c r="I147" s="35"/>
      <c r="J147" s="30">
        <f t="shared" ref="J147:J210" si="35">F147+G147</f>
        <v>0</v>
      </c>
      <c r="K147" s="30">
        <f t="shared" ref="K147:K210" si="36">F147+G147+H147</f>
        <v>0</v>
      </c>
      <c r="L147" s="4" t="s">
        <v>205</v>
      </c>
    </row>
    <row r="148" spans="1:12" ht="18" x14ac:dyDescent="0.25">
      <c r="A148" s="5" t="str">
        <f t="shared" si="31"/>
        <v>b</v>
      </c>
      <c r="B148" s="11" t="s">
        <v>1</v>
      </c>
      <c r="C148" s="12" t="s">
        <v>131</v>
      </c>
      <c r="D148" s="12"/>
      <c r="E148" s="39">
        <f t="shared" si="28"/>
        <v>0</v>
      </c>
      <c r="F148" s="35"/>
      <c r="G148" s="35"/>
      <c r="H148" s="35"/>
      <c r="I148" s="35"/>
      <c r="J148" s="30">
        <f t="shared" si="35"/>
        <v>0</v>
      </c>
      <c r="K148" s="30">
        <f t="shared" si="36"/>
        <v>0</v>
      </c>
      <c r="L148" s="4" t="s">
        <v>205</v>
      </c>
    </row>
    <row r="149" spans="1:12" ht="18" x14ac:dyDescent="0.25">
      <c r="A149" s="5" t="str">
        <f t="shared" si="31"/>
        <v>b</v>
      </c>
      <c r="B149" s="11" t="s">
        <v>1</v>
      </c>
      <c r="C149" s="16" t="s">
        <v>132</v>
      </c>
      <c r="D149" s="16"/>
      <c r="E149" s="39">
        <f t="shared" si="28"/>
        <v>0</v>
      </c>
      <c r="F149" s="35"/>
      <c r="G149" s="35"/>
      <c r="H149" s="35"/>
      <c r="I149" s="35"/>
      <c r="J149" s="30">
        <f t="shared" si="35"/>
        <v>0</v>
      </c>
      <c r="K149" s="30">
        <f t="shared" si="36"/>
        <v>0</v>
      </c>
      <c r="L149" s="4" t="s">
        <v>205</v>
      </c>
    </row>
    <row r="150" spans="1:12" ht="18" x14ac:dyDescent="0.25">
      <c r="A150" s="5" t="str">
        <f t="shared" si="31"/>
        <v>b</v>
      </c>
      <c r="B150" s="11" t="s">
        <v>1</v>
      </c>
      <c r="C150" s="16" t="s">
        <v>133</v>
      </c>
      <c r="D150" s="16"/>
      <c r="E150" s="39">
        <f t="shared" si="28"/>
        <v>0</v>
      </c>
      <c r="F150" s="35"/>
      <c r="G150" s="35"/>
      <c r="H150" s="35"/>
      <c r="I150" s="35"/>
      <c r="J150" s="30">
        <f t="shared" si="35"/>
        <v>0</v>
      </c>
      <c r="K150" s="30">
        <f t="shared" si="36"/>
        <v>0</v>
      </c>
      <c r="L150" s="4" t="s">
        <v>205</v>
      </c>
    </row>
    <row r="151" spans="1:12" ht="18" x14ac:dyDescent="0.25">
      <c r="A151" s="5" t="str">
        <f t="shared" si="31"/>
        <v>b</v>
      </c>
      <c r="B151" s="11" t="s">
        <v>1</v>
      </c>
      <c r="C151" s="16" t="s">
        <v>134</v>
      </c>
      <c r="D151" s="16"/>
      <c r="E151" s="39">
        <f t="shared" si="28"/>
        <v>0</v>
      </c>
      <c r="F151" s="35"/>
      <c r="G151" s="35"/>
      <c r="H151" s="35"/>
      <c r="I151" s="35"/>
      <c r="J151" s="30">
        <f t="shared" si="35"/>
        <v>0</v>
      </c>
      <c r="K151" s="30">
        <f t="shared" si="36"/>
        <v>0</v>
      </c>
      <c r="L151" s="4" t="s">
        <v>205</v>
      </c>
    </row>
    <row r="152" spans="1:12" ht="18" x14ac:dyDescent="0.25">
      <c r="A152" s="5" t="str">
        <f t="shared" si="31"/>
        <v>b</v>
      </c>
      <c r="B152" s="11" t="s">
        <v>1</v>
      </c>
      <c r="C152" s="16" t="s">
        <v>135</v>
      </c>
      <c r="D152" s="16"/>
      <c r="E152" s="39">
        <f t="shared" si="28"/>
        <v>0</v>
      </c>
      <c r="F152" s="35">
        <f t="shared" ref="F152:I152" si="37">F153+F154</f>
        <v>0</v>
      </c>
      <c r="G152" s="35">
        <f t="shared" si="37"/>
        <v>0</v>
      </c>
      <c r="H152" s="35">
        <f t="shared" si="37"/>
        <v>0</v>
      </c>
      <c r="I152" s="35">
        <f t="shared" si="37"/>
        <v>0</v>
      </c>
      <c r="J152" s="30">
        <f t="shared" si="35"/>
        <v>0</v>
      </c>
      <c r="K152" s="30">
        <f t="shared" si="36"/>
        <v>0</v>
      </c>
      <c r="L152" s="4" t="s">
        <v>205</v>
      </c>
    </row>
    <row r="153" spans="1:12" x14ac:dyDescent="0.25">
      <c r="A153" s="5" t="str">
        <f t="shared" si="31"/>
        <v>b</v>
      </c>
      <c r="B153" s="19"/>
      <c r="C153" s="21" t="s">
        <v>209</v>
      </c>
      <c r="D153" s="21"/>
      <c r="E153" s="40">
        <f t="shared" si="28"/>
        <v>0</v>
      </c>
      <c r="F153" s="20"/>
      <c r="G153" s="20"/>
      <c r="H153" s="20"/>
      <c r="I153" s="20"/>
      <c r="J153" s="31">
        <f t="shared" si="35"/>
        <v>0</v>
      </c>
      <c r="K153" s="31">
        <f t="shared" si="36"/>
        <v>0</v>
      </c>
    </row>
    <row r="154" spans="1:12" x14ac:dyDescent="0.25">
      <c r="A154" s="5" t="str">
        <f t="shared" si="31"/>
        <v>b</v>
      </c>
      <c r="B154" s="19"/>
      <c r="C154" s="21" t="s">
        <v>210</v>
      </c>
      <c r="D154" s="21"/>
      <c r="E154" s="40">
        <f t="shared" si="28"/>
        <v>0</v>
      </c>
      <c r="F154" s="20"/>
      <c r="G154" s="20"/>
      <c r="H154" s="20"/>
      <c r="I154" s="20"/>
      <c r="J154" s="31">
        <f t="shared" si="35"/>
        <v>0</v>
      </c>
      <c r="K154" s="31">
        <f t="shared" si="36"/>
        <v>0</v>
      </c>
    </row>
    <row r="155" spans="1:12" ht="18" x14ac:dyDescent="0.25">
      <c r="A155" s="5" t="str">
        <f t="shared" si="31"/>
        <v>b</v>
      </c>
      <c r="B155" s="11" t="s">
        <v>1</v>
      </c>
      <c r="C155" s="15" t="s">
        <v>136</v>
      </c>
      <c r="D155" s="15"/>
      <c r="E155" s="37">
        <f t="shared" si="28"/>
        <v>0</v>
      </c>
      <c r="F155" s="14"/>
      <c r="G155" s="14"/>
      <c r="H155" s="14"/>
      <c r="I155" s="14"/>
      <c r="J155" s="33">
        <f t="shared" si="35"/>
        <v>0</v>
      </c>
      <c r="K155" s="33">
        <f t="shared" si="36"/>
        <v>0</v>
      </c>
      <c r="L155" s="4" t="s">
        <v>205</v>
      </c>
    </row>
    <row r="156" spans="1:12" ht="18" x14ac:dyDescent="0.25">
      <c r="A156" s="5" t="str">
        <f t="shared" si="31"/>
        <v>b</v>
      </c>
      <c r="B156" s="11" t="s">
        <v>1</v>
      </c>
      <c r="C156" s="15" t="s">
        <v>137</v>
      </c>
      <c r="D156" s="15"/>
      <c r="E156" s="37">
        <f t="shared" si="28"/>
        <v>0</v>
      </c>
      <c r="F156" s="14"/>
      <c r="G156" s="14"/>
      <c r="H156" s="14"/>
      <c r="I156" s="14"/>
      <c r="J156" s="33">
        <f t="shared" si="35"/>
        <v>0</v>
      </c>
      <c r="K156" s="33">
        <f t="shared" si="36"/>
        <v>0</v>
      </c>
      <c r="L156" s="4" t="s">
        <v>205</v>
      </c>
    </row>
    <row r="157" spans="1:12" ht="18" x14ac:dyDescent="0.25">
      <c r="A157" s="5" t="str">
        <f t="shared" si="31"/>
        <v>b</v>
      </c>
      <c r="B157" s="11" t="s">
        <v>1</v>
      </c>
      <c r="C157" s="15" t="s">
        <v>138</v>
      </c>
      <c r="D157" s="15"/>
      <c r="E157" s="37">
        <f t="shared" si="28"/>
        <v>0</v>
      </c>
      <c r="F157" s="14"/>
      <c r="G157" s="14"/>
      <c r="H157" s="14"/>
      <c r="I157" s="14"/>
      <c r="J157" s="33">
        <f t="shared" si="35"/>
        <v>0</v>
      </c>
      <c r="K157" s="33">
        <f t="shared" si="36"/>
        <v>0</v>
      </c>
      <c r="L157" s="4" t="s">
        <v>205</v>
      </c>
    </row>
    <row r="158" spans="1:12" ht="36" x14ac:dyDescent="0.25">
      <c r="A158" s="5" t="str">
        <f t="shared" si="31"/>
        <v>b</v>
      </c>
      <c r="B158" s="22" t="s">
        <v>18</v>
      </c>
      <c r="C158" s="23" t="s">
        <v>178</v>
      </c>
      <c r="D158" s="23"/>
      <c r="E158" s="41">
        <f t="shared" si="28"/>
        <v>0</v>
      </c>
      <c r="F158" s="41">
        <f t="shared" ref="F158:I158" si="38">F159+F169+F170+F171</f>
        <v>0</v>
      </c>
      <c r="G158" s="41">
        <f t="shared" si="38"/>
        <v>0</v>
      </c>
      <c r="H158" s="41">
        <f t="shared" si="38"/>
        <v>0</v>
      </c>
      <c r="I158" s="41">
        <f t="shared" si="38"/>
        <v>0</v>
      </c>
      <c r="J158" s="30">
        <f t="shared" si="35"/>
        <v>0</v>
      </c>
      <c r="K158" s="30">
        <f t="shared" si="36"/>
        <v>0</v>
      </c>
      <c r="L158" s="4" t="s">
        <v>205</v>
      </c>
    </row>
    <row r="159" spans="1:12" ht="18" x14ac:dyDescent="0.25">
      <c r="A159" s="5" t="str">
        <f t="shared" si="31"/>
        <v>b</v>
      </c>
      <c r="B159" s="34" t="s">
        <v>1</v>
      </c>
      <c r="C159" s="15" t="s">
        <v>128</v>
      </c>
      <c r="D159" s="15"/>
      <c r="E159" s="37">
        <f t="shared" si="28"/>
        <v>0</v>
      </c>
      <c r="F159" s="14">
        <f t="shared" ref="F159:I159" si="39">F160+F161+F162+F163+F164+F165+F166</f>
        <v>0</v>
      </c>
      <c r="G159" s="14">
        <f t="shared" si="39"/>
        <v>0</v>
      </c>
      <c r="H159" s="14">
        <f t="shared" si="39"/>
        <v>0</v>
      </c>
      <c r="I159" s="14">
        <f t="shared" si="39"/>
        <v>0</v>
      </c>
      <c r="J159" s="33">
        <f t="shared" si="35"/>
        <v>0</v>
      </c>
      <c r="K159" s="33">
        <f t="shared" si="36"/>
        <v>0</v>
      </c>
      <c r="L159" s="4" t="s">
        <v>205</v>
      </c>
    </row>
    <row r="160" spans="1:12" ht="18" x14ac:dyDescent="0.25">
      <c r="A160" s="5" t="str">
        <f t="shared" si="31"/>
        <v>b</v>
      </c>
      <c r="B160" s="11" t="s">
        <v>1</v>
      </c>
      <c r="C160" s="12" t="s">
        <v>129</v>
      </c>
      <c r="D160" s="12"/>
      <c r="E160" s="39">
        <f t="shared" si="28"/>
        <v>0</v>
      </c>
      <c r="F160" s="35"/>
      <c r="G160" s="35"/>
      <c r="H160" s="35"/>
      <c r="I160" s="35"/>
      <c r="J160" s="30">
        <f t="shared" si="35"/>
        <v>0</v>
      </c>
      <c r="K160" s="30">
        <f t="shared" si="36"/>
        <v>0</v>
      </c>
      <c r="L160" s="4" t="s">
        <v>205</v>
      </c>
    </row>
    <row r="161" spans="1:12" ht="18" x14ac:dyDescent="0.25">
      <c r="A161" s="5" t="str">
        <f t="shared" si="31"/>
        <v>b</v>
      </c>
      <c r="B161" s="11" t="s">
        <v>1</v>
      </c>
      <c r="C161" s="12" t="s">
        <v>130</v>
      </c>
      <c r="D161" s="12"/>
      <c r="E161" s="39">
        <f t="shared" si="28"/>
        <v>0</v>
      </c>
      <c r="F161" s="35"/>
      <c r="G161" s="35"/>
      <c r="H161" s="35"/>
      <c r="I161" s="35"/>
      <c r="J161" s="30">
        <f t="shared" si="35"/>
        <v>0</v>
      </c>
      <c r="K161" s="30">
        <f t="shared" si="36"/>
        <v>0</v>
      </c>
      <c r="L161" s="4" t="s">
        <v>205</v>
      </c>
    </row>
    <row r="162" spans="1:12" ht="18" x14ac:dyDescent="0.25">
      <c r="A162" s="5" t="str">
        <f t="shared" si="31"/>
        <v>b</v>
      </c>
      <c r="B162" s="11" t="s">
        <v>1</v>
      </c>
      <c r="C162" s="12" t="s">
        <v>131</v>
      </c>
      <c r="D162" s="12"/>
      <c r="E162" s="39">
        <f t="shared" si="28"/>
        <v>0</v>
      </c>
      <c r="F162" s="35"/>
      <c r="G162" s="35"/>
      <c r="H162" s="35"/>
      <c r="I162" s="35"/>
      <c r="J162" s="30">
        <f t="shared" si="35"/>
        <v>0</v>
      </c>
      <c r="K162" s="30">
        <f t="shared" si="36"/>
        <v>0</v>
      </c>
      <c r="L162" s="4" t="s">
        <v>205</v>
      </c>
    </row>
    <row r="163" spans="1:12" ht="18" x14ac:dyDescent="0.25">
      <c r="A163" s="5" t="str">
        <f t="shared" si="31"/>
        <v>b</v>
      </c>
      <c r="B163" s="11" t="s">
        <v>1</v>
      </c>
      <c r="C163" s="16" t="s">
        <v>132</v>
      </c>
      <c r="D163" s="16"/>
      <c r="E163" s="39">
        <f t="shared" si="28"/>
        <v>0</v>
      </c>
      <c r="F163" s="35"/>
      <c r="G163" s="35"/>
      <c r="H163" s="35"/>
      <c r="I163" s="35"/>
      <c r="J163" s="30">
        <f t="shared" si="35"/>
        <v>0</v>
      </c>
      <c r="K163" s="30">
        <f t="shared" si="36"/>
        <v>0</v>
      </c>
      <c r="L163" s="4" t="s">
        <v>205</v>
      </c>
    </row>
    <row r="164" spans="1:12" ht="18" x14ac:dyDescent="0.25">
      <c r="A164" s="5" t="str">
        <f t="shared" si="31"/>
        <v>b</v>
      </c>
      <c r="B164" s="11" t="s">
        <v>1</v>
      </c>
      <c r="C164" s="16" t="s">
        <v>133</v>
      </c>
      <c r="D164" s="16"/>
      <c r="E164" s="39">
        <f t="shared" si="28"/>
        <v>0</v>
      </c>
      <c r="F164" s="35"/>
      <c r="G164" s="35"/>
      <c r="H164" s="35"/>
      <c r="I164" s="35"/>
      <c r="J164" s="30">
        <f t="shared" si="35"/>
        <v>0</v>
      </c>
      <c r="K164" s="30">
        <f t="shared" si="36"/>
        <v>0</v>
      </c>
      <c r="L164" s="4" t="s">
        <v>205</v>
      </c>
    </row>
    <row r="165" spans="1:12" ht="18" x14ac:dyDescent="0.25">
      <c r="A165" s="5" t="str">
        <f t="shared" si="31"/>
        <v>b</v>
      </c>
      <c r="B165" s="11" t="s">
        <v>1</v>
      </c>
      <c r="C165" s="16" t="s">
        <v>134</v>
      </c>
      <c r="D165" s="16"/>
      <c r="E165" s="39">
        <f t="shared" si="28"/>
        <v>0</v>
      </c>
      <c r="F165" s="35"/>
      <c r="G165" s="35"/>
      <c r="H165" s="35"/>
      <c r="I165" s="35"/>
      <c r="J165" s="30">
        <f t="shared" si="35"/>
        <v>0</v>
      </c>
      <c r="K165" s="30">
        <f t="shared" si="36"/>
        <v>0</v>
      </c>
      <c r="L165" s="4" t="s">
        <v>205</v>
      </c>
    </row>
    <row r="166" spans="1:12" ht="18" x14ac:dyDescent="0.25">
      <c r="A166" s="5" t="str">
        <f t="shared" si="31"/>
        <v>b</v>
      </c>
      <c r="B166" s="11" t="s">
        <v>1</v>
      </c>
      <c r="C166" s="16" t="s">
        <v>135</v>
      </c>
      <c r="D166" s="16"/>
      <c r="E166" s="39">
        <f t="shared" si="28"/>
        <v>0</v>
      </c>
      <c r="F166" s="35">
        <f t="shared" ref="F166:I166" si="40">F167+F168</f>
        <v>0</v>
      </c>
      <c r="G166" s="35">
        <f t="shared" si="40"/>
        <v>0</v>
      </c>
      <c r="H166" s="35">
        <f t="shared" si="40"/>
        <v>0</v>
      </c>
      <c r="I166" s="35">
        <f t="shared" si="40"/>
        <v>0</v>
      </c>
      <c r="J166" s="30">
        <f t="shared" si="35"/>
        <v>0</v>
      </c>
      <c r="K166" s="30">
        <f t="shared" si="36"/>
        <v>0</v>
      </c>
      <c r="L166" s="4" t="s">
        <v>205</v>
      </c>
    </row>
    <row r="167" spans="1:12" x14ac:dyDescent="0.25">
      <c r="A167" s="5" t="str">
        <f t="shared" si="31"/>
        <v>b</v>
      </c>
      <c r="B167" s="19"/>
      <c r="C167" s="21" t="s">
        <v>209</v>
      </c>
      <c r="D167" s="21"/>
      <c r="E167" s="40">
        <f t="shared" si="28"/>
        <v>0</v>
      </c>
      <c r="F167" s="20"/>
      <c r="G167" s="20"/>
      <c r="H167" s="20"/>
      <c r="I167" s="20"/>
      <c r="J167" s="31">
        <f t="shared" si="35"/>
        <v>0</v>
      </c>
      <c r="K167" s="31">
        <f t="shared" si="36"/>
        <v>0</v>
      </c>
    </row>
    <row r="168" spans="1:12" x14ac:dyDescent="0.25">
      <c r="A168" s="5" t="str">
        <f t="shared" si="31"/>
        <v>b</v>
      </c>
      <c r="B168" s="19"/>
      <c r="C168" s="21" t="s">
        <v>210</v>
      </c>
      <c r="D168" s="21"/>
      <c r="E168" s="40">
        <f t="shared" si="28"/>
        <v>0</v>
      </c>
      <c r="F168" s="20"/>
      <c r="G168" s="20"/>
      <c r="H168" s="20"/>
      <c r="I168" s="20"/>
      <c r="J168" s="31">
        <f t="shared" si="35"/>
        <v>0</v>
      </c>
      <c r="K168" s="31">
        <f t="shared" si="36"/>
        <v>0</v>
      </c>
    </row>
    <row r="169" spans="1:12" ht="18" x14ac:dyDescent="0.25">
      <c r="A169" s="5" t="str">
        <f t="shared" si="31"/>
        <v>b</v>
      </c>
      <c r="B169" s="11" t="s">
        <v>1</v>
      </c>
      <c r="C169" s="15" t="s">
        <v>136</v>
      </c>
      <c r="D169" s="15"/>
      <c r="E169" s="37">
        <f t="shared" si="28"/>
        <v>0</v>
      </c>
      <c r="F169" s="14"/>
      <c r="G169" s="14"/>
      <c r="H169" s="14"/>
      <c r="I169" s="14"/>
      <c r="J169" s="33">
        <f t="shared" si="35"/>
        <v>0</v>
      </c>
      <c r="K169" s="33">
        <f t="shared" si="36"/>
        <v>0</v>
      </c>
      <c r="L169" s="4" t="s">
        <v>205</v>
      </c>
    </row>
    <row r="170" spans="1:12" ht="18" x14ac:dyDescent="0.25">
      <c r="A170" s="5" t="str">
        <f t="shared" si="31"/>
        <v>b</v>
      </c>
      <c r="B170" s="11" t="s">
        <v>1</v>
      </c>
      <c r="C170" s="15" t="s">
        <v>137</v>
      </c>
      <c r="D170" s="15"/>
      <c r="E170" s="37">
        <f t="shared" si="28"/>
        <v>0</v>
      </c>
      <c r="F170" s="14"/>
      <c r="G170" s="14"/>
      <c r="H170" s="14"/>
      <c r="I170" s="14"/>
      <c r="J170" s="33">
        <f t="shared" si="35"/>
        <v>0</v>
      </c>
      <c r="K170" s="33">
        <f t="shared" si="36"/>
        <v>0</v>
      </c>
      <c r="L170" s="4" t="s">
        <v>205</v>
      </c>
    </row>
    <row r="171" spans="1:12" ht="18" x14ac:dyDescent="0.25">
      <c r="A171" s="5" t="str">
        <f t="shared" si="31"/>
        <v>b</v>
      </c>
      <c r="B171" s="11" t="s">
        <v>1</v>
      </c>
      <c r="C171" s="15" t="s">
        <v>138</v>
      </c>
      <c r="D171" s="15"/>
      <c r="E171" s="37">
        <f t="shared" si="28"/>
        <v>0</v>
      </c>
      <c r="F171" s="14"/>
      <c r="G171" s="14"/>
      <c r="H171" s="14"/>
      <c r="I171" s="14"/>
      <c r="J171" s="33">
        <f t="shared" si="35"/>
        <v>0</v>
      </c>
      <c r="K171" s="33">
        <f t="shared" si="36"/>
        <v>0</v>
      </c>
      <c r="L171" s="4" t="s">
        <v>205</v>
      </c>
    </row>
    <row r="172" spans="1:12" ht="36" x14ac:dyDescent="0.25">
      <c r="A172" s="5" t="str">
        <f t="shared" si="31"/>
        <v>b</v>
      </c>
      <c r="B172" s="22" t="s">
        <v>19</v>
      </c>
      <c r="C172" s="23" t="s">
        <v>177</v>
      </c>
      <c r="D172" s="23"/>
      <c r="E172" s="41">
        <f t="shared" si="28"/>
        <v>0</v>
      </c>
      <c r="F172" s="41">
        <f t="shared" ref="F172:I172" si="41">F173+F183+F184+F185</f>
        <v>0</v>
      </c>
      <c r="G172" s="41">
        <f t="shared" si="41"/>
        <v>0</v>
      </c>
      <c r="H172" s="41">
        <f t="shared" si="41"/>
        <v>0</v>
      </c>
      <c r="I172" s="41">
        <f t="shared" si="41"/>
        <v>0</v>
      </c>
      <c r="J172" s="30">
        <f t="shared" si="35"/>
        <v>0</v>
      </c>
      <c r="K172" s="30">
        <f t="shared" si="36"/>
        <v>0</v>
      </c>
      <c r="L172" s="4" t="s">
        <v>205</v>
      </c>
    </row>
    <row r="173" spans="1:12" ht="18" x14ac:dyDescent="0.25">
      <c r="A173" s="5" t="str">
        <f t="shared" si="31"/>
        <v>b</v>
      </c>
      <c r="B173" s="34" t="s">
        <v>1</v>
      </c>
      <c r="C173" s="15" t="s">
        <v>128</v>
      </c>
      <c r="D173" s="15"/>
      <c r="E173" s="37">
        <f t="shared" si="28"/>
        <v>0</v>
      </c>
      <c r="F173" s="14">
        <f t="shared" ref="F173:I173" si="42">F174+F175+F176+F177+F178+F179+F180</f>
        <v>0</v>
      </c>
      <c r="G173" s="14">
        <f t="shared" si="42"/>
        <v>0</v>
      </c>
      <c r="H173" s="14">
        <f t="shared" si="42"/>
        <v>0</v>
      </c>
      <c r="I173" s="14">
        <f t="shared" si="42"/>
        <v>0</v>
      </c>
      <c r="J173" s="33">
        <f t="shared" si="35"/>
        <v>0</v>
      </c>
      <c r="K173" s="33">
        <f t="shared" si="36"/>
        <v>0</v>
      </c>
      <c r="L173" s="4" t="s">
        <v>205</v>
      </c>
    </row>
    <row r="174" spans="1:12" ht="18" x14ac:dyDescent="0.25">
      <c r="A174" s="5" t="str">
        <f t="shared" si="31"/>
        <v>b</v>
      </c>
      <c r="B174" s="11" t="s">
        <v>1</v>
      </c>
      <c r="C174" s="12" t="s">
        <v>129</v>
      </c>
      <c r="D174" s="12"/>
      <c r="E174" s="39">
        <f t="shared" si="28"/>
        <v>0</v>
      </c>
      <c r="F174" s="35"/>
      <c r="G174" s="35"/>
      <c r="H174" s="35"/>
      <c r="I174" s="35"/>
      <c r="J174" s="30">
        <f t="shared" si="35"/>
        <v>0</v>
      </c>
      <c r="K174" s="30">
        <f t="shared" si="36"/>
        <v>0</v>
      </c>
      <c r="L174" s="4" t="s">
        <v>205</v>
      </c>
    </row>
    <row r="175" spans="1:12" ht="18" x14ac:dyDescent="0.25">
      <c r="A175" s="5" t="str">
        <f t="shared" si="31"/>
        <v>b</v>
      </c>
      <c r="B175" s="11" t="s">
        <v>1</v>
      </c>
      <c r="C175" s="12" t="s">
        <v>130</v>
      </c>
      <c r="D175" s="12"/>
      <c r="E175" s="39">
        <f t="shared" si="28"/>
        <v>0</v>
      </c>
      <c r="F175" s="35"/>
      <c r="G175" s="35"/>
      <c r="H175" s="35"/>
      <c r="I175" s="35"/>
      <c r="J175" s="30">
        <f t="shared" si="35"/>
        <v>0</v>
      </c>
      <c r="K175" s="30">
        <f t="shared" si="36"/>
        <v>0</v>
      </c>
      <c r="L175" s="4" t="s">
        <v>205</v>
      </c>
    </row>
    <row r="176" spans="1:12" ht="18" x14ac:dyDescent="0.25">
      <c r="A176" s="5" t="str">
        <f t="shared" si="31"/>
        <v>b</v>
      </c>
      <c r="B176" s="11" t="s">
        <v>1</v>
      </c>
      <c r="C176" s="12" t="s">
        <v>131</v>
      </c>
      <c r="D176" s="12"/>
      <c r="E176" s="39">
        <f t="shared" si="28"/>
        <v>0</v>
      </c>
      <c r="F176" s="35"/>
      <c r="G176" s="35"/>
      <c r="H176" s="35"/>
      <c r="I176" s="35"/>
      <c r="J176" s="30">
        <f t="shared" si="35"/>
        <v>0</v>
      </c>
      <c r="K176" s="30">
        <f t="shared" si="36"/>
        <v>0</v>
      </c>
      <c r="L176" s="4" t="s">
        <v>205</v>
      </c>
    </row>
    <row r="177" spans="1:12" ht="18" x14ac:dyDescent="0.25">
      <c r="A177" s="5" t="str">
        <f t="shared" si="31"/>
        <v>b</v>
      </c>
      <c r="B177" s="11" t="s">
        <v>1</v>
      </c>
      <c r="C177" s="16" t="s">
        <v>132</v>
      </c>
      <c r="D177" s="16"/>
      <c r="E177" s="39">
        <f t="shared" si="28"/>
        <v>0</v>
      </c>
      <c r="F177" s="35"/>
      <c r="G177" s="35"/>
      <c r="H177" s="35"/>
      <c r="I177" s="35"/>
      <c r="J177" s="30">
        <f t="shared" si="35"/>
        <v>0</v>
      </c>
      <c r="K177" s="30">
        <f t="shared" si="36"/>
        <v>0</v>
      </c>
      <c r="L177" s="4" t="s">
        <v>205</v>
      </c>
    </row>
    <row r="178" spans="1:12" ht="18" x14ac:dyDescent="0.25">
      <c r="A178" s="5" t="str">
        <f t="shared" si="31"/>
        <v>b</v>
      </c>
      <c r="B178" s="11" t="s">
        <v>1</v>
      </c>
      <c r="C178" s="16" t="s">
        <v>133</v>
      </c>
      <c r="D178" s="16"/>
      <c r="E178" s="39">
        <f t="shared" si="28"/>
        <v>0</v>
      </c>
      <c r="F178" s="35"/>
      <c r="G178" s="35"/>
      <c r="H178" s="35"/>
      <c r="I178" s="35"/>
      <c r="J178" s="30">
        <f t="shared" si="35"/>
        <v>0</v>
      </c>
      <c r="K178" s="30">
        <f t="shared" si="36"/>
        <v>0</v>
      </c>
      <c r="L178" s="4" t="s">
        <v>205</v>
      </c>
    </row>
    <row r="179" spans="1:12" ht="18" x14ac:dyDescent="0.25">
      <c r="A179" s="5" t="str">
        <f t="shared" si="31"/>
        <v>b</v>
      </c>
      <c r="B179" s="11" t="s">
        <v>1</v>
      </c>
      <c r="C179" s="16" t="s">
        <v>134</v>
      </c>
      <c r="D179" s="16"/>
      <c r="E179" s="39">
        <f t="shared" si="28"/>
        <v>0</v>
      </c>
      <c r="F179" s="35"/>
      <c r="G179" s="35"/>
      <c r="H179" s="35"/>
      <c r="I179" s="35"/>
      <c r="J179" s="30">
        <f t="shared" si="35"/>
        <v>0</v>
      </c>
      <c r="K179" s="30">
        <f t="shared" si="36"/>
        <v>0</v>
      </c>
      <c r="L179" s="4" t="s">
        <v>205</v>
      </c>
    </row>
    <row r="180" spans="1:12" ht="18" x14ac:dyDescent="0.25">
      <c r="A180" s="5" t="str">
        <f t="shared" si="31"/>
        <v>b</v>
      </c>
      <c r="B180" s="11" t="s">
        <v>1</v>
      </c>
      <c r="C180" s="16" t="s">
        <v>135</v>
      </c>
      <c r="D180" s="16"/>
      <c r="E180" s="39">
        <f t="shared" si="28"/>
        <v>0</v>
      </c>
      <c r="F180" s="35">
        <f t="shared" ref="F180:I180" si="43">F181+F182</f>
        <v>0</v>
      </c>
      <c r="G180" s="35">
        <f t="shared" si="43"/>
        <v>0</v>
      </c>
      <c r="H180" s="35">
        <f t="shared" si="43"/>
        <v>0</v>
      </c>
      <c r="I180" s="35">
        <f t="shared" si="43"/>
        <v>0</v>
      </c>
      <c r="J180" s="30">
        <f t="shared" si="35"/>
        <v>0</v>
      </c>
      <c r="K180" s="30">
        <f t="shared" si="36"/>
        <v>0</v>
      </c>
      <c r="L180" s="4" t="s">
        <v>205</v>
      </c>
    </row>
    <row r="181" spans="1:12" x14ac:dyDescent="0.25">
      <c r="A181" s="5" t="str">
        <f t="shared" si="31"/>
        <v>b</v>
      </c>
      <c r="B181" s="19"/>
      <c r="C181" s="21" t="s">
        <v>209</v>
      </c>
      <c r="D181" s="21"/>
      <c r="E181" s="40">
        <f t="shared" si="28"/>
        <v>0</v>
      </c>
      <c r="F181" s="20"/>
      <c r="G181" s="20"/>
      <c r="H181" s="20"/>
      <c r="I181" s="20"/>
      <c r="J181" s="31">
        <f t="shared" si="35"/>
        <v>0</v>
      </c>
      <c r="K181" s="31">
        <f t="shared" si="36"/>
        <v>0</v>
      </c>
    </row>
    <row r="182" spans="1:12" x14ac:dyDescent="0.25">
      <c r="A182" s="5" t="str">
        <f t="shared" si="31"/>
        <v>b</v>
      </c>
      <c r="B182" s="19"/>
      <c r="C182" s="21" t="s">
        <v>210</v>
      </c>
      <c r="D182" s="21"/>
      <c r="E182" s="40">
        <f t="shared" si="28"/>
        <v>0</v>
      </c>
      <c r="F182" s="20"/>
      <c r="G182" s="20"/>
      <c r="H182" s="20"/>
      <c r="I182" s="20"/>
      <c r="J182" s="31">
        <f t="shared" si="35"/>
        <v>0</v>
      </c>
      <c r="K182" s="31">
        <f t="shared" si="36"/>
        <v>0</v>
      </c>
    </row>
    <row r="183" spans="1:12" ht="18" x14ac:dyDescent="0.25">
      <c r="A183" s="5" t="str">
        <f t="shared" si="31"/>
        <v>b</v>
      </c>
      <c r="B183" s="11" t="s">
        <v>1</v>
      </c>
      <c r="C183" s="15" t="s">
        <v>136</v>
      </c>
      <c r="D183" s="15"/>
      <c r="E183" s="37">
        <f t="shared" si="28"/>
        <v>0</v>
      </c>
      <c r="F183" s="14"/>
      <c r="G183" s="14"/>
      <c r="H183" s="14"/>
      <c r="I183" s="14"/>
      <c r="J183" s="33">
        <f t="shared" si="35"/>
        <v>0</v>
      </c>
      <c r="K183" s="33">
        <f t="shared" si="36"/>
        <v>0</v>
      </c>
      <c r="L183" s="4" t="s">
        <v>205</v>
      </c>
    </row>
    <row r="184" spans="1:12" ht="18" x14ac:dyDescent="0.25">
      <c r="A184" s="5" t="str">
        <f t="shared" si="31"/>
        <v>b</v>
      </c>
      <c r="B184" s="11" t="s">
        <v>1</v>
      </c>
      <c r="C184" s="15" t="s">
        <v>137</v>
      </c>
      <c r="D184" s="15"/>
      <c r="E184" s="37">
        <f t="shared" si="28"/>
        <v>0</v>
      </c>
      <c r="F184" s="14"/>
      <c r="G184" s="14"/>
      <c r="H184" s="14"/>
      <c r="I184" s="14"/>
      <c r="J184" s="33">
        <f t="shared" si="35"/>
        <v>0</v>
      </c>
      <c r="K184" s="33">
        <f t="shared" si="36"/>
        <v>0</v>
      </c>
      <c r="L184" s="4" t="s">
        <v>205</v>
      </c>
    </row>
    <row r="185" spans="1:12" ht="18" x14ac:dyDescent="0.25">
      <c r="A185" s="5" t="str">
        <f t="shared" si="31"/>
        <v>b</v>
      </c>
      <c r="B185" s="11" t="s">
        <v>1</v>
      </c>
      <c r="C185" s="15" t="s">
        <v>138</v>
      </c>
      <c r="D185" s="15"/>
      <c r="E185" s="37">
        <f t="shared" si="28"/>
        <v>0</v>
      </c>
      <c r="F185" s="14"/>
      <c r="G185" s="14"/>
      <c r="H185" s="14"/>
      <c r="I185" s="14"/>
      <c r="J185" s="33">
        <f t="shared" si="35"/>
        <v>0</v>
      </c>
      <c r="K185" s="33">
        <f t="shared" si="36"/>
        <v>0</v>
      </c>
      <c r="L185" s="4" t="s">
        <v>205</v>
      </c>
    </row>
    <row r="186" spans="1:12" ht="36" x14ac:dyDescent="0.25">
      <c r="A186" s="5" t="str">
        <f t="shared" si="31"/>
        <v>b</v>
      </c>
      <c r="B186" s="22" t="s">
        <v>20</v>
      </c>
      <c r="C186" s="23" t="s">
        <v>176</v>
      </c>
      <c r="D186" s="23"/>
      <c r="E186" s="41">
        <f t="shared" si="28"/>
        <v>0</v>
      </c>
      <c r="F186" s="41">
        <f t="shared" ref="F186:I186" si="44">F187+F197+F198+F199</f>
        <v>0</v>
      </c>
      <c r="G186" s="41">
        <f t="shared" si="44"/>
        <v>0</v>
      </c>
      <c r="H186" s="41">
        <f t="shared" si="44"/>
        <v>0</v>
      </c>
      <c r="I186" s="41">
        <f t="shared" si="44"/>
        <v>0</v>
      </c>
      <c r="J186" s="30">
        <f t="shared" si="35"/>
        <v>0</v>
      </c>
      <c r="K186" s="30">
        <f t="shared" si="36"/>
        <v>0</v>
      </c>
      <c r="L186" s="4" t="s">
        <v>205</v>
      </c>
    </row>
    <row r="187" spans="1:12" ht="18" x14ac:dyDescent="0.25">
      <c r="A187" s="5" t="str">
        <f t="shared" si="31"/>
        <v>b</v>
      </c>
      <c r="B187" s="34" t="s">
        <v>1</v>
      </c>
      <c r="C187" s="15" t="s">
        <v>128</v>
      </c>
      <c r="D187" s="15"/>
      <c r="E187" s="37">
        <f t="shared" si="28"/>
        <v>0</v>
      </c>
      <c r="F187" s="14">
        <f t="shared" ref="F187:I187" si="45">F188+F189+F190+F191+F192+F193+F194</f>
        <v>0</v>
      </c>
      <c r="G187" s="14">
        <f t="shared" si="45"/>
        <v>0</v>
      </c>
      <c r="H187" s="14">
        <f t="shared" si="45"/>
        <v>0</v>
      </c>
      <c r="I187" s="14">
        <f t="shared" si="45"/>
        <v>0</v>
      </c>
      <c r="J187" s="33">
        <f t="shared" si="35"/>
        <v>0</v>
      </c>
      <c r="K187" s="33">
        <f t="shared" si="36"/>
        <v>0</v>
      </c>
      <c r="L187" s="4" t="s">
        <v>205</v>
      </c>
    </row>
    <row r="188" spans="1:12" ht="18" x14ac:dyDescent="0.25">
      <c r="A188" s="5" t="str">
        <f t="shared" si="31"/>
        <v>b</v>
      </c>
      <c r="B188" s="11" t="s">
        <v>1</v>
      </c>
      <c r="C188" s="12" t="s">
        <v>129</v>
      </c>
      <c r="D188" s="12"/>
      <c r="E188" s="39">
        <f t="shared" si="28"/>
        <v>0</v>
      </c>
      <c r="F188" s="35"/>
      <c r="G188" s="35"/>
      <c r="H188" s="35"/>
      <c r="I188" s="35"/>
      <c r="J188" s="30">
        <f t="shared" si="35"/>
        <v>0</v>
      </c>
      <c r="K188" s="30">
        <f t="shared" si="36"/>
        <v>0</v>
      </c>
      <c r="L188" s="4" t="s">
        <v>205</v>
      </c>
    </row>
    <row r="189" spans="1:12" ht="18" x14ac:dyDescent="0.25">
      <c r="A189" s="5" t="str">
        <f t="shared" si="31"/>
        <v>b</v>
      </c>
      <c r="B189" s="11" t="s">
        <v>1</v>
      </c>
      <c r="C189" s="12" t="s">
        <v>130</v>
      </c>
      <c r="D189" s="12"/>
      <c r="E189" s="39">
        <f t="shared" si="28"/>
        <v>0</v>
      </c>
      <c r="F189" s="35"/>
      <c r="G189" s="35"/>
      <c r="H189" s="35"/>
      <c r="I189" s="35"/>
      <c r="J189" s="30">
        <f t="shared" si="35"/>
        <v>0</v>
      </c>
      <c r="K189" s="30">
        <f t="shared" si="36"/>
        <v>0</v>
      </c>
      <c r="L189" s="4" t="s">
        <v>205</v>
      </c>
    </row>
    <row r="190" spans="1:12" ht="18" x14ac:dyDescent="0.25">
      <c r="A190" s="5" t="str">
        <f t="shared" si="31"/>
        <v>b</v>
      </c>
      <c r="B190" s="11" t="s">
        <v>1</v>
      </c>
      <c r="C190" s="12" t="s">
        <v>131</v>
      </c>
      <c r="D190" s="12"/>
      <c r="E190" s="39">
        <f t="shared" si="28"/>
        <v>0</v>
      </c>
      <c r="F190" s="35"/>
      <c r="G190" s="35"/>
      <c r="H190" s="35"/>
      <c r="I190" s="35"/>
      <c r="J190" s="30">
        <f t="shared" si="35"/>
        <v>0</v>
      </c>
      <c r="K190" s="30">
        <f t="shared" si="36"/>
        <v>0</v>
      </c>
      <c r="L190" s="4" t="s">
        <v>205</v>
      </c>
    </row>
    <row r="191" spans="1:12" ht="18" x14ac:dyDescent="0.25">
      <c r="A191" s="5" t="str">
        <f t="shared" si="31"/>
        <v>b</v>
      </c>
      <c r="B191" s="11" t="s">
        <v>1</v>
      </c>
      <c r="C191" s="16" t="s">
        <v>132</v>
      </c>
      <c r="D191" s="16"/>
      <c r="E191" s="39">
        <f t="shared" si="28"/>
        <v>0</v>
      </c>
      <c r="F191" s="35"/>
      <c r="G191" s="35"/>
      <c r="H191" s="35"/>
      <c r="I191" s="35"/>
      <c r="J191" s="30">
        <f t="shared" si="35"/>
        <v>0</v>
      </c>
      <c r="K191" s="30">
        <f t="shared" si="36"/>
        <v>0</v>
      </c>
      <c r="L191" s="4" t="s">
        <v>205</v>
      </c>
    </row>
    <row r="192" spans="1:12" ht="18" x14ac:dyDescent="0.25">
      <c r="A192" s="5" t="str">
        <f t="shared" si="31"/>
        <v>b</v>
      </c>
      <c r="B192" s="11" t="s">
        <v>1</v>
      </c>
      <c r="C192" s="16" t="s">
        <v>133</v>
      </c>
      <c r="D192" s="16"/>
      <c r="E192" s="39">
        <f t="shared" si="28"/>
        <v>0</v>
      </c>
      <c r="F192" s="35"/>
      <c r="G192" s="35"/>
      <c r="H192" s="35"/>
      <c r="I192" s="35"/>
      <c r="J192" s="30">
        <f t="shared" si="35"/>
        <v>0</v>
      </c>
      <c r="K192" s="30">
        <f t="shared" si="36"/>
        <v>0</v>
      </c>
      <c r="L192" s="4" t="s">
        <v>205</v>
      </c>
    </row>
    <row r="193" spans="1:12" ht="18" x14ac:dyDescent="0.25">
      <c r="A193" s="5" t="str">
        <f t="shared" si="31"/>
        <v>b</v>
      </c>
      <c r="B193" s="11" t="s">
        <v>1</v>
      </c>
      <c r="C193" s="16" t="s">
        <v>134</v>
      </c>
      <c r="D193" s="16"/>
      <c r="E193" s="39">
        <f t="shared" si="28"/>
        <v>0</v>
      </c>
      <c r="F193" s="35"/>
      <c r="G193" s="35"/>
      <c r="H193" s="35"/>
      <c r="I193" s="35"/>
      <c r="J193" s="30">
        <f t="shared" si="35"/>
        <v>0</v>
      </c>
      <c r="K193" s="30">
        <f t="shared" si="36"/>
        <v>0</v>
      </c>
      <c r="L193" s="4" t="s">
        <v>205</v>
      </c>
    </row>
    <row r="194" spans="1:12" ht="18" x14ac:dyDescent="0.25">
      <c r="A194" s="5" t="str">
        <f t="shared" si="31"/>
        <v>b</v>
      </c>
      <c r="B194" s="11" t="s">
        <v>1</v>
      </c>
      <c r="C194" s="16" t="s">
        <v>135</v>
      </c>
      <c r="D194" s="16"/>
      <c r="E194" s="39">
        <f t="shared" ref="E194:E257" si="46">F194+G194+H194+I194</f>
        <v>0</v>
      </c>
      <c r="F194" s="35">
        <f t="shared" ref="F194:I194" si="47">F195+F196</f>
        <v>0</v>
      </c>
      <c r="G194" s="35">
        <f t="shared" si="47"/>
        <v>0</v>
      </c>
      <c r="H194" s="35">
        <f t="shared" si="47"/>
        <v>0</v>
      </c>
      <c r="I194" s="35">
        <f t="shared" si="47"/>
        <v>0</v>
      </c>
      <c r="J194" s="30">
        <f t="shared" si="35"/>
        <v>0</v>
      </c>
      <c r="K194" s="30">
        <f t="shared" si="36"/>
        <v>0</v>
      </c>
      <c r="L194" s="4" t="s">
        <v>205</v>
      </c>
    </row>
    <row r="195" spans="1:12" x14ac:dyDescent="0.25">
      <c r="A195" s="5" t="str">
        <f t="shared" si="31"/>
        <v>b</v>
      </c>
      <c r="B195" s="19"/>
      <c r="C195" s="21" t="s">
        <v>209</v>
      </c>
      <c r="D195" s="21"/>
      <c r="E195" s="40">
        <f t="shared" si="46"/>
        <v>0</v>
      </c>
      <c r="F195" s="20"/>
      <c r="G195" s="20"/>
      <c r="H195" s="20"/>
      <c r="I195" s="20"/>
      <c r="J195" s="31">
        <f t="shared" si="35"/>
        <v>0</v>
      </c>
      <c r="K195" s="31">
        <f t="shared" si="36"/>
        <v>0</v>
      </c>
    </row>
    <row r="196" spans="1:12" x14ac:dyDescent="0.25">
      <c r="A196" s="5" t="str">
        <f t="shared" si="31"/>
        <v>b</v>
      </c>
      <c r="B196" s="19"/>
      <c r="C196" s="21" t="s">
        <v>210</v>
      </c>
      <c r="D196" s="21"/>
      <c r="E196" s="40">
        <f t="shared" si="46"/>
        <v>0</v>
      </c>
      <c r="F196" s="20"/>
      <c r="G196" s="20"/>
      <c r="H196" s="20"/>
      <c r="I196" s="20"/>
      <c r="J196" s="31">
        <f t="shared" si="35"/>
        <v>0</v>
      </c>
      <c r="K196" s="31">
        <f t="shared" si="36"/>
        <v>0</v>
      </c>
    </row>
    <row r="197" spans="1:12" ht="18" x14ac:dyDescent="0.25">
      <c r="A197" s="5" t="str">
        <f t="shared" ref="A197:A260" si="48">IF((E197+F197+G197+I197+H197)&gt;0,"a","b")</f>
        <v>b</v>
      </c>
      <c r="B197" s="11" t="s">
        <v>1</v>
      </c>
      <c r="C197" s="15" t="s">
        <v>136</v>
      </c>
      <c r="D197" s="15"/>
      <c r="E197" s="37">
        <f t="shared" si="46"/>
        <v>0</v>
      </c>
      <c r="F197" s="14"/>
      <c r="G197" s="14"/>
      <c r="H197" s="14"/>
      <c r="I197" s="14"/>
      <c r="J197" s="33">
        <f t="shared" si="35"/>
        <v>0</v>
      </c>
      <c r="K197" s="33">
        <f t="shared" si="36"/>
        <v>0</v>
      </c>
      <c r="L197" s="4" t="s">
        <v>205</v>
      </c>
    </row>
    <row r="198" spans="1:12" ht="18" x14ac:dyDescent="0.25">
      <c r="A198" s="5" t="str">
        <f t="shared" si="48"/>
        <v>b</v>
      </c>
      <c r="B198" s="11" t="s">
        <v>1</v>
      </c>
      <c r="C198" s="15" t="s">
        <v>137</v>
      </c>
      <c r="D198" s="15"/>
      <c r="E198" s="37">
        <f t="shared" si="46"/>
        <v>0</v>
      </c>
      <c r="F198" s="14"/>
      <c r="G198" s="14"/>
      <c r="H198" s="14"/>
      <c r="I198" s="14"/>
      <c r="J198" s="33">
        <f t="shared" si="35"/>
        <v>0</v>
      </c>
      <c r="K198" s="33">
        <f t="shared" si="36"/>
        <v>0</v>
      </c>
      <c r="L198" s="4" t="s">
        <v>205</v>
      </c>
    </row>
    <row r="199" spans="1:12" ht="18" x14ac:dyDescent="0.25">
      <c r="A199" s="5" t="str">
        <f t="shared" si="48"/>
        <v>b</v>
      </c>
      <c r="B199" s="11" t="s">
        <v>1</v>
      </c>
      <c r="C199" s="15" t="s">
        <v>138</v>
      </c>
      <c r="D199" s="15"/>
      <c r="E199" s="37">
        <f t="shared" si="46"/>
        <v>0</v>
      </c>
      <c r="F199" s="14"/>
      <c r="G199" s="14"/>
      <c r="H199" s="14"/>
      <c r="I199" s="14"/>
      <c r="J199" s="33">
        <f t="shared" si="35"/>
        <v>0</v>
      </c>
      <c r="K199" s="33">
        <f t="shared" si="36"/>
        <v>0</v>
      </c>
      <c r="L199" s="4" t="s">
        <v>205</v>
      </c>
    </row>
    <row r="200" spans="1:12" ht="36" x14ac:dyDescent="0.25">
      <c r="A200" s="5" t="str">
        <f t="shared" si="48"/>
        <v>b</v>
      </c>
      <c r="B200" s="22" t="s">
        <v>21</v>
      </c>
      <c r="C200" s="23" t="s">
        <v>175</v>
      </c>
      <c r="D200" s="23"/>
      <c r="E200" s="41">
        <f t="shared" si="46"/>
        <v>0</v>
      </c>
      <c r="F200" s="41">
        <f t="shared" ref="F200:I200" si="49">F201+F211+F212+F213</f>
        <v>0</v>
      </c>
      <c r="G200" s="41">
        <f t="shared" si="49"/>
        <v>0</v>
      </c>
      <c r="H200" s="41">
        <f t="shared" si="49"/>
        <v>0</v>
      </c>
      <c r="I200" s="41">
        <f t="shared" si="49"/>
        <v>0</v>
      </c>
      <c r="J200" s="30">
        <f t="shared" si="35"/>
        <v>0</v>
      </c>
      <c r="K200" s="30">
        <f t="shared" si="36"/>
        <v>0</v>
      </c>
      <c r="L200" s="4" t="s">
        <v>205</v>
      </c>
    </row>
    <row r="201" spans="1:12" ht="18" x14ac:dyDescent="0.25">
      <c r="A201" s="5" t="str">
        <f t="shared" si="48"/>
        <v>b</v>
      </c>
      <c r="B201" s="34" t="s">
        <v>1</v>
      </c>
      <c r="C201" s="15" t="s">
        <v>128</v>
      </c>
      <c r="D201" s="15"/>
      <c r="E201" s="37">
        <f t="shared" si="46"/>
        <v>0</v>
      </c>
      <c r="F201" s="14">
        <f t="shared" ref="F201:I201" si="50">F202+F203+F204+F205+F206+F207+F208</f>
        <v>0</v>
      </c>
      <c r="G201" s="14">
        <f t="shared" si="50"/>
        <v>0</v>
      </c>
      <c r="H201" s="14">
        <f t="shared" si="50"/>
        <v>0</v>
      </c>
      <c r="I201" s="14">
        <f t="shared" si="50"/>
        <v>0</v>
      </c>
      <c r="J201" s="33">
        <f t="shared" si="35"/>
        <v>0</v>
      </c>
      <c r="K201" s="33">
        <f t="shared" si="36"/>
        <v>0</v>
      </c>
      <c r="L201" s="4" t="s">
        <v>205</v>
      </c>
    </row>
    <row r="202" spans="1:12" ht="18" x14ac:dyDescent="0.25">
      <c r="A202" s="5" t="str">
        <f t="shared" si="48"/>
        <v>b</v>
      </c>
      <c r="B202" s="11" t="s">
        <v>1</v>
      </c>
      <c r="C202" s="12" t="s">
        <v>129</v>
      </c>
      <c r="D202" s="12"/>
      <c r="E202" s="39">
        <f t="shared" si="46"/>
        <v>0</v>
      </c>
      <c r="F202" s="35"/>
      <c r="G202" s="35"/>
      <c r="H202" s="35"/>
      <c r="I202" s="35"/>
      <c r="J202" s="30">
        <f t="shared" si="35"/>
        <v>0</v>
      </c>
      <c r="K202" s="30">
        <f t="shared" si="36"/>
        <v>0</v>
      </c>
      <c r="L202" s="4" t="s">
        <v>205</v>
      </c>
    </row>
    <row r="203" spans="1:12" ht="18" x14ac:dyDescent="0.25">
      <c r="A203" s="5" t="str">
        <f t="shared" si="48"/>
        <v>b</v>
      </c>
      <c r="B203" s="11" t="s">
        <v>1</v>
      </c>
      <c r="C203" s="12" t="s">
        <v>130</v>
      </c>
      <c r="D203" s="12"/>
      <c r="E203" s="39">
        <f t="shared" si="46"/>
        <v>0</v>
      </c>
      <c r="F203" s="35"/>
      <c r="G203" s="35"/>
      <c r="H203" s="35"/>
      <c r="I203" s="35"/>
      <c r="J203" s="30">
        <f t="shared" si="35"/>
        <v>0</v>
      </c>
      <c r="K203" s="30">
        <f t="shared" si="36"/>
        <v>0</v>
      </c>
      <c r="L203" s="4" t="s">
        <v>205</v>
      </c>
    </row>
    <row r="204" spans="1:12" ht="18" x14ac:dyDescent="0.25">
      <c r="A204" s="5" t="str">
        <f t="shared" si="48"/>
        <v>b</v>
      </c>
      <c r="B204" s="11" t="s">
        <v>1</v>
      </c>
      <c r="C204" s="12" t="s">
        <v>131</v>
      </c>
      <c r="D204" s="12"/>
      <c r="E204" s="39">
        <f t="shared" si="46"/>
        <v>0</v>
      </c>
      <c r="F204" s="35"/>
      <c r="G204" s="35"/>
      <c r="H204" s="35"/>
      <c r="I204" s="35"/>
      <c r="J204" s="30">
        <f t="shared" si="35"/>
        <v>0</v>
      </c>
      <c r="K204" s="30">
        <f t="shared" si="36"/>
        <v>0</v>
      </c>
      <c r="L204" s="4" t="s">
        <v>205</v>
      </c>
    </row>
    <row r="205" spans="1:12" ht="18" x14ac:dyDescent="0.25">
      <c r="A205" s="5" t="str">
        <f t="shared" si="48"/>
        <v>b</v>
      </c>
      <c r="B205" s="11" t="s">
        <v>1</v>
      </c>
      <c r="C205" s="16" t="s">
        <v>132</v>
      </c>
      <c r="D205" s="16"/>
      <c r="E205" s="39">
        <f t="shared" si="46"/>
        <v>0</v>
      </c>
      <c r="F205" s="35"/>
      <c r="G205" s="35"/>
      <c r="H205" s="35"/>
      <c r="I205" s="35"/>
      <c r="J205" s="30">
        <f t="shared" si="35"/>
        <v>0</v>
      </c>
      <c r="K205" s="30">
        <f t="shared" si="36"/>
        <v>0</v>
      </c>
      <c r="L205" s="4" t="s">
        <v>205</v>
      </c>
    </row>
    <row r="206" spans="1:12" ht="18" x14ac:dyDescent="0.25">
      <c r="A206" s="5" t="str">
        <f t="shared" si="48"/>
        <v>b</v>
      </c>
      <c r="B206" s="11" t="s">
        <v>1</v>
      </c>
      <c r="C206" s="16" t="s">
        <v>133</v>
      </c>
      <c r="D206" s="16"/>
      <c r="E206" s="39">
        <f t="shared" si="46"/>
        <v>0</v>
      </c>
      <c r="F206" s="35"/>
      <c r="G206" s="35"/>
      <c r="H206" s="35"/>
      <c r="I206" s="35"/>
      <c r="J206" s="30">
        <f t="shared" si="35"/>
        <v>0</v>
      </c>
      <c r="K206" s="30">
        <f t="shared" si="36"/>
        <v>0</v>
      </c>
      <c r="L206" s="4" t="s">
        <v>205</v>
      </c>
    </row>
    <row r="207" spans="1:12" ht="18" x14ac:dyDescent="0.25">
      <c r="A207" s="5" t="str">
        <f t="shared" si="48"/>
        <v>b</v>
      </c>
      <c r="B207" s="11" t="s">
        <v>1</v>
      </c>
      <c r="C207" s="16" t="s">
        <v>134</v>
      </c>
      <c r="D207" s="16"/>
      <c r="E207" s="39">
        <f t="shared" si="46"/>
        <v>0</v>
      </c>
      <c r="F207" s="35"/>
      <c r="G207" s="35"/>
      <c r="H207" s="35"/>
      <c r="I207" s="35"/>
      <c r="J207" s="30">
        <f t="shared" si="35"/>
        <v>0</v>
      </c>
      <c r="K207" s="30">
        <f t="shared" si="36"/>
        <v>0</v>
      </c>
      <c r="L207" s="4" t="s">
        <v>205</v>
      </c>
    </row>
    <row r="208" spans="1:12" ht="18" x14ac:dyDescent="0.25">
      <c r="A208" s="5" t="str">
        <f t="shared" si="48"/>
        <v>b</v>
      </c>
      <c r="B208" s="11" t="s">
        <v>1</v>
      </c>
      <c r="C208" s="16" t="s">
        <v>135</v>
      </c>
      <c r="D208" s="16"/>
      <c r="E208" s="39">
        <f t="shared" si="46"/>
        <v>0</v>
      </c>
      <c r="F208" s="35">
        <f t="shared" ref="F208:I208" si="51">F209+F210</f>
        <v>0</v>
      </c>
      <c r="G208" s="35">
        <f t="shared" si="51"/>
        <v>0</v>
      </c>
      <c r="H208" s="35">
        <f t="shared" si="51"/>
        <v>0</v>
      </c>
      <c r="I208" s="35">
        <f t="shared" si="51"/>
        <v>0</v>
      </c>
      <c r="J208" s="30">
        <f t="shared" si="35"/>
        <v>0</v>
      </c>
      <c r="K208" s="30">
        <f t="shared" si="36"/>
        <v>0</v>
      </c>
      <c r="L208" s="4" t="s">
        <v>205</v>
      </c>
    </row>
    <row r="209" spans="1:12" x14ac:dyDescent="0.25">
      <c r="A209" s="5" t="str">
        <f t="shared" si="48"/>
        <v>b</v>
      </c>
      <c r="B209" s="19"/>
      <c r="C209" s="21" t="s">
        <v>209</v>
      </c>
      <c r="D209" s="21"/>
      <c r="E209" s="40">
        <f t="shared" si="46"/>
        <v>0</v>
      </c>
      <c r="F209" s="20"/>
      <c r="G209" s="20"/>
      <c r="H209" s="20"/>
      <c r="I209" s="20"/>
      <c r="J209" s="31">
        <f t="shared" si="35"/>
        <v>0</v>
      </c>
      <c r="K209" s="31">
        <f t="shared" si="36"/>
        <v>0</v>
      </c>
    </row>
    <row r="210" spans="1:12" x14ac:dyDescent="0.25">
      <c r="A210" s="5" t="str">
        <f t="shared" si="48"/>
        <v>b</v>
      </c>
      <c r="B210" s="19"/>
      <c r="C210" s="21" t="s">
        <v>210</v>
      </c>
      <c r="D210" s="21"/>
      <c r="E210" s="40">
        <f t="shared" si="46"/>
        <v>0</v>
      </c>
      <c r="F210" s="20"/>
      <c r="G210" s="20"/>
      <c r="H210" s="20"/>
      <c r="I210" s="20"/>
      <c r="J210" s="31">
        <f t="shared" si="35"/>
        <v>0</v>
      </c>
      <c r="K210" s="31">
        <f t="shared" si="36"/>
        <v>0</v>
      </c>
    </row>
    <row r="211" spans="1:12" ht="18" x14ac:dyDescent="0.25">
      <c r="A211" s="5" t="str">
        <f t="shared" si="48"/>
        <v>b</v>
      </c>
      <c r="B211" s="11" t="s">
        <v>1</v>
      </c>
      <c r="C211" s="15" t="s">
        <v>136</v>
      </c>
      <c r="D211" s="15"/>
      <c r="E211" s="37">
        <f t="shared" si="46"/>
        <v>0</v>
      </c>
      <c r="F211" s="14"/>
      <c r="G211" s="14"/>
      <c r="H211" s="14"/>
      <c r="I211" s="14"/>
      <c r="J211" s="33">
        <f t="shared" ref="J211:J274" si="52">F211+G211</f>
        <v>0</v>
      </c>
      <c r="K211" s="33">
        <f t="shared" ref="K211:K274" si="53">F211+G211+H211</f>
        <v>0</v>
      </c>
      <c r="L211" s="4" t="s">
        <v>205</v>
      </c>
    </row>
    <row r="212" spans="1:12" ht="18" x14ac:dyDescent="0.25">
      <c r="A212" s="5" t="str">
        <f t="shared" si="48"/>
        <v>b</v>
      </c>
      <c r="B212" s="11" t="s">
        <v>1</v>
      </c>
      <c r="C212" s="15" t="s">
        <v>137</v>
      </c>
      <c r="D212" s="15"/>
      <c r="E212" s="37">
        <f t="shared" si="46"/>
        <v>0</v>
      </c>
      <c r="F212" s="14"/>
      <c r="G212" s="14"/>
      <c r="H212" s="14"/>
      <c r="I212" s="14"/>
      <c r="J212" s="33">
        <f t="shared" si="52"/>
        <v>0</v>
      </c>
      <c r="K212" s="33">
        <f t="shared" si="53"/>
        <v>0</v>
      </c>
      <c r="L212" s="4" t="s">
        <v>205</v>
      </c>
    </row>
    <row r="213" spans="1:12" ht="18" x14ac:dyDescent="0.25">
      <c r="A213" s="5" t="str">
        <f t="shared" si="48"/>
        <v>b</v>
      </c>
      <c r="B213" s="11" t="s">
        <v>1</v>
      </c>
      <c r="C213" s="15" t="s">
        <v>138</v>
      </c>
      <c r="D213" s="15"/>
      <c r="E213" s="37">
        <f t="shared" si="46"/>
        <v>0</v>
      </c>
      <c r="F213" s="14"/>
      <c r="G213" s="14"/>
      <c r="H213" s="14"/>
      <c r="I213" s="14"/>
      <c r="J213" s="33">
        <f t="shared" si="52"/>
        <v>0</v>
      </c>
      <c r="K213" s="33">
        <f t="shared" si="53"/>
        <v>0</v>
      </c>
      <c r="L213" s="4" t="s">
        <v>205</v>
      </c>
    </row>
    <row r="214" spans="1:12" ht="36" x14ac:dyDescent="0.25">
      <c r="A214" s="5" t="str">
        <f t="shared" si="48"/>
        <v>b</v>
      </c>
      <c r="B214" s="22" t="s">
        <v>22</v>
      </c>
      <c r="C214" s="23" t="s">
        <v>174</v>
      </c>
      <c r="D214" s="23"/>
      <c r="E214" s="41">
        <f t="shared" si="46"/>
        <v>0</v>
      </c>
      <c r="F214" s="41">
        <f t="shared" ref="F214:I214" si="54">F215+F225+F226+F227</f>
        <v>0</v>
      </c>
      <c r="G214" s="41">
        <f t="shared" si="54"/>
        <v>0</v>
      </c>
      <c r="H214" s="41">
        <f t="shared" si="54"/>
        <v>0</v>
      </c>
      <c r="I214" s="41">
        <f t="shared" si="54"/>
        <v>0</v>
      </c>
      <c r="J214" s="30">
        <f t="shared" si="52"/>
        <v>0</v>
      </c>
      <c r="K214" s="30">
        <f t="shared" si="53"/>
        <v>0</v>
      </c>
      <c r="L214" s="4" t="s">
        <v>205</v>
      </c>
    </row>
    <row r="215" spans="1:12" ht="18" x14ac:dyDescent="0.25">
      <c r="A215" s="5" t="str">
        <f t="shared" si="48"/>
        <v>b</v>
      </c>
      <c r="B215" s="34" t="s">
        <v>1</v>
      </c>
      <c r="C215" s="15" t="s">
        <v>128</v>
      </c>
      <c r="D215" s="15"/>
      <c r="E215" s="37">
        <f t="shared" si="46"/>
        <v>0</v>
      </c>
      <c r="F215" s="14">
        <f t="shared" ref="F215:I215" si="55">F216+F217+F218+F219+F220+F221+F222</f>
        <v>0</v>
      </c>
      <c r="G215" s="14">
        <f t="shared" si="55"/>
        <v>0</v>
      </c>
      <c r="H215" s="14">
        <f t="shared" si="55"/>
        <v>0</v>
      </c>
      <c r="I215" s="14">
        <f t="shared" si="55"/>
        <v>0</v>
      </c>
      <c r="J215" s="33">
        <f t="shared" si="52"/>
        <v>0</v>
      </c>
      <c r="K215" s="33">
        <f t="shared" si="53"/>
        <v>0</v>
      </c>
      <c r="L215" s="4" t="s">
        <v>205</v>
      </c>
    </row>
    <row r="216" spans="1:12" ht="18" x14ac:dyDescent="0.25">
      <c r="A216" s="5" t="str">
        <f t="shared" si="48"/>
        <v>b</v>
      </c>
      <c r="B216" s="11" t="s">
        <v>1</v>
      </c>
      <c r="C216" s="12" t="s">
        <v>129</v>
      </c>
      <c r="D216" s="12"/>
      <c r="E216" s="39">
        <f t="shared" si="46"/>
        <v>0</v>
      </c>
      <c r="F216" s="35"/>
      <c r="G216" s="35"/>
      <c r="H216" s="35"/>
      <c r="I216" s="35"/>
      <c r="J216" s="30">
        <f t="shared" si="52"/>
        <v>0</v>
      </c>
      <c r="K216" s="30">
        <f t="shared" si="53"/>
        <v>0</v>
      </c>
      <c r="L216" s="4" t="s">
        <v>205</v>
      </c>
    </row>
    <row r="217" spans="1:12" ht="18" x14ac:dyDescent="0.25">
      <c r="A217" s="5" t="str">
        <f t="shared" si="48"/>
        <v>b</v>
      </c>
      <c r="B217" s="11" t="s">
        <v>1</v>
      </c>
      <c r="C217" s="12" t="s">
        <v>130</v>
      </c>
      <c r="D217" s="12"/>
      <c r="E217" s="39">
        <f t="shared" si="46"/>
        <v>0</v>
      </c>
      <c r="F217" s="35"/>
      <c r="G217" s="35"/>
      <c r="H217" s="35"/>
      <c r="I217" s="35"/>
      <c r="J217" s="30">
        <f t="shared" si="52"/>
        <v>0</v>
      </c>
      <c r="K217" s="30">
        <f t="shared" si="53"/>
        <v>0</v>
      </c>
      <c r="L217" s="4" t="s">
        <v>205</v>
      </c>
    </row>
    <row r="218" spans="1:12" ht="18" x14ac:dyDescent="0.25">
      <c r="A218" s="5" t="str">
        <f t="shared" si="48"/>
        <v>b</v>
      </c>
      <c r="B218" s="11" t="s">
        <v>1</v>
      </c>
      <c r="C218" s="12" t="s">
        <v>131</v>
      </c>
      <c r="D218" s="12"/>
      <c r="E218" s="39">
        <f t="shared" si="46"/>
        <v>0</v>
      </c>
      <c r="F218" s="35"/>
      <c r="G218" s="35"/>
      <c r="H218" s="35"/>
      <c r="I218" s="35"/>
      <c r="J218" s="30">
        <f t="shared" si="52"/>
        <v>0</v>
      </c>
      <c r="K218" s="30">
        <f t="shared" si="53"/>
        <v>0</v>
      </c>
      <c r="L218" s="4" t="s">
        <v>205</v>
      </c>
    </row>
    <row r="219" spans="1:12" ht="18" x14ac:dyDescent="0.25">
      <c r="A219" s="5" t="str">
        <f t="shared" si="48"/>
        <v>b</v>
      </c>
      <c r="B219" s="11" t="s">
        <v>1</v>
      </c>
      <c r="C219" s="16" t="s">
        <v>132</v>
      </c>
      <c r="D219" s="16"/>
      <c r="E219" s="39">
        <f t="shared" si="46"/>
        <v>0</v>
      </c>
      <c r="F219" s="35"/>
      <c r="G219" s="35"/>
      <c r="H219" s="35"/>
      <c r="I219" s="35"/>
      <c r="J219" s="30">
        <f t="shared" si="52"/>
        <v>0</v>
      </c>
      <c r="K219" s="30">
        <f t="shared" si="53"/>
        <v>0</v>
      </c>
      <c r="L219" s="4" t="s">
        <v>205</v>
      </c>
    </row>
    <row r="220" spans="1:12" ht="18" x14ac:dyDescent="0.25">
      <c r="A220" s="5" t="str">
        <f t="shared" si="48"/>
        <v>b</v>
      </c>
      <c r="B220" s="11" t="s">
        <v>1</v>
      </c>
      <c r="C220" s="16" t="s">
        <v>133</v>
      </c>
      <c r="D220" s="16"/>
      <c r="E220" s="39">
        <f t="shared" si="46"/>
        <v>0</v>
      </c>
      <c r="F220" s="35"/>
      <c r="G220" s="35"/>
      <c r="H220" s="35"/>
      <c r="I220" s="35"/>
      <c r="J220" s="30">
        <f t="shared" si="52"/>
        <v>0</v>
      </c>
      <c r="K220" s="30">
        <f t="shared" si="53"/>
        <v>0</v>
      </c>
      <c r="L220" s="4" t="s">
        <v>205</v>
      </c>
    </row>
    <row r="221" spans="1:12" ht="18" x14ac:dyDescent="0.25">
      <c r="A221" s="5" t="str">
        <f t="shared" si="48"/>
        <v>b</v>
      </c>
      <c r="B221" s="11" t="s">
        <v>1</v>
      </c>
      <c r="C221" s="16" t="s">
        <v>134</v>
      </c>
      <c r="D221" s="16"/>
      <c r="E221" s="39">
        <f t="shared" si="46"/>
        <v>0</v>
      </c>
      <c r="F221" s="35"/>
      <c r="G221" s="35"/>
      <c r="H221" s="35"/>
      <c r="I221" s="35"/>
      <c r="J221" s="30">
        <f t="shared" si="52"/>
        <v>0</v>
      </c>
      <c r="K221" s="30">
        <f t="shared" si="53"/>
        <v>0</v>
      </c>
      <c r="L221" s="4" t="s">
        <v>205</v>
      </c>
    </row>
    <row r="222" spans="1:12" ht="18" x14ac:dyDescent="0.25">
      <c r="A222" s="5" t="str">
        <f t="shared" si="48"/>
        <v>b</v>
      </c>
      <c r="B222" s="11" t="s">
        <v>1</v>
      </c>
      <c r="C222" s="16" t="s">
        <v>135</v>
      </c>
      <c r="D222" s="16"/>
      <c r="E222" s="39">
        <f t="shared" si="46"/>
        <v>0</v>
      </c>
      <c r="F222" s="35">
        <f t="shared" ref="F222:I222" si="56">F223+F224</f>
        <v>0</v>
      </c>
      <c r="G222" s="35">
        <f t="shared" si="56"/>
        <v>0</v>
      </c>
      <c r="H222" s="35">
        <f t="shared" si="56"/>
        <v>0</v>
      </c>
      <c r="I222" s="35">
        <f t="shared" si="56"/>
        <v>0</v>
      </c>
      <c r="J222" s="30">
        <f t="shared" si="52"/>
        <v>0</v>
      </c>
      <c r="K222" s="30">
        <f t="shared" si="53"/>
        <v>0</v>
      </c>
      <c r="L222" s="4" t="s">
        <v>205</v>
      </c>
    </row>
    <row r="223" spans="1:12" x14ac:dyDescent="0.25">
      <c r="A223" s="5" t="str">
        <f t="shared" si="48"/>
        <v>b</v>
      </c>
      <c r="B223" s="19"/>
      <c r="C223" s="21" t="s">
        <v>209</v>
      </c>
      <c r="D223" s="21"/>
      <c r="E223" s="40">
        <f t="shared" si="46"/>
        <v>0</v>
      </c>
      <c r="F223" s="20"/>
      <c r="G223" s="20"/>
      <c r="H223" s="20"/>
      <c r="I223" s="20"/>
      <c r="J223" s="31">
        <f t="shared" si="52"/>
        <v>0</v>
      </c>
      <c r="K223" s="31">
        <f t="shared" si="53"/>
        <v>0</v>
      </c>
    </row>
    <row r="224" spans="1:12" x14ac:dyDescent="0.25">
      <c r="A224" s="5" t="str">
        <f t="shared" si="48"/>
        <v>b</v>
      </c>
      <c r="B224" s="19"/>
      <c r="C224" s="21" t="s">
        <v>210</v>
      </c>
      <c r="D224" s="21"/>
      <c r="E224" s="40">
        <f t="shared" si="46"/>
        <v>0</v>
      </c>
      <c r="F224" s="20"/>
      <c r="G224" s="20"/>
      <c r="H224" s="20"/>
      <c r="I224" s="20"/>
      <c r="J224" s="31">
        <f t="shared" si="52"/>
        <v>0</v>
      </c>
      <c r="K224" s="31">
        <f t="shared" si="53"/>
        <v>0</v>
      </c>
    </row>
    <row r="225" spans="1:12" ht="18" x14ac:dyDescent="0.25">
      <c r="A225" s="5" t="str">
        <f t="shared" si="48"/>
        <v>b</v>
      </c>
      <c r="B225" s="11" t="s">
        <v>1</v>
      </c>
      <c r="C225" s="15" t="s">
        <v>136</v>
      </c>
      <c r="D225" s="15"/>
      <c r="E225" s="37">
        <f t="shared" si="46"/>
        <v>0</v>
      </c>
      <c r="F225" s="14"/>
      <c r="G225" s="14"/>
      <c r="H225" s="14"/>
      <c r="I225" s="14"/>
      <c r="J225" s="33">
        <f t="shared" si="52"/>
        <v>0</v>
      </c>
      <c r="K225" s="33">
        <f t="shared" si="53"/>
        <v>0</v>
      </c>
      <c r="L225" s="4" t="s">
        <v>205</v>
      </c>
    </row>
    <row r="226" spans="1:12" ht="18" x14ac:dyDescent="0.25">
      <c r="A226" s="5" t="str">
        <f t="shared" si="48"/>
        <v>b</v>
      </c>
      <c r="B226" s="11" t="s">
        <v>1</v>
      </c>
      <c r="C226" s="15" t="s">
        <v>137</v>
      </c>
      <c r="D226" s="15"/>
      <c r="E226" s="37">
        <f t="shared" si="46"/>
        <v>0</v>
      </c>
      <c r="F226" s="14"/>
      <c r="G226" s="14"/>
      <c r="H226" s="14"/>
      <c r="I226" s="14"/>
      <c r="J226" s="33">
        <f t="shared" si="52"/>
        <v>0</v>
      </c>
      <c r="K226" s="33">
        <f t="shared" si="53"/>
        <v>0</v>
      </c>
      <c r="L226" s="4" t="s">
        <v>205</v>
      </c>
    </row>
    <row r="227" spans="1:12" ht="18" x14ac:dyDescent="0.25">
      <c r="A227" s="5" t="str">
        <f t="shared" si="48"/>
        <v>b</v>
      </c>
      <c r="B227" s="11" t="s">
        <v>1</v>
      </c>
      <c r="C227" s="15" t="s">
        <v>138</v>
      </c>
      <c r="D227" s="15"/>
      <c r="E227" s="37">
        <f t="shared" si="46"/>
        <v>0</v>
      </c>
      <c r="F227" s="14"/>
      <c r="G227" s="14"/>
      <c r="H227" s="14"/>
      <c r="I227" s="14"/>
      <c r="J227" s="33">
        <f t="shared" si="52"/>
        <v>0</v>
      </c>
      <c r="K227" s="33">
        <f t="shared" si="53"/>
        <v>0</v>
      </c>
      <c r="L227" s="4" t="s">
        <v>205</v>
      </c>
    </row>
    <row r="228" spans="1:12" ht="36" x14ac:dyDescent="0.25">
      <c r="A228" s="5" t="str">
        <f t="shared" si="48"/>
        <v>b</v>
      </c>
      <c r="B228" s="22" t="s">
        <v>23</v>
      </c>
      <c r="C228" s="23" t="s">
        <v>173</v>
      </c>
      <c r="D228" s="23"/>
      <c r="E228" s="41">
        <f t="shared" si="46"/>
        <v>0</v>
      </c>
      <c r="F228" s="41">
        <f t="shared" ref="F228:I228" si="57">F229+F239+F240+F241</f>
        <v>0</v>
      </c>
      <c r="G228" s="41">
        <f t="shared" si="57"/>
        <v>0</v>
      </c>
      <c r="H228" s="41">
        <f t="shared" si="57"/>
        <v>0</v>
      </c>
      <c r="I228" s="41">
        <f t="shared" si="57"/>
        <v>0</v>
      </c>
      <c r="J228" s="30">
        <f t="shared" si="52"/>
        <v>0</v>
      </c>
      <c r="K228" s="30">
        <f t="shared" si="53"/>
        <v>0</v>
      </c>
      <c r="L228" s="4" t="s">
        <v>205</v>
      </c>
    </row>
    <row r="229" spans="1:12" ht="18" x14ac:dyDescent="0.25">
      <c r="A229" s="5" t="str">
        <f t="shared" si="48"/>
        <v>b</v>
      </c>
      <c r="B229" s="34" t="s">
        <v>1</v>
      </c>
      <c r="C229" s="15" t="s">
        <v>128</v>
      </c>
      <c r="D229" s="15"/>
      <c r="E229" s="37">
        <f t="shared" si="46"/>
        <v>0</v>
      </c>
      <c r="F229" s="14">
        <f t="shared" ref="F229:I229" si="58">F230+F231+F232+F233+F234+F235+F236</f>
        <v>0</v>
      </c>
      <c r="G229" s="14">
        <f t="shared" si="58"/>
        <v>0</v>
      </c>
      <c r="H229" s="14">
        <f t="shared" si="58"/>
        <v>0</v>
      </c>
      <c r="I229" s="14">
        <f t="shared" si="58"/>
        <v>0</v>
      </c>
      <c r="J229" s="33">
        <f t="shared" si="52"/>
        <v>0</v>
      </c>
      <c r="K229" s="33">
        <f t="shared" si="53"/>
        <v>0</v>
      </c>
      <c r="L229" s="4" t="s">
        <v>205</v>
      </c>
    </row>
    <row r="230" spans="1:12" ht="18" x14ac:dyDescent="0.25">
      <c r="A230" s="5" t="str">
        <f t="shared" si="48"/>
        <v>b</v>
      </c>
      <c r="B230" s="11" t="s">
        <v>1</v>
      </c>
      <c r="C230" s="12" t="s">
        <v>129</v>
      </c>
      <c r="D230" s="12"/>
      <c r="E230" s="39">
        <f t="shared" si="46"/>
        <v>0</v>
      </c>
      <c r="F230" s="35"/>
      <c r="G230" s="35"/>
      <c r="H230" s="35"/>
      <c r="I230" s="35"/>
      <c r="J230" s="30">
        <f t="shared" si="52"/>
        <v>0</v>
      </c>
      <c r="K230" s="30">
        <f t="shared" si="53"/>
        <v>0</v>
      </c>
      <c r="L230" s="4" t="s">
        <v>205</v>
      </c>
    </row>
    <row r="231" spans="1:12" ht="18" x14ac:dyDescent="0.25">
      <c r="A231" s="5" t="str">
        <f t="shared" si="48"/>
        <v>b</v>
      </c>
      <c r="B231" s="11" t="s">
        <v>1</v>
      </c>
      <c r="C231" s="12" t="s">
        <v>130</v>
      </c>
      <c r="D231" s="12"/>
      <c r="E231" s="39">
        <f t="shared" si="46"/>
        <v>0</v>
      </c>
      <c r="F231" s="35"/>
      <c r="G231" s="35"/>
      <c r="H231" s="35"/>
      <c r="I231" s="35"/>
      <c r="J231" s="30">
        <f t="shared" si="52"/>
        <v>0</v>
      </c>
      <c r="K231" s="30">
        <f t="shared" si="53"/>
        <v>0</v>
      </c>
      <c r="L231" s="4" t="s">
        <v>205</v>
      </c>
    </row>
    <row r="232" spans="1:12" ht="18" x14ac:dyDescent="0.25">
      <c r="A232" s="5" t="str">
        <f t="shared" si="48"/>
        <v>b</v>
      </c>
      <c r="B232" s="11" t="s">
        <v>1</v>
      </c>
      <c r="C232" s="12" t="s">
        <v>131</v>
      </c>
      <c r="D232" s="12"/>
      <c r="E232" s="39">
        <f t="shared" si="46"/>
        <v>0</v>
      </c>
      <c r="F232" s="35"/>
      <c r="G232" s="35"/>
      <c r="H232" s="35"/>
      <c r="I232" s="35"/>
      <c r="J232" s="30">
        <f t="shared" si="52"/>
        <v>0</v>
      </c>
      <c r="K232" s="30">
        <f t="shared" si="53"/>
        <v>0</v>
      </c>
      <c r="L232" s="4" t="s">
        <v>205</v>
      </c>
    </row>
    <row r="233" spans="1:12" ht="18" x14ac:dyDescent="0.25">
      <c r="A233" s="5" t="str">
        <f t="shared" si="48"/>
        <v>b</v>
      </c>
      <c r="B233" s="11" t="s">
        <v>1</v>
      </c>
      <c r="C233" s="16" t="s">
        <v>132</v>
      </c>
      <c r="D233" s="16"/>
      <c r="E233" s="39">
        <f t="shared" si="46"/>
        <v>0</v>
      </c>
      <c r="F233" s="35"/>
      <c r="G233" s="35"/>
      <c r="H233" s="35"/>
      <c r="I233" s="35"/>
      <c r="J233" s="30">
        <f t="shared" si="52"/>
        <v>0</v>
      </c>
      <c r="K233" s="30">
        <f t="shared" si="53"/>
        <v>0</v>
      </c>
      <c r="L233" s="4" t="s">
        <v>205</v>
      </c>
    </row>
    <row r="234" spans="1:12" ht="18" x14ac:dyDescent="0.25">
      <c r="A234" s="5" t="str">
        <f t="shared" si="48"/>
        <v>b</v>
      </c>
      <c r="B234" s="11" t="s">
        <v>1</v>
      </c>
      <c r="C234" s="16" t="s">
        <v>133</v>
      </c>
      <c r="D234" s="16"/>
      <c r="E234" s="39">
        <f t="shared" si="46"/>
        <v>0</v>
      </c>
      <c r="F234" s="35"/>
      <c r="G234" s="35"/>
      <c r="H234" s="35"/>
      <c r="I234" s="35"/>
      <c r="J234" s="30">
        <f t="shared" si="52"/>
        <v>0</v>
      </c>
      <c r="K234" s="30">
        <f t="shared" si="53"/>
        <v>0</v>
      </c>
      <c r="L234" s="4" t="s">
        <v>205</v>
      </c>
    </row>
    <row r="235" spans="1:12" ht="18" x14ac:dyDescent="0.25">
      <c r="A235" s="5" t="str">
        <f t="shared" si="48"/>
        <v>b</v>
      </c>
      <c r="B235" s="11" t="s">
        <v>1</v>
      </c>
      <c r="C235" s="16" t="s">
        <v>134</v>
      </c>
      <c r="D235" s="16"/>
      <c r="E235" s="39">
        <f t="shared" si="46"/>
        <v>0</v>
      </c>
      <c r="F235" s="35"/>
      <c r="G235" s="35"/>
      <c r="H235" s="35"/>
      <c r="I235" s="35"/>
      <c r="J235" s="30">
        <f t="shared" si="52"/>
        <v>0</v>
      </c>
      <c r="K235" s="30">
        <f t="shared" si="53"/>
        <v>0</v>
      </c>
      <c r="L235" s="4" t="s">
        <v>205</v>
      </c>
    </row>
    <row r="236" spans="1:12" ht="18" x14ac:dyDescent="0.25">
      <c r="A236" s="5" t="str">
        <f t="shared" si="48"/>
        <v>b</v>
      </c>
      <c r="B236" s="11" t="s">
        <v>1</v>
      </c>
      <c r="C236" s="16" t="s">
        <v>135</v>
      </c>
      <c r="D236" s="16"/>
      <c r="E236" s="39">
        <f t="shared" si="46"/>
        <v>0</v>
      </c>
      <c r="F236" s="35">
        <f t="shared" ref="F236:I236" si="59">F237+F238</f>
        <v>0</v>
      </c>
      <c r="G236" s="35">
        <f t="shared" si="59"/>
        <v>0</v>
      </c>
      <c r="H236" s="35">
        <f t="shared" si="59"/>
        <v>0</v>
      </c>
      <c r="I236" s="35">
        <f t="shared" si="59"/>
        <v>0</v>
      </c>
      <c r="J236" s="30">
        <f t="shared" si="52"/>
        <v>0</v>
      </c>
      <c r="K236" s="30">
        <f t="shared" si="53"/>
        <v>0</v>
      </c>
      <c r="L236" s="4" t="s">
        <v>205</v>
      </c>
    </row>
    <row r="237" spans="1:12" x14ac:dyDescent="0.25">
      <c r="A237" s="5" t="str">
        <f t="shared" si="48"/>
        <v>b</v>
      </c>
      <c r="B237" s="19"/>
      <c r="C237" s="21" t="s">
        <v>209</v>
      </c>
      <c r="D237" s="21"/>
      <c r="E237" s="40">
        <f t="shared" si="46"/>
        <v>0</v>
      </c>
      <c r="F237" s="20"/>
      <c r="G237" s="20"/>
      <c r="H237" s="20"/>
      <c r="I237" s="20"/>
      <c r="J237" s="31">
        <f t="shared" si="52"/>
        <v>0</v>
      </c>
      <c r="K237" s="31">
        <f t="shared" si="53"/>
        <v>0</v>
      </c>
    </row>
    <row r="238" spans="1:12" x14ac:dyDescent="0.25">
      <c r="A238" s="5" t="str">
        <f t="shared" si="48"/>
        <v>b</v>
      </c>
      <c r="B238" s="19"/>
      <c r="C238" s="21" t="s">
        <v>210</v>
      </c>
      <c r="D238" s="21"/>
      <c r="E238" s="40">
        <f t="shared" si="46"/>
        <v>0</v>
      </c>
      <c r="F238" s="20"/>
      <c r="G238" s="20"/>
      <c r="H238" s="20"/>
      <c r="I238" s="20"/>
      <c r="J238" s="31">
        <f t="shared" si="52"/>
        <v>0</v>
      </c>
      <c r="K238" s="31">
        <f t="shared" si="53"/>
        <v>0</v>
      </c>
    </row>
    <row r="239" spans="1:12" ht="18" x14ac:dyDescent="0.25">
      <c r="A239" s="5" t="str">
        <f t="shared" si="48"/>
        <v>b</v>
      </c>
      <c r="B239" s="11" t="s">
        <v>1</v>
      </c>
      <c r="C239" s="15" t="s">
        <v>136</v>
      </c>
      <c r="D239" s="15"/>
      <c r="E239" s="37">
        <f t="shared" si="46"/>
        <v>0</v>
      </c>
      <c r="F239" s="14"/>
      <c r="G239" s="14"/>
      <c r="H239" s="14"/>
      <c r="I239" s="14"/>
      <c r="J239" s="33">
        <f t="shared" si="52"/>
        <v>0</v>
      </c>
      <c r="K239" s="33">
        <f t="shared" si="53"/>
        <v>0</v>
      </c>
      <c r="L239" s="4" t="s">
        <v>205</v>
      </c>
    </row>
    <row r="240" spans="1:12" ht="18" x14ac:dyDescent="0.25">
      <c r="A240" s="5" t="str">
        <f t="shared" si="48"/>
        <v>b</v>
      </c>
      <c r="B240" s="11" t="s">
        <v>1</v>
      </c>
      <c r="C240" s="15" t="s">
        <v>137</v>
      </c>
      <c r="D240" s="15"/>
      <c r="E240" s="37">
        <f t="shared" si="46"/>
        <v>0</v>
      </c>
      <c r="F240" s="14"/>
      <c r="G240" s="14"/>
      <c r="H240" s="14"/>
      <c r="I240" s="14"/>
      <c r="J240" s="33">
        <f t="shared" si="52"/>
        <v>0</v>
      </c>
      <c r="K240" s="33">
        <f t="shared" si="53"/>
        <v>0</v>
      </c>
      <c r="L240" s="4" t="s">
        <v>205</v>
      </c>
    </row>
    <row r="241" spans="1:12" ht="18" x14ac:dyDescent="0.25">
      <c r="A241" s="5" t="str">
        <f t="shared" si="48"/>
        <v>b</v>
      </c>
      <c r="B241" s="11" t="s">
        <v>1</v>
      </c>
      <c r="C241" s="15" t="s">
        <v>138</v>
      </c>
      <c r="D241" s="15"/>
      <c r="E241" s="37">
        <f t="shared" si="46"/>
        <v>0</v>
      </c>
      <c r="F241" s="14"/>
      <c r="G241" s="14"/>
      <c r="H241" s="14"/>
      <c r="I241" s="14"/>
      <c r="J241" s="33">
        <f t="shared" si="52"/>
        <v>0</v>
      </c>
      <c r="K241" s="33">
        <f t="shared" si="53"/>
        <v>0</v>
      </c>
      <c r="L241" s="4" t="s">
        <v>205</v>
      </c>
    </row>
    <row r="242" spans="1:12" ht="36" x14ac:dyDescent="0.25">
      <c r="A242" s="5" t="str">
        <f t="shared" si="48"/>
        <v>b</v>
      </c>
      <c r="B242" s="22" t="s">
        <v>24</v>
      </c>
      <c r="C242" s="23" t="s">
        <v>172</v>
      </c>
      <c r="D242" s="23"/>
      <c r="E242" s="41">
        <f t="shared" si="46"/>
        <v>0</v>
      </c>
      <c r="F242" s="41">
        <f t="shared" ref="F242:I242" si="60">F243+F253+F254+F255</f>
        <v>0</v>
      </c>
      <c r="G242" s="41">
        <f t="shared" si="60"/>
        <v>0</v>
      </c>
      <c r="H242" s="41">
        <f t="shared" si="60"/>
        <v>0</v>
      </c>
      <c r="I242" s="41">
        <f t="shared" si="60"/>
        <v>0</v>
      </c>
      <c r="J242" s="30">
        <f t="shared" si="52"/>
        <v>0</v>
      </c>
      <c r="K242" s="30">
        <f t="shared" si="53"/>
        <v>0</v>
      </c>
      <c r="L242" s="4" t="s">
        <v>205</v>
      </c>
    </row>
    <row r="243" spans="1:12" ht="18" x14ac:dyDescent="0.25">
      <c r="A243" s="5" t="str">
        <f t="shared" si="48"/>
        <v>b</v>
      </c>
      <c r="B243" s="34" t="s">
        <v>1</v>
      </c>
      <c r="C243" s="15" t="s">
        <v>128</v>
      </c>
      <c r="D243" s="15"/>
      <c r="E243" s="37">
        <f t="shared" si="46"/>
        <v>0</v>
      </c>
      <c r="F243" s="14">
        <f t="shared" ref="F243:I243" si="61">F244+F245+F246+F247+F248+F249+F250</f>
        <v>0</v>
      </c>
      <c r="G243" s="14">
        <f t="shared" si="61"/>
        <v>0</v>
      </c>
      <c r="H243" s="14">
        <f t="shared" si="61"/>
        <v>0</v>
      </c>
      <c r="I243" s="14">
        <f t="shared" si="61"/>
        <v>0</v>
      </c>
      <c r="J243" s="33">
        <f t="shared" si="52"/>
        <v>0</v>
      </c>
      <c r="K243" s="33">
        <f t="shared" si="53"/>
        <v>0</v>
      </c>
      <c r="L243" s="4" t="s">
        <v>205</v>
      </c>
    </row>
    <row r="244" spans="1:12" ht="18" x14ac:dyDescent="0.25">
      <c r="A244" s="5" t="str">
        <f t="shared" si="48"/>
        <v>b</v>
      </c>
      <c r="B244" s="11" t="s">
        <v>1</v>
      </c>
      <c r="C244" s="12" t="s">
        <v>129</v>
      </c>
      <c r="D244" s="12"/>
      <c r="E244" s="39">
        <f t="shared" si="46"/>
        <v>0</v>
      </c>
      <c r="F244" s="35"/>
      <c r="G244" s="35"/>
      <c r="H244" s="35"/>
      <c r="I244" s="35"/>
      <c r="J244" s="30">
        <f t="shared" si="52"/>
        <v>0</v>
      </c>
      <c r="K244" s="30">
        <f t="shared" si="53"/>
        <v>0</v>
      </c>
      <c r="L244" s="4" t="s">
        <v>205</v>
      </c>
    </row>
    <row r="245" spans="1:12" ht="18" x14ac:dyDescent="0.25">
      <c r="A245" s="5" t="str">
        <f t="shared" si="48"/>
        <v>b</v>
      </c>
      <c r="B245" s="11" t="s">
        <v>1</v>
      </c>
      <c r="C245" s="12" t="s">
        <v>130</v>
      </c>
      <c r="D245" s="12"/>
      <c r="E245" s="39">
        <f t="shared" si="46"/>
        <v>0</v>
      </c>
      <c r="F245" s="35"/>
      <c r="G245" s="35"/>
      <c r="H245" s="35"/>
      <c r="I245" s="35"/>
      <c r="J245" s="30">
        <f t="shared" si="52"/>
        <v>0</v>
      </c>
      <c r="K245" s="30">
        <f t="shared" si="53"/>
        <v>0</v>
      </c>
      <c r="L245" s="4" t="s">
        <v>205</v>
      </c>
    </row>
    <row r="246" spans="1:12" ht="18" x14ac:dyDescent="0.25">
      <c r="A246" s="5" t="str">
        <f t="shared" si="48"/>
        <v>b</v>
      </c>
      <c r="B246" s="11" t="s">
        <v>1</v>
      </c>
      <c r="C246" s="12" t="s">
        <v>131</v>
      </c>
      <c r="D246" s="12"/>
      <c r="E246" s="39">
        <f t="shared" si="46"/>
        <v>0</v>
      </c>
      <c r="F246" s="35"/>
      <c r="G246" s="35"/>
      <c r="H246" s="35"/>
      <c r="I246" s="35"/>
      <c r="J246" s="30">
        <f t="shared" si="52"/>
        <v>0</v>
      </c>
      <c r="K246" s="30">
        <f t="shared" si="53"/>
        <v>0</v>
      </c>
      <c r="L246" s="4" t="s">
        <v>205</v>
      </c>
    </row>
    <row r="247" spans="1:12" ht="18" x14ac:dyDescent="0.25">
      <c r="A247" s="5" t="str">
        <f t="shared" si="48"/>
        <v>b</v>
      </c>
      <c r="B247" s="11" t="s">
        <v>1</v>
      </c>
      <c r="C247" s="16" t="s">
        <v>132</v>
      </c>
      <c r="D247" s="16"/>
      <c r="E247" s="39">
        <f t="shared" si="46"/>
        <v>0</v>
      </c>
      <c r="F247" s="35"/>
      <c r="G247" s="35"/>
      <c r="H247" s="35"/>
      <c r="I247" s="35"/>
      <c r="J247" s="30">
        <f t="shared" si="52"/>
        <v>0</v>
      </c>
      <c r="K247" s="30">
        <f t="shared" si="53"/>
        <v>0</v>
      </c>
      <c r="L247" s="4" t="s">
        <v>205</v>
      </c>
    </row>
    <row r="248" spans="1:12" ht="18" x14ac:dyDescent="0.25">
      <c r="A248" s="5" t="str">
        <f t="shared" si="48"/>
        <v>b</v>
      </c>
      <c r="B248" s="11" t="s">
        <v>1</v>
      </c>
      <c r="C248" s="16" t="s">
        <v>133</v>
      </c>
      <c r="D248" s="16"/>
      <c r="E248" s="39">
        <f t="shared" si="46"/>
        <v>0</v>
      </c>
      <c r="F248" s="35"/>
      <c r="G248" s="35"/>
      <c r="H248" s="35"/>
      <c r="I248" s="35"/>
      <c r="J248" s="30">
        <f t="shared" si="52"/>
        <v>0</v>
      </c>
      <c r="K248" s="30">
        <f t="shared" si="53"/>
        <v>0</v>
      </c>
      <c r="L248" s="4" t="s">
        <v>205</v>
      </c>
    </row>
    <row r="249" spans="1:12" ht="18" x14ac:dyDescent="0.25">
      <c r="A249" s="5" t="str">
        <f t="shared" si="48"/>
        <v>b</v>
      </c>
      <c r="B249" s="11" t="s">
        <v>1</v>
      </c>
      <c r="C249" s="16" t="s">
        <v>134</v>
      </c>
      <c r="D249" s="16"/>
      <c r="E249" s="39">
        <f t="shared" si="46"/>
        <v>0</v>
      </c>
      <c r="F249" s="35"/>
      <c r="G249" s="35"/>
      <c r="H249" s="35"/>
      <c r="I249" s="35"/>
      <c r="J249" s="30">
        <f t="shared" si="52"/>
        <v>0</v>
      </c>
      <c r="K249" s="30">
        <f t="shared" si="53"/>
        <v>0</v>
      </c>
      <c r="L249" s="4" t="s">
        <v>205</v>
      </c>
    </row>
    <row r="250" spans="1:12" ht="18" x14ac:dyDescent="0.25">
      <c r="A250" s="5" t="str">
        <f t="shared" si="48"/>
        <v>b</v>
      </c>
      <c r="B250" s="11" t="s">
        <v>1</v>
      </c>
      <c r="C250" s="16" t="s">
        <v>135</v>
      </c>
      <c r="D250" s="16"/>
      <c r="E250" s="39">
        <f t="shared" si="46"/>
        <v>0</v>
      </c>
      <c r="F250" s="35">
        <f t="shared" ref="F250:I250" si="62">F251+F252</f>
        <v>0</v>
      </c>
      <c r="G250" s="35">
        <f t="shared" si="62"/>
        <v>0</v>
      </c>
      <c r="H250" s="35">
        <f t="shared" si="62"/>
        <v>0</v>
      </c>
      <c r="I250" s="35">
        <f t="shared" si="62"/>
        <v>0</v>
      </c>
      <c r="J250" s="30">
        <f t="shared" si="52"/>
        <v>0</v>
      </c>
      <c r="K250" s="30">
        <f t="shared" si="53"/>
        <v>0</v>
      </c>
      <c r="L250" s="4" t="s">
        <v>205</v>
      </c>
    </row>
    <row r="251" spans="1:12" x14ac:dyDescent="0.25">
      <c r="A251" s="5" t="str">
        <f t="shared" si="48"/>
        <v>b</v>
      </c>
      <c r="B251" s="19"/>
      <c r="C251" s="21" t="s">
        <v>209</v>
      </c>
      <c r="D251" s="21"/>
      <c r="E251" s="40">
        <f t="shared" si="46"/>
        <v>0</v>
      </c>
      <c r="F251" s="20"/>
      <c r="G251" s="20"/>
      <c r="H251" s="20"/>
      <c r="I251" s="20"/>
      <c r="J251" s="31">
        <f t="shared" si="52"/>
        <v>0</v>
      </c>
      <c r="K251" s="31">
        <f t="shared" si="53"/>
        <v>0</v>
      </c>
    </row>
    <row r="252" spans="1:12" x14ac:dyDescent="0.25">
      <c r="A252" s="5" t="str">
        <f t="shared" si="48"/>
        <v>b</v>
      </c>
      <c r="B252" s="19"/>
      <c r="C252" s="21" t="s">
        <v>210</v>
      </c>
      <c r="D252" s="21"/>
      <c r="E252" s="40">
        <f t="shared" si="46"/>
        <v>0</v>
      </c>
      <c r="F252" s="20"/>
      <c r="G252" s="20"/>
      <c r="H252" s="20"/>
      <c r="I252" s="20"/>
      <c r="J252" s="31">
        <f t="shared" si="52"/>
        <v>0</v>
      </c>
      <c r="K252" s="31">
        <f t="shared" si="53"/>
        <v>0</v>
      </c>
    </row>
    <row r="253" spans="1:12" ht="18" x14ac:dyDescent="0.25">
      <c r="A253" s="5" t="str">
        <f t="shared" si="48"/>
        <v>b</v>
      </c>
      <c r="B253" s="11" t="s">
        <v>1</v>
      </c>
      <c r="C253" s="15" t="s">
        <v>136</v>
      </c>
      <c r="D253" s="15"/>
      <c r="E253" s="37">
        <f t="shared" si="46"/>
        <v>0</v>
      </c>
      <c r="F253" s="14"/>
      <c r="G253" s="14"/>
      <c r="H253" s="14"/>
      <c r="I253" s="14"/>
      <c r="J253" s="33">
        <f t="shared" si="52"/>
        <v>0</v>
      </c>
      <c r="K253" s="33">
        <f t="shared" si="53"/>
        <v>0</v>
      </c>
      <c r="L253" s="4" t="s">
        <v>205</v>
      </c>
    </row>
    <row r="254" spans="1:12" ht="18" x14ac:dyDescent="0.25">
      <c r="A254" s="5" t="str">
        <f t="shared" si="48"/>
        <v>b</v>
      </c>
      <c r="B254" s="11" t="s">
        <v>1</v>
      </c>
      <c r="C254" s="15" t="s">
        <v>137</v>
      </c>
      <c r="D254" s="15"/>
      <c r="E254" s="37">
        <f t="shared" si="46"/>
        <v>0</v>
      </c>
      <c r="F254" s="14"/>
      <c r="G254" s="14"/>
      <c r="H254" s="14"/>
      <c r="I254" s="14"/>
      <c r="J254" s="33">
        <f t="shared" si="52"/>
        <v>0</v>
      </c>
      <c r="K254" s="33">
        <f t="shared" si="53"/>
        <v>0</v>
      </c>
      <c r="L254" s="4" t="s">
        <v>205</v>
      </c>
    </row>
    <row r="255" spans="1:12" ht="18" x14ac:dyDescent="0.25">
      <c r="A255" s="5" t="str">
        <f t="shared" si="48"/>
        <v>b</v>
      </c>
      <c r="B255" s="11" t="s">
        <v>1</v>
      </c>
      <c r="C255" s="15" t="s">
        <v>138</v>
      </c>
      <c r="D255" s="15"/>
      <c r="E255" s="37">
        <f t="shared" si="46"/>
        <v>0</v>
      </c>
      <c r="F255" s="14"/>
      <c r="G255" s="14"/>
      <c r="H255" s="14"/>
      <c r="I255" s="14"/>
      <c r="J255" s="33">
        <f t="shared" si="52"/>
        <v>0</v>
      </c>
      <c r="K255" s="33">
        <f t="shared" si="53"/>
        <v>0</v>
      </c>
      <c r="L255" s="4" t="s">
        <v>205</v>
      </c>
    </row>
    <row r="256" spans="1:12" ht="63.75" customHeight="1" x14ac:dyDescent="0.25">
      <c r="A256" s="5" t="str">
        <f t="shared" si="48"/>
        <v>b</v>
      </c>
      <c r="B256" s="22" t="s">
        <v>25</v>
      </c>
      <c r="C256" s="23" t="s">
        <v>171</v>
      </c>
      <c r="D256" s="23"/>
      <c r="E256" s="41">
        <f t="shared" si="46"/>
        <v>0</v>
      </c>
      <c r="F256" s="41">
        <f t="shared" ref="F256:I256" si="63">F257+F267+F268+F269</f>
        <v>0</v>
      </c>
      <c r="G256" s="41">
        <f t="shared" si="63"/>
        <v>0</v>
      </c>
      <c r="H256" s="41">
        <f t="shared" si="63"/>
        <v>0</v>
      </c>
      <c r="I256" s="41">
        <f t="shared" si="63"/>
        <v>0</v>
      </c>
      <c r="J256" s="30">
        <f t="shared" si="52"/>
        <v>0</v>
      </c>
      <c r="K256" s="30">
        <f t="shared" si="53"/>
        <v>0</v>
      </c>
      <c r="L256" s="4" t="s">
        <v>205</v>
      </c>
    </row>
    <row r="257" spans="1:12" ht="18" x14ac:dyDescent="0.25">
      <c r="A257" s="5" t="str">
        <f t="shared" si="48"/>
        <v>b</v>
      </c>
      <c r="B257" s="34" t="s">
        <v>1</v>
      </c>
      <c r="C257" s="15" t="s">
        <v>128</v>
      </c>
      <c r="D257" s="15"/>
      <c r="E257" s="37">
        <f t="shared" si="46"/>
        <v>0</v>
      </c>
      <c r="F257" s="14">
        <f t="shared" ref="F257:I257" si="64">F258+F259+F260+F261+F262+F263+F264</f>
        <v>0</v>
      </c>
      <c r="G257" s="14">
        <f t="shared" si="64"/>
        <v>0</v>
      </c>
      <c r="H257" s="14">
        <f t="shared" si="64"/>
        <v>0</v>
      </c>
      <c r="I257" s="14">
        <f t="shared" si="64"/>
        <v>0</v>
      </c>
      <c r="J257" s="33">
        <f t="shared" si="52"/>
        <v>0</v>
      </c>
      <c r="K257" s="33">
        <f t="shared" si="53"/>
        <v>0</v>
      </c>
      <c r="L257" s="4" t="s">
        <v>205</v>
      </c>
    </row>
    <row r="258" spans="1:12" ht="18" x14ac:dyDescent="0.25">
      <c r="A258" s="5" t="str">
        <f t="shared" si="48"/>
        <v>b</v>
      </c>
      <c r="B258" s="11" t="s">
        <v>1</v>
      </c>
      <c r="C258" s="12" t="s">
        <v>129</v>
      </c>
      <c r="D258" s="12"/>
      <c r="E258" s="39">
        <f t="shared" ref="E258:E311" si="65">F258+G258+H258+I258</f>
        <v>0</v>
      </c>
      <c r="F258" s="35"/>
      <c r="G258" s="35"/>
      <c r="H258" s="35"/>
      <c r="I258" s="35"/>
      <c r="J258" s="30">
        <f t="shared" si="52"/>
        <v>0</v>
      </c>
      <c r="K258" s="30">
        <f t="shared" si="53"/>
        <v>0</v>
      </c>
      <c r="L258" s="4" t="s">
        <v>205</v>
      </c>
    </row>
    <row r="259" spans="1:12" ht="18" x14ac:dyDescent="0.25">
      <c r="A259" s="5" t="str">
        <f t="shared" si="48"/>
        <v>b</v>
      </c>
      <c r="B259" s="11" t="s">
        <v>1</v>
      </c>
      <c r="C259" s="12" t="s">
        <v>130</v>
      </c>
      <c r="D259" s="12"/>
      <c r="E259" s="39">
        <f t="shared" si="65"/>
        <v>0</v>
      </c>
      <c r="F259" s="35"/>
      <c r="G259" s="35"/>
      <c r="H259" s="35"/>
      <c r="I259" s="35"/>
      <c r="J259" s="30">
        <f t="shared" si="52"/>
        <v>0</v>
      </c>
      <c r="K259" s="30">
        <f t="shared" si="53"/>
        <v>0</v>
      </c>
      <c r="L259" s="4" t="s">
        <v>205</v>
      </c>
    </row>
    <row r="260" spans="1:12" ht="18" x14ac:dyDescent="0.25">
      <c r="A260" s="5" t="str">
        <f t="shared" si="48"/>
        <v>b</v>
      </c>
      <c r="B260" s="11" t="s">
        <v>1</v>
      </c>
      <c r="C260" s="12" t="s">
        <v>131</v>
      </c>
      <c r="D260" s="12"/>
      <c r="E260" s="39">
        <f t="shared" si="65"/>
        <v>0</v>
      </c>
      <c r="F260" s="35"/>
      <c r="G260" s="35"/>
      <c r="H260" s="35"/>
      <c r="I260" s="35"/>
      <c r="J260" s="30">
        <f t="shared" si="52"/>
        <v>0</v>
      </c>
      <c r="K260" s="30">
        <f t="shared" si="53"/>
        <v>0</v>
      </c>
      <c r="L260" s="4" t="s">
        <v>205</v>
      </c>
    </row>
    <row r="261" spans="1:12" ht="18" x14ac:dyDescent="0.25">
      <c r="A261" s="5" t="str">
        <f t="shared" ref="A261:A324" si="66">IF((E261+F261+G261+I261+H261)&gt;0,"a","b")</f>
        <v>b</v>
      </c>
      <c r="B261" s="11" t="s">
        <v>1</v>
      </c>
      <c r="C261" s="16" t="s">
        <v>132</v>
      </c>
      <c r="D261" s="16"/>
      <c r="E261" s="39">
        <f t="shared" si="65"/>
        <v>0</v>
      </c>
      <c r="F261" s="35"/>
      <c r="G261" s="35"/>
      <c r="H261" s="35"/>
      <c r="I261" s="35"/>
      <c r="J261" s="30">
        <f t="shared" si="52"/>
        <v>0</v>
      </c>
      <c r="K261" s="30">
        <f t="shared" si="53"/>
        <v>0</v>
      </c>
      <c r="L261" s="4" t="s">
        <v>205</v>
      </c>
    </row>
    <row r="262" spans="1:12" ht="18" x14ac:dyDescent="0.25">
      <c r="A262" s="5" t="str">
        <f t="shared" si="66"/>
        <v>b</v>
      </c>
      <c r="B262" s="11" t="s">
        <v>1</v>
      </c>
      <c r="C262" s="16" t="s">
        <v>133</v>
      </c>
      <c r="D262" s="16"/>
      <c r="E262" s="39">
        <f t="shared" si="65"/>
        <v>0</v>
      </c>
      <c r="F262" s="35"/>
      <c r="G262" s="35"/>
      <c r="H262" s="35"/>
      <c r="I262" s="35"/>
      <c r="J262" s="30">
        <f t="shared" si="52"/>
        <v>0</v>
      </c>
      <c r="K262" s="30">
        <f t="shared" si="53"/>
        <v>0</v>
      </c>
      <c r="L262" s="4" t="s">
        <v>205</v>
      </c>
    </row>
    <row r="263" spans="1:12" ht="18" x14ac:dyDescent="0.25">
      <c r="A263" s="5" t="str">
        <f t="shared" si="66"/>
        <v>b</v>
      </c>
      <c r="B263" s="11" t="s">
        <v>1</v>
      </c>
      <c r="C263" s="16" t="s">
        <v>134</v>
      </c>
      <c r="D263" s="16"/>
      <c r="E263" s="39">
        <f t="shared" si="65"/>
        <v>0</v>
      </c>
      <c r="F263" s="35"/>
      <c r="G263" s="35"/>
      <c r="H263" s="35"/>
      <c r="I263" s="35"/>
      <c r="J263" s="30">
        <f t="shared" si="52"/>
        <v>0</v>
      </c>
      <c r="K263" s="30">
        <f t="shared" si="53"/>
        <v>0</v>
      </c>
      <c r="L263" s="4" t="s">
        <v>205</v>
      </c>
    </row>
    <row r="264" spans="1:12" ht="18" x14ac:dyDescent="0.25">
      <c r="A264" s="5" t="str">
        <f t="shared" si="66"/>
        <v>b</v>
      </c>
      <c r="B264" s="11" t="s">
        <v>1</v>
      </c>
      <c r="C264" s="16" t="s">
        <v>135</v>
      </c>
      <c r="D264" s="16"/>
      <c r="E264" s="39">
        <f t="shared" si="65"/>
        <v>0</v>
      </c>
      <c r="F264" s="35">
        <f t="shared" ref="F264:I264" si="67">F265+F266</f>
        <v>0</v>
      </c>
      <c r="G264" s="35">
        <f t="shared" si="67"/>
        <v>0</v>
      </c>
      <c r="H264" s="35">
        <f t="shared" si="67"/>
        <v>0</v>
      </c>
      <c r="I264" s="35">
        <f t="shared" si="67"/>
        <v>0</v>
      </c>
      <c r="J264" s="30">
        <f t="shared" si="52"/>
        <v>0</v>
      </c>
      <c r="K264" s="30">
        <f t="shared" si="53"/>
        <v>0</v>
      </c>
      <c r="L264" s="4" t="s">
        <v>205</v>
      </c>
    </row>
    <row r="265" spans="1:12" x14ac:dyDescent="0.25">
      <c r="A265" s="5" t="str">
        <f t="shared" si="66"/>
        <v>b</v>
      </c>
      <c r="B265" s="19"/>
      <c r="C265" s="21" t="s">
        <v>209</v>
      </c>
      <c r="D265" s="21"/>
      <c r="E265" s="40">
        <f t="shared" si="65"/>
        <v>0</v>
      </c>
      <c r="F265" s="20"/>
      <c r="G265" s="20"/>
      <c r="H265" s="20"/>
      <c r="I265" s="20"/>
      <c r="J265" s="31">
        <f t="shared" si="52"/>
        <v>0</v>
      </c>
      <c r="K265" s="31">
        <f t="shared" si="53"/>
        <v>0</v>
      </c>
    </row>
    <row r="266" spans="1:12" x14ac:dyDescent="0.25">
      <c r="A266" s="5" t="str">
        <f t="shared" si="66"/>
        <v>b</v>
      </c>
      <c r="B266" s="19"/>
      <c r="C266" s="21" t="s">
        <v>210</v>
      </c>
      <c r="D266" s="21"/>
      <c r="E266" s="40">
        <f t="shared" si="65"/>
        <v>0</v>
      </c>
      <c r="F266" s="20"/>
      <c r="G266" s="20"/>
      <c r="H266" s="20"/>
      <c r="I266" s="20"/>
      <c r="J266" s="31">
        <f t="shared" si="52"/>
        <v>0</v>
      </c>
      <c r="K266" s="31">
        <f t="shared" si="53"/>
        <v>0</v>
      </c>
    </row>
    <row r="267" spans="1:12" ht="18" x14ac:dyDescent="0.25">
      <c r="A267" s="5" t="str">
        <f t="shared" si="66"/>
        <v>b</v>
      </c>
      <c r="B267" s="11" t="s">
        <v>1</v>
      </c>
      <c r="C267" s="15" t="s">
        <v>136</v>
      </c>
      <c r="D267" s="15"/>
      <c r="E267" s="37">
        <f t="shared" si="65"/>
        <v>0</v>
      </c>
      <c r="F267" s="14"/>
      <c r="G267" s="14"/>
      <c r="H267" s="14"/>
      <c r="I267" s="14"/>
      <c r="J267" s="33">
        <f t="shared" si="52"/>
        <v>0</v>
      </c>
      <c r="K267" s="33">
        <f t="shared" si="53"/>
        <v>0</v>
      </c>
      <c r="L267" s="4" t="s">
        <v>205</v>
      </c>
    </row>
    <row r="268" spans="1:12" ht="18" x14ac:dyDescent="0.25">
      <c r="A268" s="5" t="str">
        <f t="shared" si="66"/>
        <v>b</v>
      </c>
      <c r="B268" s="11" t="s">
        <v>1</v>
      </c>
      <c r="C268" s="15" t="s">
        <v>137</v>
      </c>
      <c r="D268" s="15"/>
      <c r="E268" s="37">
        <f t="shared" si="65"/>
        <v>0</v>
      </c>
      <c r="F268" s="14"/>
      <c r="G268" s="14"/>
      <c r="H268" s="14"/>
      <c r="I268" s="14"/>
      <c r="J268" s="33">
        <f t="shared" si="52"/>
        <v>0</v>
      </c>
      <c r="K268" s="33">
        <f t="shared" si="53"/>
        <v>0</v>
      </c>
      <c r="L268" s="4" t="s">
        <v>205</v>
      </c>
    </row>
    <row r="269" spans="1:12" ht="18" x14ac:dyDescent="0.25">
      <c r="A269" s="5" t="str">
        <f t="shared" si="66"/>
        <v>b</v>
      </c>
      <c r="B269" s="11" t="s">
        <v>1</v>
      </c>
      <c r="C269" s="15" t="s">
        <v>138</v>
      </c>
      <c r="D269" s="15"/>
      <c r="E269" s="37">
        <f t="shared" si="65"/>
        <v>0</v>
      </c>
      <c r="F269" s="14"/>
      <c r="G269" s="14"/>
      <c r="H269" s="14"/>
      <c r="I269" s="14"/>
      <c r="J269" s="33">
        <f t="shared" si="52"/>
        <v>0</v>
      </c>
      <c r="K269" s="33">
        <f t="shared" si="53"/>
        <v>0</v>
      </c>
      <c r="L269" s="4" t="s">
        <v>205</v>
      </c>
    </row>
    <row r="270" spans="1:12" ht="36" x14ac:dyDescent="0.25">
      <c r="A270" s="5" t="str">
        <f t="shared" si="66"/>
        <v>b</v>
      </c>
      <c r="B270" s="22" t="s">
        <v>26</v>
      </c>
      <c r="C270" s="23" t="s">
        <v>146</v>
      </c>
      <c r="D270" s="23"/>
      <c r="E270" s="41">
        <f t="shared" si="65"/>
        <v>0</v>
      </c>
      <c r="F270" s="41">
        <f t="shared" ref="F270:I270" si="68">F271+F281+F282+F283</f>
        <v>0</v>
      </c>
      <c r="G270" s="41">
        <f t="shared" si="68"/>
        <v>0</v>
      </c>
      <c r="H270" s="41">
        <f t="shared" si="68"/>
        <v>0</v>
      </c>
      <c r="I270" s="41">
        <f t="shared" si="68"/>
        <v>0</v>
      </c>
      <c r="J270" s="30">
        <f t="shared" si="52"/>
        <v>0</v>
      </c>
      <c r="K270" s="30">
        <f t="shared" si="53"/>
        <v>0</v>
      </c>
      <c r="L270" s="4" t="s">
        <v>205</v>
      </c>
    </row>
    <row r="271" spans="1:12" ht="18" x14ac:dyDescent="0.25">
      <c r="A271" s="5" t="str">
        <f t="shared" si="66"/>
        <v>b</v>
      </c>
      <c r="B271" s="34" t="s">
        <v>1</v>
      </c>
      <c r="C271" s="15" t="s">
        <v>128</v>
      </c>
      <c r="D271" s="15"/>
      <c r="E271" s="37">
        <f t="shared" si="65"/>
        <v>0</v>
      </c>
      <c r="F271" s="14">
        <f t="shared" ref="F271:I271" si="69">F272+F273+F274+F275+F276+F277+F278</f>
        <v>0</v>
      </c>
      <c r="G271" s="14">
        <f t="shared" si="69"/>
        <v>0</v>
      </c>
      <c r="H271" s="14">
        <f t="shared" si="69"/>
        <v>0</v>
      </c>
      <c r="I271" s="14">
        <f t="shared" si="69"/>
        <v>0</v>
      </c>
      <c r="J271" s="33">
        <f t="shared" si="52"/>
        <v>0</v>
      </c>
      <c r="K271" s="33">
        <f t="shared" si="53"/>
        <v>0</v>
      </c>
      <c r="L271" s="4" t="s">
        <v>205</v>
      </c>
    </row>
    <row r="272" spans="1:12" ht="18" x14ac:dyDescent="0.25">
      <c r="A272" s="5" t="str">
        <f t="shared" si="66"/>
        <v>b</v>
      </c>
      <c r="B272" s="11" t="s">
        <v>1</v>
      </c>
      <c r="C272" s="12" t="s">
        <v>129</v>
      </c>
      <c r="D272" s="12"/>
      <c r="E272" s="39">
        <f t="shared" si="65"/>
        <v>0</v>
      </c>
      <c r="F272" s="35"/>
      <c r="G272" s="35"/>
      <c r="H272" s="35"/>
      <c r="I272" s="35"/>
      <c r="J272" s="30">
        <f t="shared" si="52"/>
        <v>0</v>
      </c>
      <c r="K272" s="30">
        <f t="shared" si="53"/>
        <v>0</v>
      </c>
      <c r="L272" s="4" t="s">
        <v>205</v>
      </c>
    </row>
    <row r="273" spans="1:12" ht="18" x14ac:dyDescent="0.25">
      <c r="A273" s="5" t="str">
        <f t="shared" si="66"/>
        <v>b</v>
      </c>
      <c r="B273" s="11" t="s">
        <v>1</v>
      </c>
      <c r="C273" s="12" t="s">
        <v>130</v>
      </c>
      <c r="D273" s="12"/>
      <c r="E273" s="39">
        <f t="shared" si="65"/>
        <v>0</v>
      </c>
      <c r="F273" s="35"/>
      <c r="G273" s="35"/>
      <c r="H273" s="35"/>
      <c r="I273" s="35"/>
      <c r="J273" s="30">
        <f t="shared" si="52"/>
        <v>0</v>
      </c>
      <c r="K273" s="30">
        <f t="shared" si="53"/>
        <v>0</v>
      </c>
      <c r="L273" s="4" t="s">
        <v>205</v>
      </c>
    </row>
    <row r="274" spans="1:12" ht="18" x14ac:dyDescent="0.25">
      <c r="A274" s="5" t="str">
        <f t="shared" si="66"/>
        <v>b</v>
      </c>
      <c r="B274" s="11" t="s">
        <v>1</v>
      </c>
      <c r="C274" s="12" t="s">
        <v>131</v>
      </c>
      <c r="D274" s="12"/>
      <c r="E274" s="39">
        <f t="shared" si="65"/>
        <v>0</v>
      </c>
      <c r="F274" s="35"/>
      <c r="G274" s="35"/>
      <c r="H274" s="35"/>
      <c r="I274" s="35"/>
      <c r="J274" s="30">
        <f t="shared" si="52"/>
        <v>0</v>
      </c>
      <c r="K274" s="30">
        <f t="shared" si="53"/>
        <v>0</v>
      </c>
      <c r="L274" s="4" t="s">
        <v>205</v>
      </c>
    </row>
    <row r="275" spans="1:12" ht="18" x14ac:dyDescent="0.25">
      <c r="A275" s="5" t="str">
        <f t="shared" si="66"/>
        <v>b</v>
      </c>
      <c r="B275" s="11" t="s">
        <v>1</v>
      </c>
      <c r="C275" s="16" t="s">
        <v>132</v>
      </c>
      <c r="D275" s="16"/>
      <c r="E275" s="39">
        <f t="shared" si="65"/>
        <v>0</v>
      </c>
      <c r="F275" s="35"/>
      <c r="G275" s="35"/>
      <c r="H275" s="35"/>
      <c r="I275" s="35"/>
      <c r="J275" s="30">
        <f t="shared" ref="J275:J338" si="70">F275+G275</f>
        <v>0</v>
      </c>
      <c r="K275" s="30">
        <f t="shared" ref="K275:K338" si="71">F275+G275+H275</f>
        <v>0</v>
      </c>
      <c r="L275" s="4" t="s">
        <v>205</v>
      </c>
    </row>
    <row r="276" spans="1:12" ht="18" x14ac:dyDescent="0.25">
      <c r="A276" s="5" t="str">
        <f t="shared" si="66"/>
        <v>b</v>
      </c>
      <c r="B276" s="11" t="s">
        <v>1</v>
      </c>
      <c r="C276" s="16" t="s">
        <v>133</v>
      </c>
      <c r="D276" s="16"/>
      <c r="E276" s="39">
        <f t="shared" si="65"/>
        <v>0</v>
      </c>
      <c r="F276" s="35"/>
      <c r="G276" s="35"/>
      <c r="H276" s="35"/>
      <c r="I276" s="35"/>
      <c r="J276" s="30">
        <f t="shared" si="70"/>
        <v>0</v>
      </c>
      <c r="K276" s="30">
        <f t="shared" si="71"/>
        <v>0</v>
      </c>
      <c r="L276" s="4" t="s">
        <v>205</v>
      </c>
    </row>
    <row r="277" spans="1:12" ht="18" x14ac:dyDescent="0.25">
      <c r="A277" s="5" t="str">
        <f t="shared" si="66"/>
        <v>b</v>
      </c>
      <c r="B277" s="11" t="s">
        <v>1</v>
      </c>
      <c r="C277" s="16" t="s">
        <v>134</v>
      </c>
      <c r="D277" s="16"/>
      <c r="E277" s="39">
        <f t="shared" si="65"/>
        <v>0</v>
      </c>
      <c r="F277" s="35"/>
      <c r="G277" s="35"/>
      <c r="H277" s="35"/>
      <c r="I277" s="35"/>
      <c r="J277" s="30">
        <f t="shared" si="70"/>
        <v>0</v>
      </c>
      <c r="K277" s="30">
        <f t="shared" si="71"/>
        <v>0</v>
      </c>
      <c r="L277" s="4" t="s">
        <v>205</v>
      </c>
    </row>
    <row r="278" spans="1:12" ht="18" x14ac:dyDescent="0.25">
      <c r="A278" s="5" t="str">
        <f t="shared" si="66"/>
        <v>b</v>
      </c>
      <c r="B278" s="11" t="s">
        <v>1</v>
      </c>
      <c r="C278" s="16" t="s">
        <v>135</v>
      </c>
      <c r="D278" s="16"/>
      <c r="E278" s="39">
        <f t="shared" si="65"/>
        <v>0</v>
      </c>
      <c r="F278" s="35">
        <f t="shared" ref="F278:I278" si="72">F279+F280</f>
        <v>0</v>
      </c>
      <c r="G278" s="35">
        <f t="shared" si="72"/>
        <v>0</v>
      </c>
      <c r="H278" s="35">
        <f t="shared" si="72"/>
        <v>0</v>
      </c>
      <c r="I278" s="35">
        <f t="shared" si="72"/>
        <v>0</v>
      </c>
      <c r="J278" s="30">
        <f t="shared" si="70"/>
        <v>0</v>
      </c>
      <c r="K278" s="30">
        <f t="shared" si="71"/>
        <v>0</v>
      </c>
      <c r="L278" s="4" t="s">
        <v>205</v>
      </c>
    </row>
    <row r="279" spans="1:12" x14ac:dyDescent="0.25">
      <c r="A279" s="5" t="str">
        <f t="shared" si="66"/>
        <v>b</v>
      </c>
      <c r="B279" s="19"/>
      <c r="C279" s="21" t="s">
        <v>209</v>
      </c>
      <c r="D279" s="21"/>
      <c r="E279" s="40">
        <f t="shared" si="65"/>
        <v>0</v>
      </c>
      <c r="F279" s="20"/>
      <c r="G279" s="20"/>
      <c r="H279" s="20"/>
      <c r="I279" s="20"/>
      <c r="J279" s="31">
        <f t="shared" si="70"/>
        <v>0</v>
      </c>
      <c r="K279" s="31">
        <f t="shared" si="71"/>
        <v>0</v>
      </c>
    </row>
    <row r="280" spans="1:12" x14ac:dyDescent="0.25">
      <c r="A280" s="5" t="str">
        <f t="shared" si="66"/>
        <v>b</v>
      </c>
      <c r="B280" s="19"/>
      <c r="C280" s="21" t="s">
        <v>210</v>
      </c>
      <c r="D280" s="21"/>
      <c r="E280" s="40">
        <f t="shared" si="65"/>
        <v>0</v>
      </c>
      <c r="F280" s="20"/>
      <c r="G280" s="20"/>
      <c r="H280" s="20"/>
      <c r="I280" s="20"/>
      <c r="J280" s="31">
        <f t="shared" si="70"/>
        <v>0</v>
      </c>
      <c r="K280" s="31">
        <f t="shared" si="71"/>
        <v>0</v>
      </c>
    </row>
    <row r="281" spans="1:12" ht="18" x14ac:dyDescent="0.25">
      <c r="A281" s="5" t="str">
        <f t="shared" si="66"/>
        <v>b</v>
      </c>
      <c r="B281" s="11" t="s">
        <v>1</v>
      </c>
      <c r="C281" s="15" t="s">
        <v>136</v>
      </c>
      <c r="D281" s="15"/>
      <c r="E281" s="37">
        <f t="shared" si="65"/>
        <v>0</v>
      </c>
      <c r="F281" s="14"/>
      <c r="G281" s="14"/>
      <c r="H281" s="14"/>
      <c r="I281" s="14"/>
      <c r="J281" s="33">
        <f t="shared" si="70"/>
        <v>0</v>
      </c>
      <c r="K281" s="33">
        <f t="shared" si="71"/>
        <v>0</v>
      </c>
      <c r="L281" s="4" t="s">
        <v>205</v>
      </c>
    </row>
    <row r="282" spans="1:12" ht="18" x14ac:dyDescent="0.25">
      <c r="A282" s="5" t="str">
        <f t="shared" si="66"/>
        <v>b</v>
      </c>
      <c r="B282" s="11" t="s">
        <v>1</v>
      </c>
      <c r="C282" s="15" t="s">
        <v>137</v>
      </c>
      <c r="D282" s="15"/>
      <c r="E282" s="37">
        <f t="shared" si="65"/>
        <v>0</v>
      </c>
      <c r="F282" s="14"/>
      <c r="G282" s="14"/>
      <c r="H282" s="14"/>
      <c r="I282" s="14"/>
      <c r="J282" s="33">
        <f t="shared" si="70"/>
        <v>0</v>
      </c>
      <c r="K282" s="33">
        <f t="shared" si="71"/>
        <v>0</v>
      </c>
      <c r="L282" s="4" t="s">
        <v>205</v>
      </c>
    </row>
    <row r="283" spans="1:12" ht="18" x14ac:dyDescent="0.25">
      <c r="A283" s="5" t="str">
        <f t="shared" si="66"/>
        <v>b</v>
      </c>
      <c r="B283" s="11" t="s">
        <v>1</v>
      </c>
      <c r="C283" s="15" t="s">
        <v>138</v>
      </c>
      <c r="D283" s="15"/>
      <c r="E283" s="37">
        <f t="shared" si="65"/>
        <v>0</v>
      </c>
      <c r="F283" s="14"/>
      <c r="G283" s="14"/>
      <c r="H283" s="14"/>
      <c r="I283" s="14"/>
      <c r="J283" s="33">
        <f t="shared" si="70"/>
        <v>0</v>
      </c>
      <c r="K283" s="33">
        <f t="shared" si="71"/>
        <v>0</v>
      </c>
      <c r="L283" s="4" t="s">
        <v>205</v>
      </c>
    </row>
    <row r="284" spans="1:12" ht="54" x14ac:dyDescent="0.25">
      <c r="A284" s="5" t="str">
        <f t="shared" si="66"/>
        <v>b</v>
      </c>
      <c r="B284" s="22" t="s">
        <v>27</v>
      </c>
      <c r="C284" s="23" t="s">
        <v>180</v>
      </c>
      <c r="D284" s="23"/>
      <c r="E284" s="41">
        <f t="shared" si="65"/>
        <v>0</v>
      </c>
      <c r="F284" s="41">
        <f>F285+F295+F296+F297</f>
        <v>0</v>
      </c>
      <c r="G284" s="41">
        <f>G285+G295+G296+G297</f>
        <v>0</v>
      </c>
      <c r="H284" s="41">
        <f>H285+H295+H296+H297</f>
        <v>0</v>
      </c>
      <c r="I284" s="41">
        <f>I285+I295+I296+I297</f>
        <v>0</v>
      </c>
      <c r="J284" s="30">
        <f t="shared" si="70"/>
        <v>0</v>
      </c>
      <c r="K284" s="30">
        <f t="shared" si="71"/>
        <v>0</v>
      </c>
      <c r="L284" s="4" t="s">
        <v>206</v>
      </c>
    </row>
    <row r="285" spans="1:12" ht="18" x14ac:dyDescent="0.25">
      <c r="A285" s="5" t="str">
        <f t="shared" si="66"/>
        <v>b</v>
      </c>
      <c r="B285" s="34" t="s">
        <v>1</v>
      </c>
      <c r="C285" s="15" t="s">
        <v>128</v>
      </c>
      <c r="D285" s="15"/>
      <c r="E285" s="37">
        <f t="shared" si="65"/>
        <v>0</v>
      </c>
      <c r="F285" s="14">
        <f t="shared" ref="F285:I285" si="73">F286+F287+F288+F289+F290+F291+F292</f>
        <v>0</v>
      </c>
      <c r="G285" s="14">
        <f t="shared" si="73"/>
        <v>0</v>
      </c>
      <c r="H285" s="14">
        <f t="shared" si="73"/>
        <v>0</v>
      </c>
      <c r="I285" s="14">
        <f t="shared" si="73"/>
        <v>0</v>
      </c>
      <c r="J285" s="33">
        <f t="shared" si="70"/>
        <v>0</v>
      </c>
      <c r="K285" s="33">
        <f t="shared" si="71"/>
        <v>0</v>
      </c>
      <c r="L285" s="4" t="s">
        <v>206</v>
      </c>
    </row>
    <row r="286" spans="1:12" ht="18" x14ac:dyDescent="0.25">
      <c r="A286" s="5" t="str">
        <f t="shared" si="66"/>
        <v>b</v>
      </c>
      <c r="B286" s="11" t="s">
        <v>1</v>
      </c>
      <c r="C286" s="12" t="s">
        <v>129</v>
      </c>
      <c r="D286" s="12"/>
      <c r="E286" s="39">
        <f t="shared" si="65"/>
        <v>0</v>
      </c>
      <c r="F286" s="35"/>
      <c r="G286" s="35"/>
      <c r="H286" s="35"/>
      <c r="I286" s="35"/>
      <c r="J286" s="30">
        <f t="shared" si="70"/>
        <v>0</v>
      </c>
      <c r="K286" s="30">
        <f t="shared" si="71"/>
        <v>0</v>
      </c>
      <c r="L286" s="4" t="s">
        <v>206</v>
      </c>
    </row>
    <row r="287" spans="1:12" ht="18" x14ac:dyDescent="0.25">
      <c r="A287" s="5" t="str">
        <f t="shared" si="66"/>
        <v>b</v>
      </c>
      <c r="B287" s="11" t="s">
        <v>1</v>
      </c>
      <c r="C287" s="12" t="s">
        <v>130</v>
      </c>
      <c r="D287" s="12"/>
      <c r="E287" s="39">
        <f t="shared" si="65"/>
        <v>0</v>
      </c>
      <c r="F287" s="35"/>
      <c r="G287" s="35"/>
      <c r="H287" s="35"/>
      <c r="I287" s="35"/>
      <c r="J287" s="30">
        <f t="shared" si="70"/>
        <v>0</v>
      </c>
      <c r="K287" s="30">
        <f t="shared" si="71"/>
        <v>0</v>
      </c>
      <c r="L287" s="4" t="s">
        <v>206</v>
      </c>
    </row>
    <row r="288" spans="1:12" ht="18" x14ac:dyDescent="0.25">
      <c r="A288" s="5" t="str">
        <f t="shared" si="66"/>
        <v>b</v>
      </c>
      <c r="B288" s="11" t="s">
        <v>1</v>
      </c>
      <c r="C288" s="12" t="s">
        <v>131</v>
      </c>
      <c r="D288" s="12"/>
      <c r="E288" s="39">
        <f t="shared" si="65"/>
        <v>0</v>
      </c>
      <c r="F288" s="35"/>
      <c r="G288" s="35"/>
      <c r="H288" s="35"/>
      <c r="I288" s="35"/>
      <c r="J288" s="30">
        <f t="shared" si="70"/>
        <v>0</v>
      </c>
      <c r="K288" s="30">
        <f t="shared" si="71"/>
        <v>0</v>
      </c>
      <c r="L288" s="4" t="s">
        <v>206</v>
      </c>
    </row>
    <row r="289" spans="1:12" ht="18" x14ac:dyDescent="0.25">
      <c r="A289" s="5" t="str">
        <f t="shared" si="66"/>
        <v>b</v>
      </c>
      <c r="B289" s="11" t="s">
        <v>1</v>
      </c>
      <c r="C289" s="16" t="s">
        <v>132</v>
      </c>
      <c r="D289" s="16"/>
      <c r="E289" s="39">
        <f t="shared" si="65"/>
        <v>0</v>
      </c>
      <c r="F289" s="35"/>
      <c r="G289" s="35"/>
      <c r="H289" s="35"/>
      <c r="I289" s="35"/>
      <c r="J289" s="30">
        <f t="shared" si="70"/>
        <v>0</v>
      </c>
      <c r="K289" s="30">
        <f t="shared" si="71"/>
        <v>0</v>
      </c>
      <c r="L289" s="4" t="s">
        <v>206</v>
      </c>
    </row>
    <row r="290" spans="1:12" ht="18" x14ac:dyDescent="0.25">
      <c r="A290" s="5" t="str">
        <f t="shared" si="66"/>
        <v>b</v>
      </c>
      <c r="B290" s="11" t="s">
        <v>1</v>
      </c>
      <c r="C290" s="16" t="s">
        <v>133</v>
      </c>
      <c r="D290" s="16"/>
      <c r="E290" s="39">
        <f t="shared" si="65"/>
        <v>0</v>
      </c>
      <c r="F290" s="35"/>
      <c r="G290" s="35"/>
      <c r="H290" s="35"/>
      <c r="I290" s="35"/>
      <c r="J290" s="30">
        <f t="shared" si="70"/>
        <v>0</v>
      </c>
      <c r="K290" s="30">
        <f t="shared" si="71"/>
        <v>0</v>
      </c>
      <c r="L290" s="4" t="s">
        <v>206</v>
      </c>
    </row>
    <row r="291" spans="1:12" ht="18" x14ac:dyDescent="0.25">
      <c r="A291" s="5" t="str">
        <f t="shared" si="66"/>
        <v>b</v>
      </c>
      <c r="B291" s="11" t="s">
        <v>1</v>
      </c>
      <c r="C291" s="16" t="s">
        <v>134</v>
      </c>
      <c r="D291" s="16"/>
      <c r="E291" s="39">
        <f t="shared" si="65"/>
        <v>0</v>
      </c>
      <c r="F291" s="35"/>
      <c r="G291" s="35"/>
      <c r="H291" s="35"/>
      <c r="I291" s="35"/>
      <c r="J291" s="30">
        <f t="shared" si="70"/>
        <v>0</v>
      </c>
      <c r="K291" s="30">
        <f t="shared" si="71"/>
        <v>0</v>
      </c>
      <c r="L291" s="4" t="s">
        <v>206</v>
      </c>
    </row>
    <row r="292" spans="1:12" ht="18" x14ac:dyDescent="0.25">
      <c r="A292" s="5" t="str">
        <f t="shared" si="66"/>
        <v>b</v>
      </c>
      <c r="B292" s="11" t="s">
        <v>1</v>
      </c>
      <c r="C292" s="16" t="s">
        <v>135</v>
      </c>
      <c r="D292" s="16"/>
      <c r="E292" s="39">
        <f t="shared" si="65"/>
        <v>0</v>
      </c>
      <c r="F292" s="35">
        <f>F293+F294</f>
        <v>0</v>
      </c>
      <c r="G292" s="35">
        <f t="shared" ref="G292:I292" si="74">G293+G294</f>
        <v>0</v>
      </c>
      <c r="H292" s="35">
        <f t="shared" si="74"/>
        <v>0</v>
      </c>
      <c r="I292" s="35">
        <f t="shared" si="74"/>
        <v>0</v>
      </c>
      <c r="J292" s="30">
        <f t="shared" si="70"/>
        <v>0</v>
      </c>
      <c r="K292" s="30">
        <f t="shared" si="71"/>
        <v>0</v>
      </c>
      <c r="L292" s="4" t="s">
        <v>206</v>
      </c>
    </row>
    <row r="293" spans="1:12" x14ac:dyDescent="0.25">
      <c r="A293" s="5" t="str">
        <f t="shared" si="66"/>
        <v>b</v>
      </c>
      <c r="B293" s="19"/>
      <c r="C293" s="21" t="s">
        <v>209</v>
      </c>
      <c r="D293" s="21"/>
      <c r="E293" s="40">
        <f t="shared" si="65"/>
        <v>0</v>
      </c>
      <c r="F293" s="20"/>
      <c r="G293" s="20"/>
      <c r="H293" s="20"/>
      <c r="I293" s="20"/>
      <c r="J293" s="31">
        <f t="shared" si="70"/>
        <v>0</v>
      </c>
      <c r="K293" s="31">
        <f t="shared" si="71"/>
        <v>0</v>
      </c>
    </row>
    <row r="294" spans="1:12" x14ac:dyDescent="0.25">
      <c r="A294" s="5" t="str">
        <f t="shared" si="66"/>
        <v>b</v>
      </c>
      <c r="B294" s="19"/>
      <c r="C294" s="21" t="s">
        <v>210</v>
      </c>
      <c r="D294" s="21"/>
      <c r="E294" s="40">
        <f t="shared" si="65"/>
        <v>0</v>
      </c>
      <c r="F294" s="20"/>
      <c r="G294" s="20"/>
      <c r="H294" s="20"/>
      <c r="I294" s="20"/>
      <c r="J294" s="31">
        <f t="shared" si="70"/>
        <v>0</v>
      </c>
      <c r="K294" s="31">
        <f t="shared" si="71"/>
        <v>0</v>
      </c>
    </row>
    <row r="295" spans="1:12" ht="18" x14ac:dyDescent="0.25">
      <c r="A295" s="5" t="str">
        <f t="shared" si="66"/>
        <v>b</v>
      </c>
      <c r="B295" s="11" t="s">
        <v>1</v>
      </c>
      <c r="C295" s="15" t="s">
        <v>136</v>
      </c>
      <c r="D295" s="15"/>
      <c r="E295" s="37">
        <f t="shared" si="65"/>
        <v>0</v>
      </c>
      <c r="F295" s="14"/>
      <c r="G295" s="14"/>
      <c r="H295" s="14"/>
      <c r="I295" s="14"/>
      <c r="J295" s="33">
        <f t="shared" si="70"/>
        <v>0</v>
      </c>
      <c r="K295" s="33">
        <f t="shared" si="71"/>
        <v>0</v>
      </c>
      <c r="L295" s="4" t="s">
        <v>206</v>
      </c>
    </row>
    <row r="296" spans="1:12" ht="18" x14ac:dyDescent="0.25">
      <c r="A296" s="5" t="str">
        <f t="shared" si="66"/>
        <v>b</v>
      </c>
      <c r="B296" s="11" t="s">
        <v>1</v>
      </c>
      <c r="C296" s="15" t="s">
        <v>137</v>
      </c>
      <c r="D296" s="15"/>
      <c r="E296" s="37">
        <f t="shared" si="65"/>
        <v>0</v>
      </c>
      <c r="F296" s="14"/>
      <c r="G296" s="14"/>
      <c r="H296" s="14"/>
      <c r="I296" s="14"/>
      <c r="J296" s="33">
        <f t="shared" si="70"/>
        <v>0</v>
      </c>
      <c r="K296" s="33">
        <f t="shared" si="71"/>
        <v>0</v>
      </c>
      <c r="L296" s="4" t="s">
        <v>206</v>
      </c>
    </row>
    <row r="297" spans="1:12" ht="18" x14ac:dyDescent="0.25">
      <c r="A297" s="5" t="str">
        <f t="shared" si="66"/>
        <v>b</v>
      </c>
      <c r="B297" s="11" t="s">
        <v>1</v>
      </c>
      <c r="C297" s="15" t="s">
        <v>138</v>
      </c>
      <c r="D297" s="15"/>
      <c r="E297" s="37">
        <f t="shared" si="65"/>
        <v>0</v>
      </c>
      <c r="F297" s="14"/>
      <c r="G297" s="14"/>
      <c r="H297" s="14"/>
      <c r="I297" s="14"/>
      <c r="J297" s="33">
        <f t="shared" si="70"/>
        <v>0</v>
      </c>
      <c r="K297" s="33">
        <f t="shared" si="71"/>
        <v>0</v>
      </c>
      <c r="L297" s="4" t="s">
        <v>206</v>
      </c>
    </row>
    <row r="298" spans="1:12" ht="36" x14ac:dyDescent="0.25">
      <c r="A298" s="5" t="str">
        <f t="shared" si="66"/>
        <v>b</v>
      </c>
      <c r="B298" s="22" t="s">
        <v>28</v>
      </c>
      <c r="C298" s="23" t="s">
        <v>181</v>
      </c>
      <c r="D298" s="23"/>
      <c r="E298" s="41">
        <f t="shared" si="65"/>
        <v>0</v>
      </c>
      <c r="F298" s="41">
        <f>F299+F309+F310+F311</f>
        <v>0</v>
      </c>
      <c r="G298" s="41">
        <f>G299+G309+G310+G311</f>
        <v>0</v>
      </c>
      <c r="H298" s="41">
        <f>H299+H309+H310+H311</f>
        <v>0</v>
      </c>
      <c r="I298" s="41">
        <f>I299+I309+I310+I311</f>
        <v>0</v>
      </c>
      <c r="J298" s="30">
        <f t="shared" si="70"/>
        <v>0</v>
      </c>
      <c r="K298" s="30">
        <f t="shared" si="71"/>
        <v>0</v>
      </c>
      <c r="L298" s="4" t="s">
        <v>207</v>
      </c>
    </row>
    <row r="299" spans="1:12" ht="18" x14ac:dyDescent="0.25">
      <c r="A299" s="5" t="str">
        <f t="shared" si="66"/>
        <v>b</v>
      </c>
      <c r="B299" s="34" t="s">
        <v>1</v>
      </c>
      <c r="C299" s="15" t="s">
        <v>128</v>
      </c>
      <c r="D299" s="15"/>
      <c r="E299" s="37">
        <f t="shared" si="65"/>
        <v>0</v>
      </c>
      <c r="F299" s="14">
        <f t="shared" ref="F299:I299" si="75">F300+F301+F302+F303+F304+F305+F306</f>
        <v>0</v>
      </c>
      <c r="G299" s="14">
        <f t="shared" si="75"/>
        <v>0</v>
      </c>
      <c r="H299" s="14">
        <f t="shared" si="75"/>
        <v>0</v>
      </c>
      <c r="I299" s="14">
        <f t="shared" si="75"/>
        <v>0</v>
      </c>
      <c r="J299" s="33">
        <f t="shared" si="70"/>
        <v>0</v>
      </c>
      <c r="K299" s="33">
        <f t="shared" si="71"/>
        <v>0</v>
      </c>
      <c r="L299" s="4" t="s">
        <v>207</v>
      </c>
    </row>
    <row r="300" spans="1:12" ht="18" x14ac:dyDescent="0.25">
      <c r="A300" s="5" t="str">
        <f t="shared" si="66"/>
        <v>b</v>
      </c>
      <c r="B300" s="11" t="s">
        <v>1</v>
      </c>
      <c r="C300" s="12" t="s">
        <v>129</v>
      </c>
      <c r="D300" s="12"/>
      <c r="E300" s="39">
        <f t="shared" si="65"/>
        <v>0</v>
      </c>
      <c r="F300" s="35"/>
      <c r="G300" s="35"/>
      <c r="H300" s="35"/>
      <c r="I300" s="35"/>
      <c r="J300" s="30">
        <f t="shared" si="70"/>
        <v>0</v>
      </c>
      <c r="K300" s="30">
        <f t="shared" si="71"/>
        <v>0</v>
      </c>
      <c r="L300" s="4" t="s">
        <v>207</v>
      </c>
    </row>
    <row r="301" spans="1:12" ht="18" x14ac:dyDescent="0.25">
      <c r="A301" s="5" t="str">
        <f t="shared" si="66"/>
        <v>b</v>
      </c>
      <c r="B301" s="11" t="s">
        <v>1</v>
      </c>
      <c r="C301" s="12" t="s">
        <v>130</v>
      </c>
      <c r="D301" s="12"/>
      <c r="E301" s="39">
        <f t="shared" si="65"/>
        <v>0</v>
      </c>
      <c r="F301" s="35"/>
      <c r="G301" s="35"/>
      <c r="H301" s="35"/>
      <c r="I301" s="35"/>
      <c r="J301" s="30">
        <f t="shared" si="70"/>
        <v>0</v>
      </c>
      <c r="K301" s="30">
        <f t="shared" si="71"/>
        <v>0</v>
      </c>
      <c r="L301" s="4" t="s">
        <v>207</v>
      </c>
    </row>
    <row r="302" spans="1:12" ht="18" x14ac:dyDescent="0.25">
      <c r="A302" s="5" t="str">
        <f t="shared" si="66"/>
        <v>b</v>
      </c>
      <c r="B302" s="11" t="s">
        <v>1</v>
      </c>
      <c r="C302" s="12" t="s">
        <v>131</v>
      </c>
      <c r="D302" s="12"/>
      <c r="E302" s="39">
        <f t="shared" si="65"/>
        <v>0</v>
      </c>
      <c r="F302" s="35"/>
      <c r="G302" s="35"/>
      <c r="H302" s="35"/>
      <c r="I302" s="35"/>
      <c r="J302" s="30">
        <f t="shared" si="70"/>
        <v>0</v>
      </c>
      <c r="K302" s="30">
        <f t="shared" si="71"/>
        <v>0</v>
      </c>
      <c r="L302" s="4" t="s">
        <v>207</v>
      </c>
    </row>
    <row r="303" spans="1:12" ht="18" x14ac:dyDescent="0.25">
      <c r="A303" s="5" t="str">
        <f t="shared" si="66"/>
        <v>b</v>
      </c>
      <c r="B303" s="11" t="s">
        <v>1</v>
      </c>
      <c r="C303" s="16" t="s">
        <v>132</v>
      </c>
      <c r="D303" s="16"/>
      <c r="E303" s="39">
        <f t="shared" si="65"/>
        <v>0</v>
      </c>
      <c r="F303" s="35"/>
      <c r="G303" s="35"/>
      <c r="H303" s="35"/>
      <c r="I303" s="35"/>
      <c r="J303" s="30">
        <f t="shared" si="70"/>
        <v>0</v>
      </c>
      <c r="K303" s="30">
        <f t="shared" si="71"/>
        <v>0</v>
      </c>
      <c r="L303" s="4" t="s">
        <v>207</v>
      </c>
    </row>
    <row r="304" spans="1:12" ht="18" x14ac:dyDescent="0.25">
      <c r="A304" s="5" t="str">
        <f t="shared" si="66"/>
        <v>b</v>
      </c>
      <c r="B304" s="11" t="s">
        <v>1</v>
      </c>
      <c r="C304" s="16" t="s">
        <v>133</v>
      </c>
      <c r="D304" s="16"/>
      <c r="E304" s="39">
        <f t="shared" si="65"/>
        <v>0</v>
      </c>
      <c r="F304" s="35"/>
      <c r="G304" s="35"/>
      <c r="H304" s="35"/>
      <c r="I304" s="35"/>
      <c r="J304" s="30">
        <f t="shared" si="70"/>
        <v>0</v>
      </c>
      <c r="K304" s="30">
        <f t="shared" si="71"/>
        <v>0</v>
      </c>
      <c r="L304" s="4" t="s">
        <v>207</v>
      </c>
    </row>
    <row r="305" spans="1:12" ht="18" x14ac:dyDescent="0.25">
      <c r="A305" s="5" t="str">
        <f t="shared" si="66"/>
        <v>b</v>
      </c>
      <c r="B305" s="11" t="s">
        <v>1</v>
      </c>
      <c r="C305" s="16" t="s">
        <v>134</v>
      </c>
      <c r="D305" s="16"/>
      <c r="E305" s="39">
        <f t="shared" si="65"/>
        <v>0</v>
      </c>
      <c r="F305" s="35"/>
      <c r="G305" s="35"/>
      <c r="H305" s="35"/>
      <c r="I305" s="35"/>
      <c r="J305" s="30">
        <f t="shared" si="70"/>
        <v>0</v>
      </c>
      <c r="K305" s="30">
        <f t="shared" si="71"/>
        <v>0</v>
      </c>
      <c r="L305" s="4" t="s">
        <v>207</v>
      </c>
    </row>
    <row r="306" spans="1:12" ht="18" x14ac:dyDescent="0.25">
      <c r="A306" s="5" t="str">
        <f t="shared" si="66"/>
        <v>b</v>
      </c>
      <c r="B306" s="11" t="s">
        <v>1</v>
      </c>
      <c r="C306" s="16" t="s">
        <v>135</v>
      </c>
      <c r="D306" s="16"/>
      <c r="E306" s="39">
        <f t="shared" si="65"/>
        <v>0</v>
      </c>
      <c r="F306" s="35">
        <f>F307+F308</f>
        <v>0</v>
      </c>
      <c r="G306" s="35">
        <f t="shared" ref="G306:I306" si="76">G307+G308</f>
        <v>0</v>
      </c>
      <c r="H306" s="35">
        <f t="shared" si="76"/>
        <v>0</v>
      </c>
      <c r="I306" s="35">
        <f t="shared" si="76"/>
        <v>0</v>
      </c>
      <c r="J306" s="30">
        <f t="shared" si="70"/>
        <v>0</v>
      </c>
      <c r="K306" s="30">
        <f t="shared" si="71"/>
        <v>0</v>
      </c>
      <c r="L306" s="4" t="s">
        <v>207</v>
      </c>
    </row>
    <row r="307" spans="1:12" x14ac:dyDescent="0.25">
      <c r="A307" s="5" t="str">
        <f t="shared" si="66"/>
        <v>b</v>
      </c>
      <c r="B307" s="19"/>
      <c r="C307" s="21" t="s">
        <v>209</v>
      </c>
      <c r="D307" s="21"/>
      <c r="E307" s="40">
        <f t="shared" si="65"/>
        <v>0</v>
      </c>
      <c r="F307" s="20"/>
      <c r="G307" s="20"/>
      <c r="H307" s="20"/>
      <c r="I307" s="20"/>
      <c r="J307" s="31">
        <f t="shared" si="70"/>
        <v>0</v>
      </c>
      <c r="K307" s="31">
        <f t="shared" si="71"/>
        <v>0</v>
      </c>
    </row>
    <row r="308" spans="1:12" x14ac:dyDescent="0.25">
      <c r="A308" s="5" t="str">
        <f t="shared" si="66"/>
        <v>b</v>
      </c>
      <c r="B308" s="19"/>
      <c r="C308" s="21" t="s">
        <v>210</v>
      </c>
      <c r="D308" s="21"/>
      <c r="E308" s="40">
        <f t="shared" si="65"/>
        <v>0</v>
      </c>
      <c r="F308" s="20"/>
      <c r="G308" s="20"/>
      <c r="H308" s="20"/>
      <c r="I308" s="20"/>
      <c r="J308" s="31">
        <f t="shared" si="70"/>
        <v>0</v>
      </c>
      <c r="K308" s="31">
        <f t="shared" si="71"/>
        <v>0</v>
      </c>
    </row>
    <row r="309" spans="1:12" ht="18" x14ac:dyDescent="0.25">
      <c r="A309" s="5" t="str">
        <f t="shared" si="66"/>
        <v>b</v>
      </c>
      <c r="B309" s="11" t="s">
        <v>1</v>
      </c>
      <c r="C309" s="15" t="s">
        <v>136</v>
      </c>
      <c r="D309" s="15"/>
      <c r="E309" s="37">
        <f t="shared" si="65"/>
        <v>0</v>
      </c>
      <c r="F309" s="14"/>
      <c r="G309" s="14"/>
      <c r="H309" s="14"/>
      <c r="I309" s="14"/>
      <c r="J309" s="33">
        <f t="shared" si="70"/>
        <v>0</v>
      </c>
      <c r="K309" s="33">
        <f t="shared" si="71"/>
        <v>0</v>
      </c>
      <c r="L309" s="4" t="s">
        <v>207</v>
      </c>
    </row>
    <row r="310" spans="1:12" ht="18" x14ac:dyDescent="0.25">
      <c r="A310" s="5" t="str">
        <f t="shared" si="66"/>
        <v>b</v>
      </c>
      <c r="B310" s="11" t="s">
        <v>1</v>
      </c>
      <c r="C310" s="15" t="s">
        <v>137</v>
      </c>
      <c r="D310" s="15"/>
      <c r="E310" s="37">
        <f t="shared" si="65"/>
        <v>0</v>
      </c>
      <c r="F310" s="14"/>
      <c r="G310" s="14"/>
      <c r="H310" s="14"/>
      <c r="I310" s="14"/>
      <c r="J310" s="33">
        <f t="shared" si="70"/>
        <v>0</v>
      </c>
      <c r="K310" s="33">
        <f t="shared" si="71"/>
        <v>0</v>
      </c>
      <c r="L310" s="4" t="s">
        <v>207</v>
      </c>
    </row>
    <row r="311" spans="1:12" ht="18" x14ac:dyDescent="0.25">
      <c r="A311" s="5" t="str">
        <f t="shared" si="66"/>
        <v>b</v>
      </c>
      <c r="B311" s="11" t="s">
        <v>1</v>
      </c>
      <c r="C311" s="15" t="s">
        <v>138</v>
      </c>
      <c r="D311" s="15"/>
      <c r="E311" s="37">
        <f t="shared" si="65"/>
        <v>0</v>
      </c>
      <c r="F311" s="14"/>
      <c r="G311" s="14"/>
      <c r="H311" s="14"/>
      <c r="I311" s="14"/>
      <c r="J311" s="33">
        <f t="shared" si="70"/>
        <v>0</v>
      </c>
      <c r="K311" s="33">
        <f t="shared" si="71"/>
        <v>0</v>
      </c>
      <c r="L311" s="4" t="s">
        <v>207</v>
      </c>
    </row>
    <row r="312" spans="1:12" ht="18" x14ac:dyDescent="0.25">
      <c r="A312" s="5" t="str">
        <f t="shared" si="66"/>
        <v>a</v>
      </c>
      <c r="B312" s="22" t="s">
        <v>29</v>
      </c>
      <c r="C312" s="23" t="s">
        <v>87</v>
      </c>
      <c r="D312" s="23"/>
      <c r="E312" s="36">
        <f>SUM(F312:I312)</f>
        <v>479051</v>
      </c>
      <c r="F312" s="30">
        <f t="shared" ref="F312:I325" si="77">F326+F340+F354+F564+F634</f>
        <v>479051</v>
      </c>
      <c r="G312" s="30">
        <f t="shared" si="77"/>
        <v>0</v>
      </c>
      <c r="H312" s="30">
        <f t="shared" si="77"/>
        <v>0</v>
      </c>
      <c r="I312" s="30">
        <f t="shared" si="77"/>
        <v>0</v>
      </c>
      <c r="J312" s="30">
        <f t="shared" si="70"/>
        <v>479051</v>
      </c>
      <c r="K312" s="30">
        <f t="shared" si="71"/>
        <v>479051</v>
      </c>
    </row>
    <row r="313" spans="1:12" ht="18" x14ac:dyDescent="0.25">
      <c r="A313" s="5" t="str">
        <f t="shared" si="66"/>
        <v>a</v>
      </c>
      <c r="B313" s="32" t="s">
        <v>1</v>
      </c>
      <c r="C313" s="25" t="s">
        <v>128</v>
      </c>
      <c r="D313" s="25"/>
      <c r="E313" s="37">
        <f t="shared" ref="E313:E325" si="78">SUM(F313:I313)</f>
        <v>479051</v>
      </c>
      <c r="F313" s="33">
        <f t="shared" si="77"/>
        <v>479051</v>
      </c>
      <c r="G313" s="33">
        <f t="shared" si="77"/>
        <v>0</v>
      </c>
      <c r="H313" s="33">
        <f t="shared" si="77"/>
        <v>0</v>
      </c>
      <c r="I313" s="33">
        <f t="shared" si="77"/>
        <v>0</v>
      </c>
      <c r="J313" s="33">
        <f t="shared" si="70"/>
        <v>479051</v>
      </c>
      <c r="K313" s="33">
        <f t="shared" si="71"/>
        <v>479051</v>
      </c>
    </row>
    <row r="314" spans="1:12" ht="18" x14ac:dyDescent="0.25">
      <c r="A314" s="5" t="str">
        <f t="shared" si="66"/>
        <v>b</v>
      </c>
      <c r="B314" s="24" t="s">
        <v>1</v>
      </c>
      <c r="C314" s="26" t="s">
        <v>129</v>
      </c>
      <c r="D314" s="26"/>
      <c r="E314" s="36">
        <f t="shared" si="78"/>
        <v>0</v>
      </c>
      <c r="F314" s="30">
        <f t="shared" si="77"/>
        <v>0</v>
      </c>
      <c r="G314" s="30">
        <f t="shared" si="77"/>
        <v>0</v>
      </c>
      <c r="H314" s="30">
        <f t="shared" si="77"/>
        <v>0</v>
      </c>
      <c r="I314" s="30">
        <f t="shared" si="77"/>
        <v>0</v>
      </c>
      <c r="J314" s="30">
        <f t="shared" si="70"/>
        <v>0</v>
      </c>
      <c r="K314" s="30">
        <f t="shared" si="71"/>
        <v>0</v>
      </c>
    </row>
    <row r="315" spans="1:12" ht="18" x14ac:dyDescent="0.25">
      <c r="A315" s="5" t="str">
        <f t="shared" si="66"/>
        <v>b</v>
      </c>
      <c r="B315" s="24" t="s">
        <v>1</v>
      </c>
      <c r="C315" s="26" t="s">
        <v>130</v>
      </c>
      <c r="D315" s="26"/>
      <c r="E315" s="36">
        <f t="shared" si="78"/>
        <v>0</v>
      </c>
      <c r="F315" s="30">
        <f t="shared" si="77"/>
        <v>0</v>
      </c>
      <c r="G315" s="30">
        <f t="shared" si="77"/>
        <v>0</v>
      </c>
      <c r="H315" s="30">
        <f t="shared" si="77"/>
        <v>0</v>
      </c>
      <c r="I315" s="30">
        <f t="shared" si="77"/>
        <v>0</v>
      </c>
      <c r="J315" s="30">
        <f t="shared" si="70"/>
        <v>0</v>
      </c>
      <c r="K315" s="30">
        <f t="shared" si="71"/>
        <v>0</v>
      </c>
    </row>
    <row r="316" spans="1:12" ht="18" x14ac:dyDescent="0.25">
      <c r="A316" s="5" t="str">
        <f t="shared" si="66"/>
        <v>b</v>
      </c>
      <c r="B316" s="24" t="s">
        <v>1</v>
      </c>
      <c r="C316" s="26" t="s">
        <v>131</v>
      </c>
      <c r="D316" s="26"/>
      <c r="E316" s="36">
        <f t="shared" si="78"/>
        <v>0</v>
      </c>
      <c r="F316" s="30">
        <f t="shared" si="77"/>
        <v>0</v>
      </c>
      <c r="G316" s="30">
        <f t="shared" si="77"/>
        <v>0</v>
      </c>
      <c r="H316" s="30">
        <f t="shared" si="77"/>
        <v>0</v>
      </c>
      <c r="I316" s="30">
        <f t="shared" si="77"/>
        <v>0</v>
      </c>
      <c r="J316" s="30">
        <f t="shared" si="70"/>
        <v>0</v>
      </c>
      <c r="K316" s="30">
        <f t="shared" si="71"/>
        <v>0</v>
      </c>
    </row>
    <row r="317" spans="1:12" ht="18" x14ac:dyDescent="0.25">
      <c r="A317" s="5" t="str">
        <f t="shared" si="66"/>
        <v>b</v>
      </c>
      <c r="B317" s="24" t="s">
        <v>1</v>
      </c>
      <c r="C317" s="27" t="s">
        <v>132</v>
      </c>
      <c r="D317" s="27"/>
      <c r="E317" s="36">
        <f t="shared" si="78"/>
        <v>0</v>
      </c>
      <c r="F317" s="30">
        <f t="shared" si="77"/>
        <v>0</v>
      </c>
      <c r="G317" s="30">
        <f t="shared" si="77"/>
        <v>0</v>
      </c>
      <c r="H317" s="30">
        <f t="shared" si="77"/>
        <v>0</v>
      </c>
      <c r="I317" s="30">
        <f t="shared" si="77"/>
        <v>0</v>
      </c>
      <c r="J317" s="30">
        <f t="shared" si="70"/>
        <v>0</v>
      </c>
      <c r="K317" s="30">
        <f t="shared" si="71"/>
        <v>0</v>
      </c>
    </row>
    <row r="318" spans="1:12" ht="18" x14ac:dyDescent="0.25">
      <c r="A318" s="5" t="str">
        <f t="shared" si="66"/>
        <v>b</v>
      </c>
      <c r="B318" s="24" t="s">
        <v>1</v>
      </c>
      <c r="C318" s="27" t="s">
        <v>133</v>
      </c>
      <c r="D318" s="27"/>
      <c r="E318" s="36">
        <f t="shared" si="78"/>
        <v>0</v>
      </c>
      <c r="F318" s="30">
        <f t="shared" si="77"/>
        <v>0</v>
      </c>
      <c r="G318" s="30">
        <f t="shared" si="77"/>
        <v>0</v>
      </c>
      <c r="H318" s="30">
        <f t="shared" si="77"/>
        <v>0</v>
      </c>
      <c r="I318" s="30">
        <f t="shared" si="77"/>
        <v>0</v>
      </c>
      <c r="J318" s="30">
        <f t="shared" si="70"/>
        <v>0</v>
      </c>
      <c r="K318" s="30">
        <f t="shared" si="71"/>
        <v>0</v>
      </c>
    </row>
    <row r="319" spans="1:12" ht="18" x14ac:dyDescent="0.25">
      <c r="A319" s="5" t="str">
        <f t="shared" si="66"/>
        <v>a</v>
      </c>
      <c r="B319" s="24" t="s">
        <v>1</v>
      </c>
      <c r="C319" s="27" t="s">
        <v>134</v>
      </c>
      <c r="D319" s="27"/>
      <c r="E319" s="36">
        <f t="shared" si="78"/>
        <v>479051</v>
      </c>
      <c r="F319" s="30">
        <f t="shared" si="77"/>
        <v>479051</v>
      </c>
      <c r="G319" s="30">
        <f t="shared" si="77"/>
        <v>0</v>
      </c>
      <c r="H319" s="30">
        <f t="shared" si="77"/>
        <v>0</v>
      </c>
      <c r="I319" s="30">
        <f t="shared" si="77"/>
        <v>0</v>
      </c>
      <c r="J319" s="30">
        <f t="shared" si="70"/>
        <v>479051</v>
      </c>
      <c r="K319" s="30">
        <f t="shared" si="71"/>
        <v>479051</v>
      </c>
    </row>
    <row r="320" spans="1:12" ht="18" x14ac:dyDescent="0.25">
      <c r="A320" s="5" t="str">
        <f t="shared" si="66"/>
        <v>b</v>
      </c>
      <c r="B320" s="24" t="s">
        <v>1</v>
      </c>
      <c r="C320" s="27" t="s">
        <v>135</v>
      </c>
      <c r="D320" s="27"/>
      <c r="E320" s="36">
        <f t="shared" si="78"/>
        <v>0</v>
      </c>
      <c r="F320" s="30">
        <f t="shared" si="77"/>
        <v>0</v>
      </c>
      <c r="G320" s="30">
        <f t="shared" si="77"/>
        <v>0</v>
      </c>
      <c r="H320" s="30">
        <f t="shared" si="77"/>
        <v>0</v>
      </c>
      <c r="I320" s="30">
        <f t="shared" si="77"/>
        <v>0</v>
      </c>
      <c r="J320" s="30">
        <f t="shared" si="70"/>
        <v>0</v>
      </c>
      <c r="K320" s="30">
        <f t="shared" si="71"/>
        <v>0</v>
      </c>
    </row>
    <row r="321" spans="1:12" x14ac:dyDescent="0.25">
      <c r="A321" s="5" t="str">
        <f t="shared" si="66"/>
        <v>b</v>
      </c>
      <c r="B321" s="28"/>
      <c r="C321" s="29" t="s">
        <v>209</v>
      </c>
      <c r="D321" s="29"/>
      <c r="E321" s="38">
        <f t="shared" si="78"/>
        <v>0</v>
      </c>
      <c r="F321" s="31">
        <f t="shared" si="77"/>
        <v>0</v>
      </c>
      <c r="G321" s="31">
        <f t="shared" si="77"/>
        <v>0</v>
      </c>
      <c r="H321" s="31">
        <f t="shared" si="77"/>
        <v>0</v>
      </c>
      <c r="I321" s="31">
        <f t="shared" si="77"/>
        <v>0</v>
      </c>
      <c r="J321" s="31">
        <f t="shared" si="70"/>
        <v>0</v>
      </c>
      <c r="K321" s="31">
        <f t="shared" si="71"/>
        <v>0</v>
      </c>
    </row>
    <row r="322" spans="1:12" x14ac:dyDescent="0.25">
      <c r="A322" s="5" t="str">
        <f t="shared" si="66"/>
        <v>b</v>
      </c>
      <c r="B322" s="28"/>
      <c r="C322" s="29" t="s">
        <v>210</v>
      </c>
      <c r="D322" s="29"/>
      <c r="E322" s="38">
        <f t="shared" si="78"/>
        <v>0</v>
      </c>
      <c r="F322" s="31">
        <f t="shared" si="77"/>
        <v>0</v>
      </c>
      <c r="G322" s="31">
        <f t="shared" si="77"/>
        <v>0</v>
      </c>
      <c r="H322" s="31">
        <f t="shared" si="77"/>
        <v>0</v>
      </c>
      <c r="I322" s="31">
        <f t="shared" si="77"/>
        <v>0</v>
      </c>
      <c r="J322" s="31">
        <f t="shared" si="70"/>
        <v>0</v>
      </c>
      <c r="K322" s="31">
        <f t="shared" si="71"/>
        <v>0</v>
      </c>
    </row>
    <row r="323" spans="1:12" ht="18" x14ac:dyDescent="0.25">
      <c r="A323" s="5" t="str">
        <f t="shared" si="66"/>
        <v>b</v>
      </c>
      <c r="B323" s="32" t="s">
        <v>1</v>
      </c>
      <c r="C323" s="25" t="s">
        <v>136</v>
      </c>
      <c r="D323" s="25"/>
      <c r="E323" s="37">
        <f t="shared" si="78"/>
        <v>0</v>
      </c>
      <c r="F323" s="33">
        <f t="shared" si="77"/>
        <v>0</v>
      </c>
      <c r="G323" s="33">
        <f t="shared" si="77"/>
        <v>0</v>
      </c>
      <c r="H323" s="33">
        <f t="shared" si="77"/>
        <v>0</v>
      </c>
      <c r="I323" s="33">
        <f t="shared" si="77"/>
        <v>0</v>
      </c>
      <c r="J323" s="33">
        <f t="shared" si="70"/>
        <v>0</v>
      </c>
      <c r="K323" s="33">
        <f t="shared" si="71"/>
        <v>0</v>
      </c>
    </row>
    <row r="324" spans="1:12" ht="18" x14ac:dyDescent="0.25">
      <c r="A324" s="5" t="str">
        <f t="shared" si="66"/>
        <v>b</v>
      </c>
      <c r="B324" s="32" t="s">
        <v>1</v>
      </c>
      <c r="C324" s="25" t="s">
        <v>137</v>
      </c>
      <c r="D324" s="25"/>
      <c r="E324" s="37">
        <f t="shared" si="78"/>
        <v>0</v>
      </c>
      <c r="F324" s="33">
        <f t="shared" si="77"/>
        <v>0</v>
      </c>
      <c r="G324" s="33">
        <f t="shared" si="77"/>
        <v>0</v>
      </c>
      <c r="H324" s="33">
        <f t="shared" si="77"/>
        <v>0</v>
      </c>
      <c r="I324" s="33">
        <f t="shared" si="77"/>
        <v>0</v>
      </c>
      <c r="J324" s="33">
        <f t="shared" si="70"/>
        <v>0</v>
      </c>
      <c r="K324" s="33">
        <f t="shared" si="71"/>
        <v>0</v>
      </c>
    </row>
    <row r="325" spans="1:12" ht="18" x14ac:dyDescent="0.25">
      <c r="A325" s="5" t="str">
        <f t="shared" ref="A325:A388" si="79">IF((E325+F325+G325+I325+H325)&gt;0,"a","b")</f>
        <v>b</v>
      </c>
      <c r="B325" s="32" t="s">
        <v>1</v>
      </c>
      <c r="C325" s="25" t="s">
        <v>138</v>
      </c>
      <c r="D325" s="25"/>
      <c r="E325" s="37">
        <f t="shared" si="78"/>
        <v>0</v>
      </c>
      <c r="F325" s="33">
        <f t="shared" si="77"/>
        <v>0</v>
      </c>
      <c r="G325" s="33">
        <f t="shared" si="77"/>
        <v>0</v>
      </c>
      <c r="H325" s="33">
        <f t="shared" si="77"/>
        <v>0</v>
      </c>
      <c r="I325" s="33">
        <f t="shared" si="77"/>
        <v>0</v>
      </c>
      <c r="J325" s="33">
        <f t="shared" si="70"/>
        <v>0</v>
      </c>
      <c r="K325" s="33">
        <f t="shared" si="71"/>
        <v>0</v>
      </c>
    </row>
    <row r="326" spans="1:12" ht="18" x14ac:dyDescent="0.25">
      <c r="A326" s="5" t="str">
        <f t="shared" si="79"/>
        <v>b</v>
      </c>
      <c r="B326" s="22" t="s">
        <v>30</v>
      </c>
      <c r="C326" s="23" t="s">
        <v>88</v>
      </c>
      <c r="D326" s="23"/>
      <c r="E326" s="41">
        <f t="shared" ref="E326:E353" si="80">F326+G326+H326+I326</f>
        <v>0</v>
      </c>
      <c r="F326" s="41">
        <f>F327+F337+F338+F339</f>
        <v>0</v>
      </c>
      <c r="G326" s="41">
        <f>G327+G337+G338+G339</f>
        <v>0</v>
      </c>
      <c r="H326" s="41">
        <f>H327+H337+H338+H339</f>
        <v>0</v>
      </c>
      <c r="I326" s="41">
        <f>I327+I337+I338+I339</f>
        <v>0</v>
      </c>
      <c r="J326" s="30">
        <f t="shared" si="70"/>
        <v>0</v>
      </c>
      <c r="K326" s="30">
        <f t="shared" si="71"/>
        <v>0</v>
      </c>
      <c r="L326" s="4" t="s">
        <v>205</v>
      </c>
    </row>
    <row r="327" spans="1:12" ht="18" x14ac:dyDescent="0.25">
      <c r="A327" s="5" t="str">
        <f t="shared" si="79"/>
        <v>b</v>
      </c>
      <c r="B327" s="34" t="s">
        <v>1</v>
      </c>
      <c r="C327" s="15" t="s">
        <v>128</v>
      </c>
      <c r="D327" s="15"/>
      <c r="E327" s="37">
        <f t="shared" si="80"/>
        <v>0</v>
      </c>
      <c r="F327" s="14">
        <f t="shared" ref="F327:I327" si="81">F328+F329+F330+F331+F332+F333+F334</f>
        <v>0</v>
      </c>
      <c r="G327" s="14">
        <f t="shared" si="81"/>
        <v>0</v>
      </c>
      <c r="H327" s="14">
        <f t="shared" si="81"/>
        <v>0</v>
      </c>
      <c r="I327" s="14">
        <f t="shared" si="81"/>
        <v>0</v>
      </c>
      <c r="J327" s="33">
        <f t="shared" si="70"/>
        <v>0</v>
      </c>
      <c r="K327" s="33">
        <f t="shared" si="71"/>
        <v>0</v>
      </c>
      <c r="L327" s="4" t="s">
        <v>205</v>
      </c>
    </row>
    <row r="328" spans="1:12" ht="18" x14ac:dyDescent="0.25">
      <c r="A328" s="5" t="str">
        <f t="shared" si="79"/>
        <v>b</v>
      </c>
      <c r="B328" s="11" t="s">
        <v>1</v>
      </c>
      <c r="C328" s="12" t="s">
        <v>129</v>
      </c>
      <c r="D328" s="12"/>
      <c r="E328" s="39">
        <f t="shared" si="80"/>
        <v>0</v>
      </c>
      <c r="F328" s="35"/>
      <c r="G328" s="35"/>
      <c r="H328" s="35"/>
      <c r="I328" s="35"/>
      <c r="J328" s="30">
        <f t="shared" si="70"/>
        <v>0</v>
      </c>
      <c r="K328" s="30">
        <f t="shared" si="71"/>
        <v>0</v>
      </c>
      <c r="L328" s="4" t="s">
        <v>205</v>
      </c>
    </row>
    <row r="329" spans="1:12" ht="18" x14ac:dyDescent="0.25">
      <c r="A329" s="5" t="str">
        <f t="shared" si="79"/>
        <v>b</v>
      </c>
      <c r="B329" s="11" t="s">
        <v>1</v>
      </c>
      <c r="C329" s="12" t="s">
        <v>130</v>
      </c>
      <c r="D329" s="12"/>
      <c r="E329" s="39">
        <f t="shared" si="80"/>
        <v>0</v>
      </c>
      <c r="F329" s="35"/>
      <c r="G329" s="35"/>
      <c r="H329" s="35"/>
      <c r="I329" s="35"/>
      <c r="J329" s="30">
        <f t="shared" si="70"/>
        <v>0</v>
      </c>
      <c r="K329" s="30">
        <f t="shared" si="71"/>
        <v>0</v>
      </c>
      <c r="L329" s="4" t="s">
        <v>205</v>
      </c>
    </row>
    <row r="330" spans="1:12" ht="18" x14ac:dyDescent="0.25">
      <c r="A330" s="5" t="str">
        <f t="shared" si="79"/>
        <v>b</v>
      </c>
      <c r="B330" s="11" t="s">
        <v>1</v>
      </c>
      <c r="C330" s="12" t="s">
        <v>131</v>
      </c>
      <c r="D330" s="12"/>
      <c r="E330" s="39">
        <f t="shared" si="80"/>
        <v>0</v>
      </c>
      <c r="F330" s="35"/>
      <c r="G330" s="35"/>
      <c r="H330" s="35"/>
      <c r="I330" s="35"/>
      <c r="J330" s="30">
        <f t="shared" si="70"/>
        <v>0</v>
      </c>
      <c r="K330" s="30">
        <f t="shared" si="71"/>
        <v>0</v>
      </c>
      <c r="L330" s="4" t="s">
        <v>205</v>
      </c>
    </row>
    <row r="331" spans="1:12" ht="18" x14ac:dyDescent="0.25">
      <c r="A331" s="5" t="str">
        <f t="shared" si="79"/>
        <v>b</v>
      </c>
      <c r="B331" s="11" t="s">
        <v>1</v>
      </c>
      <c r="C331" s="16" t="s">
        <v>132</v>
      </c>
      <c r="D331" s="16"/>
      <c r="E331" s="39">
        <f t="shared" si="80"/>
        <v>0</v>
      </c>
      <c r="F331" s="35"/>
      <c r="G331" s="35"/>
      <c r="H331" s="35"/>
      <c r="I331" s="35"/>
      <c r="J331" s="30">
        <f t="shared" si="70"/>
        <v>0</v>
      </c>
      <c r="K331" s="30">
        <f t="shared" si="71"/>
        <v>0</v>
      </c>
      <c r="L331" s="4" t="s">
        <v>205</v>
      </c>
    </row>
    <row r="332" spans="1:12" ht="18" x14ac:dyDescent="0.25">
      <c r="A332" s="5" t="str">
        <f t="shared" si="79"/>
        <v>b</v>
      </c>
      <c r="B332" s="11" t="s">
        <v>1</v>
      </c>
      <c r="C332" s="16" t="s">
        <v>133</v>
      </c>
      <c r="D332" s="16"/>
      <c r="E332" s="39">
        <f t="shared" si="80"/>
        <v>0</v>
      </c>
      <c r="F332" s="35"/>
      <c r="G332" s="35"/>
      <c r="H332" s="35"/>
      <c r="I332" s="35"/>
      <c r="J332" s="30">
        <f t="shared" si="70"/>
        <v>0</v>
      </c>
      <c r="K332" s="30">
        <f t="shared" si="71"/>
        <v>0</v>
      </c>
      <c r="L332" s="4" t="s">
        <v>205</v>
      </c>
    </row>
    <row r="333" spans="1:12" ht="18" x14ac:dyDescent="0.25">
      <c r="A333" s="5" t="str">
        <f t="shared" si="79"/>
        <v>b</v>
      </c>
      <c r="B333" s="11" t="s">
        <v>1</v>
      </c>
      <c r="C333" s="16" t="s">
        <v>134</v>
      </c>
      <c r="D333" s="16"/>
      <c r="E333" s="39">
        <f t="shared" si="80"/>
        <v>0</v>
      </c>
      <c r="F333" s="35"/>
      <c r="G333" s="35"/>
      <c r="H333" s="35"/>
      <c r="I333" s="35"/>
      <c r="J333" s="30">
        <f t="shared" si="70"/>
        <v>0</v>
      </c>
      <c r="K333" s="30">
        <f t="shared" si="71"/>
        <v>0</v>
      </c>
      <c r="L333" s="4" t="s">
        <v>205</v>
      </c>
    </row>
    <row r="334" spans="1:12" ht="18" x14ac:dyDescent="0.25">
      <c r="A334" s="5" t="str">
        <f t="shared" si="79"/>
        <v>b</v>
      </c>
      <c r="B334" s="11" t="s">
        <v>1</v>
      </c>
      <c r="C334" s="16" t="s">
        <v>135</v>
      </c>
      <c r="D334" s="16"/>
      <c r="E334" s="39">
        <f t="shared" si="80"/>
        <v>0</v>
      </c>
      <c r="F334" s="35">
        <f>F335+F336</f>
        <v>0</v>
      </c>
      <c r="G334" s="35">
        <f t="shared" ref="G334:I334" si="82">G335+G336</f>
        <v>0</v>
      </c>
      <c r="H334" s="35">
        <f t="shared" si="82"/>
        <v>0</v>
      </c>
      <c r="I334" s="35">
        <f t="shared" si="82"/>
        <v>0</v>
      </c>
      <c r="J334" s="30">
        <f t="shared" si="70"/>
        <v>0</v>
      </c>
      <c r="K334" s="30">
        <f t="shared" si="71"/>
        <v>0</v>
      </c>
      <c r="L334" s="4" t="s">
        <v>205</v>
      </c>
    </row>
    <row r="335" spans="1:12" x14ac:dyDescent="0.25">
      <c r="A335" s="5" t="str">
        <f t="shared" si="79"/>
        <v>b</v>
      </c>
      <c r="B335" s="19"/>
      <c r="C335" s="21" t="s">
        <v>209</v>
      </c>
      <c r="D335" s="21"/>
      <c r="E335" s="40">
        <f t="shared" si="80"/>
        <v>0</v>
      </c>
      <c r="F335" s="20"/>
      <c r="G335" s="20"/>
      <c r="H335" s="20"/>
      <c r="I335" s="20"/>
      <c r="J335" s="31">
        <f t="shared" si="70"/>
        <v>0</v>
      </c>
      <c r="K335" s="31">
        <f t="shared" si="71"/>
        <v>0</v>
      </c>
    </row>
    <row r="336" spans="1:12" x14ac:dyDescent="0.25">
      <c r="A336" s="5" t="str">
        <f t="shared" si="79"/>
        <v>b</v>
      </c>
      <c r="B336" s="19"/>
      <c r="C336" s="21" t="s">
        <v>210</v>
      </c>
      <c r="D336" s="21"/>
      <c r="E336" s="40">
        <f t="shared" si="80"/>
        <v>0</v>
      </c>
      <c r="F336" s="20"/>
      <c r="G336" s="20"/>
      <c r="H336" s="20"/>
      <c r="I336" s="20"/>
      <c r="J336" s="31">
        <f t="shared" si="70"/>
        <v>0</v>
      </c>
      <c r="K336" s="31">
        <f t="shared" si="71"/>
        <v>0</v>
      </c>
    </row>
    <row r="337" spans="1:12" ht="18" x14ac:dyDescent="0.25">
      <c r="A337" s="5" t="str">
        <f t="shared" si="79"/>
        <v>b</v>
      </c>
      <c r="B337" s="11" t="s">
        <v>1</v>
      </c>
      <c r="C337" s="15" t="s">
        <v>136</v>
      </c>
      <c r="D337" s="15"/>
      <c r="E337" s="37">
        <f t="shared" si="80"/>
        <v>0</v>
      </c>
      <c r="F337" s="14"/>
      <c r="G337" s="14"/>
      <c r="H337" s="14"/>
      <c r="I337" s="14"/>
      <c r="J337" s="33">
        <f t="shared" si="70"/>
        <v>0</v>
      </c>
      <c r="K337" s="33">
        <f t="shared" si="71"/>
        <v>0</v>
      </c>
      <c r="L337" s="4" t="s">
        <v>205</v>
      </c>
    </row>
    <row r="338" spans="1:12" ht="18" x14ac:dyDescent="0.25">
      <c r="A338" s="5" t="str">
        <f t="shared" si="79"/>
        <v>b</v>
      </c>
      <c r="B338" s="11" t="s">
        <v>1</v>
      </c>
      <c r="C338" s="15" t="s">
        <v>137</v>
      </c>
      <c r="D338" s="15"/>
      <c r="E338" s="37">
        <f t="shared" si="80"/>
        <v>0</v>
      </c>
      <c r="F338" s="14"/>
      <c r="G338" s="14"/>
      <c r="H338" s="14"/>
      <c r="I338" s="14"/>
      <c r="J338" s="33">
        <f t="shared" si="70"/>
        <v>0</v>
      </c>
      <c r="K338" s="33">
        <f t="shared" si="71"/>
        <v>0</v>
      </c>
      <c r="L338" s="4" t="s">
        <v>205</v>
      </c>
    </row>
    <row r="339" spans="1:12" ht="18" x14ac:dyDescent="0.25">
      <c r="A339" s="5" t="str">
        <f t="shared" si="79"/>
        <v>b</v>
      </c>
      <c r="B339" s="11" t="s">
        <v>1</v>
      </c>
      <c r="C339" s="15" t="s">
        <v>138</v>
      </c>
      <c r="D339" s="15"/>
      <c r="E339" s="37">
        <f t="shared" si="80"/>
        <v>0</v>
      </c>
      <c r="F339" s="14"/>
      <c r="G339" s="14"/>
      <c r="H339" s="14"/>
      <c r="I339" s="14"/>
      <c r="J339" s="33">
        <f t="shared" ref="J339:J402" si="83">F339+G339</f>
        <v>0</v>
      </c>
      <c r="K339" s="33">
        <f t="shared" ref="K339:K402" si="84">F339+G339+H339</f>
        <v>0</v>
      </c>
      <c r="L339" s="4" t="s">
        <v>205</v>
      </c>
    </row>
    <row r="340" spans="1:12" ht="36" x14ac:dyDescent="0.25">
      <c r="A340" s="5" t="str">
        <f t="shared" si="79"/>
        <v>a</v>
      </c>
      <c r="B340" s="22" t="s">
        <v>31</v>
      </c>
      <c r="C340" s="23" t="s">
        <v>89</v>
      </c>
      <c r="D340" s="23"/>
      <c r="E340" s="41">
        <f t="shared" si="80"/>
        <v>479051</v>
      </c>
      <c r="F340" s="41">
        <f>F341+F351+F352+F353</f>
        <v>479051</v>
      </c>
      <c r="G340" s="41">
        <f>G341+G351+G352+G353</f>
        <v>0</v>
      </c>
      <c r="H340" s="41">
        <f>H341+H351+H352+H353</f>
        <v>0</v>
      </c>
      <c r="I340" s="41">
        <f>I341+I351+I352+I353</f>
        <v>0</v>
      </c>
      <c r="J340" s="30">
        <f t="shared" si="83"/>
        <v>479051</v>
      </c>
      <c r="K340" s="30">
        <f t="shared" si="84"/>
        <v>479051</v>
      </c>
      <c r="L340" s="4" t="s">
        <v>205</v>
      </c>
    </row>
    <row r="341" spans="1:12" ht="18" x14ac:dyDescent="0.25">
      <c r="A341" s="5" t="str">
        <f t="shared" si="79"/>
        <v>a</v>
      </c>
      <c r="B341" s="34" t="s">
        <v>1</v>
      </c>
      <c r="C341" s="15" t="s">
        <v>128</v>
      </c>
      <c r="D341" s="15"/>
      <c r="E341" s="37">
        <f t="shared" si="80"/>
        <v>479051</v>
      </c>
      <c r="F341" s="14">
        <f t="shared" ref="F341:I341" si="85">F342+F343+F344+F345+F346+F347+F348</f>
        <v>479051</v>
      </c>
      <c r="G341" s="14">
        <f t="shared" si="85"/>
        <v>0</v>
      </c>
      <c r="H341" s="14">
        <f t="shared" si="85"/>
        <v>0</v>
      </c>
      <c r="I341" s="14">
        <f t="shared" si="85"/>
        <v>0</v>
      </c>
      <c r="J341" s="33">
        <f t="shared" si="83"/>
        <v>479051</v>
      </c>
      <c r="K341" s="33">
        <f t="shared" si="84"/>
        <v>479051</v>
      </c>
      <c r="L341" s="4" t="s">
        <v>205</v>
      </c>
    </row>
    <row r="342" spans="1:12" ht="18" x14ac:dyDescent="0.25">
      <c r="A342" s="5" t="str">
        <f t="shared" si="79"/>
        <v>b</v>
      </c>
      <c r="B342" s="11" t="s">
        <v>1</v>
      </c>
      <c r="C342" s="12" t="s">
        <v>129</v>
      </c>
      <c r="D342" s="12"/>
      <c r="E342" s="39">
        <f t="shared" si="80"/>
        <v>0</v>
      </c>
      <c r="F342" s="35"/>
      <c r="G342" s="35"/>
      <c r="H342" s="35"/>
      <c r="I342" s="35"/>
      <c r="J342" s="30">
        <f t="shared" si="83"/>
        <v>0</v>
      </c>
      <c r="K342" s="30">
        <f t="shared" si="84"/>
        <v>0</v>
      </c>
      <c r="L342" s="4" t="s">
        <v>205</v>
      </c>
    </row>
    <row r="343" spans="1:12" ht="18" x14ac:dyDescent="0.25">
      <c r="A343" s="5" t="str">
        <f t="shared" si="79"/>
        <v>b</v>
      </c>
      <c r="B343" s="11" t="s">
        <v>1</v>
      </c>
      <c r="C343" s="12" t="s">
        <v>130</v>
      </c>
      <c r="D343" s="12"/>
      <c r="E343" s="39">
        <f t="shared" si="80"/>
        <v>0</v>
      </c>
      <c r="F343" s="35"/>
      <c r="G343" s="35"/>
      <c r="H343" s="35"/>
      <c r="I343" s="35"/>
      <c r="J343" s="30">
        <f t="shared" si="83"/>
        <v>0</v>
      </c>
      <c r="K343" s="30">
        <f t="shared" si="84"/>
        <v>0</v>
      </c>
      <c r="L343" s="4" t="s">
        <v>205</v>
      </c>
    </row>
    <row r="344" spans="1:12" ht="18" x14ac:dyDescent="0.25">
      <c r="A344" s="5" t="str">
        <f t="shared" si="79"/>
        <v>b</v>
      </c>
      <c r="B344" s="11" t="s">
        <v>1</v>
      </c>
      <c r="C344" s="12" t="s">
        <v>131</v>
      </c>
      <c r="D344" s="12"/>
      <c r="E344" s="39">
        <f t="shared" si="80"/>
        <v>0</v>
      </c>
      <c r="F344" s="35"/>
      <c r="G344" s="35"/>
      <c r="H344" s="35"/>
      <c r="I344" s="35"/>
      <c r="J344" s="30">
        <f t="shared" si="83"/>
        <v>0</v>
      </c>
      <c r="K344" s="30">
        <f t="shared" si="84"/>
        <v>0</v>
      </c>
      <c r="L344" s="4" t="s">
        <v>205</v>
      </c>
    </row>
    <row r="345" spans="1:12" ht="18" x14ac:dyDescent="0.25">
      <c r="A345" s="5" t="str">
        <f t="shared" si="79"/>
        <v>b</v>
      </c>
      <c r="B345" s="11" t="s">
        <v>1</v>
      </c>
      <c r="C345" s="16" t="s">
        <v>132</v>
      </c>
      <c r="D345" s="16"/>
      <c r="E345" s="39">
        <f t="shared" si="80"/>
        <v>0</v>
      </c>
      <c r="F345" s="35"/>
      <c r="G345" s="35"/>
      <c r="H345" s="35"/>
      <c r="I345" s="35"/>
      <c r="J345" s="30">
        <f t="shared" si="83"/>
        <v>0</v>
      </c>
      <c r="K345" s="30">
        <f t="shared" si="84"/>
        <v>0</v>
      </c>
      <c r="L345" s="4" t="s">
        <v>205</v>
      </c>
    </row>
    <row r="346" spans="1:12" ht="18" x14ac:dyDescent="0.25">
      <c r="A346" s="5" t="str">
        <f t="shared" si="79"/>
        <v>b</v>
      </c>
      <c r="B346" s="11" t="s">
        <v>1</v>
      </c>
      <c r="C346" s="16" t="s">
        <v>133</v>
      </c>
      <c r="D346" s="16"/>
      <c r="E346" s="39">
        <f t="shared" si="80"/>
        <v>0</v>
      </c>
      <c r="F346" s="35"/>
      <c r="G346" s="35"/>
      <c r="H346" s="35"/>
      <c r="I346" s="35"/>
      <c r="J346" s="30">
        <f t="shared" si="83"/>
        <v>0</v>
      </c>
      <c r="K346" s="30">
        <f t="shared" si="84"/>
        <v>0</v>
      </c>
      <c r="L346" s="4" t="s">
        <v>205</v>
      </c>
    </row>
    <row r="347" spans="1:12" ht="18" x14ac:dyDescent="0.25">
      <c r="A347" s="5" t="str">
        <f t="shared" si="79"/>
        <v>a</v>
      </c>
      <c r="B347" s="11" t="s">
        <v>1</v>
      </c>
      <c r="C347" s="16" t="s">
        <v>134</v>
      </c>
      <c r="D347" s="16">
        <v>4</v>
      </c>
      <c r="E347" s="39">
        <f t="shared" si="80"/>
        <v>479051</v>
      </c>
      <c r="F347" s="35">
        <f>479051</f>
        <v>479051</v>
      </c>
      <c r="G347" s="35"/>
      <c r="H347" s="35"/>
      <c r="I347" s="35"/>
      <c r="J347" s="30">
        <f t="shared" si="83"/>
        <v>479051</v>
      </c>
      <c r="K347" s="30">
        <f t="shared" si="84"/>
        <v>479051</v>
      </c>
      <c r="L347" s="4" t="s">
        <v>205</v>
      </c>
    </row>
    <row r="348" spans="1:12" ht="18" x14ac:dyDescent="0.25">
      <c r="A348" s="5" t="str">
        <f t="shared" si="79"/>
        <v>b</v>
      </c>
      <c r="B348" s="11" t="s">
        <v>1</v>
      </c>
      <c r="C348" s="16" t="s">
        <v>135</v>
      </c>
      <c r="D348" s="16"/>
      <c r="E348" s="39">
        <f t="shared" si="80"/>
        <v>0</v>
      </c>
      <c r="F348" s="35">
        <f>F349+F350</f>
        <v>0</v>
      </c>
      <c r="G348" s="35">
        <f t="shared" ref="G348:I348" si="86">G349+G350</f>
        <v>0</v>
      </c>
      <c r="H348" s="35">
        <f t="shared" si="86"/>
        <v>0</v>
      </c>
      <c r="I348" s="35">
        <f t="shared" si="86"/>
        <v>0</v>
      </c>
      <c r="J348" s="30">
        <f t="shared" si="83"/>
        <v>0</v>
      </c>
      <c r="K348" s="30">
        <f t="shared" si="84"/>
        <v>0</v>
      </c>
      <c r="L348" s="4" t="s">
        <v>205</v>
      </c>
    </row>
    <row r="349" spans="1:12" x14ac:dyDescent="0.25">
      <c r="A349" s="5" t="str">
        <f t="shared" si="79"/>
        <v>b</v>
      </c>
      <c r="B349" s="19"/>
      <c r="C349" s="21" t="s">
        <v>209</v>
      </c>
      <c r="D349" s="21"/>
      <c r="E349" s="40">
        <f t="shared" si="80"/>
        <v>0</v>
      </c>
      <c r="F349" s="20"/>
      <c r="G349" s="20"/>
      <c r="H349" s="20"/>
      <c r="I349" s="20"/>
      <c r="J349" s="31">
        <f t="shared" si="83"/>
        <v>0</v>
      </c>
      <c r="K349" s="31">
        <f t="shared" si="84"/>
        <v>0</v>
      </c>
    </row>
    <row r="350" spans="1:12" x14ac:dyDescent="0.25">
      <c r="A350" s="5" t="str">
        <f t="shared" si="79"/>
        <v>b</v>
      </c>
      <c r="B350" s="19"/>
      <c r="C350" s="21" t="s">
        <v>210</v>
      </c>
      <c r="D350" s="21"/>
      <c r="E350" s="40">
        <f t="shared" si="80"/>
        <v>0</v>
      </c>
      <c r="F350" s="20"/>
      <c r="G350" s="20"/>
      <c r="H350" s="20"/>
      <c r="I350" s="20"/>
      <c r="J350" s="31">
        <f t="shared" si="83"/>
        <v>0</v>
      </c>
      <c r="K350" s="31">
        <f t="shared" si="84"/>
        <v>0</v>
      </c>
    </row>
    <row r="351" spans="1:12" ht="18" x14ac:dyDescent="0.25">
      <c r="A351" s="5" t="str">
        <f t="shared" si="79"/>
        <v>b</v>
      </c>
      <c r="B351" s="11" t="s">
        <v>1</v>
      </c>
      <c r="C351" s="15" t="s">
        <v>136</v>
      </c>
      <c r="D351" s="15"/>
      <c r="E351" s="37">
        <f t="shared" si="80"/>
        <v>0</v>
      </c>
      <c r="F351" s="14"/>
      <c r="G351" s="14"/>
      <c r="H351" s="14"/>
      <c r="I351" s="14"/>
      <c r="J351" s="33">
        <f t="shared" si="83"/>
        <v>0</v>
      </c>
      <c r="K351" s="33">
        <f t="shared" si="84"/>
        <v>0</v>
      </c>
      <c r="L351" s="4" t="s">
        <v>205</v>
      </c>
    </row>
    <row r="352" spans="1:12" ht="18" x14ac:dyDescent="0.25">
      <c r="A352" s="5" t="str">
        <f t="shared" si="79"/>
        <v>b</v>
      </c>
      <c r="B352" s="11" t="s">
        <v>1</v>
      </c>
      <c r="C352" s="15" t="s">
        <v>137</v>
      </c>
      <c r="D352" s="15"/>
      <c r="E352" s="37">
        <f t="shared" si="80"/>
        <v>0</v>
      </c>
      <c r="F352" s="14"/>
      <c r="G352" s="14"/>
      <c r="H352" s="14"/>
      <c r="I352" s="14"/>
      <c r="J352" s="33">
        <f t="shared" si="83"/>
        <v>0</v>
      </c>
      <c r="K352" s="33">
        <f t="shared" si="84"/>
        <v>0</v>
      </c>
      <c r="L352" s="4" t="s">
        <v>205</v>
      </c>
    </row>
    <row r="353" spans="1:12" ht="18" x14ac:dyDescent="0.25">
      <c r="A353" s="5" t="str">
        <f t="shared" si="79"/>
        <v>b</v>
      </c>
      <c r="B353" s="11"/>
      <c r="C353" s="15" t="s">
        <v>138</v>
      </c>
      <c r="D353" s="15"/>
      <c r="E353" s="37">
        <f t="shared" si="80"/>
        <v>0</v>
      </c>
      <c r="F353" s="14"/>
      <c r="G353" s="14"/>
      <c r="H353" s="14"/>
      <c r="I353" s="14"/>
      <c r="J353" s="33">
        <f t="shared" si="83"/>
        <v>0</v>
      </c>
      <c r="K353" s="33">
        <f t="shared" si="84"/>
        <v>0</v>
      </c>
      <c r="L353" s="4" t="s">
        <v>205</v>
      </c>
    </row>
    <row r="354" spans="1:12" ht="36" x14ac:dyDescent="0.25">
      <c r="A354" s="5" t="str">
        <f t="shared" si="79"/>
        <v>b</v>
      </c>
      <c r="B354" s="22" t="s">
        <v>32</v>
      </c>
      <c r="C354" s="23" t="s">
        <v>147</v>
      </c>
      <c r="D354" s="23"/>
      <c r="E354" s="36">
        <f>SUM(F354:I354)</f>
        <v>0</v>
      </c>
      <c r="F354" s="30">
        <f t="shared" ref="F354:I367" si="87">F368+F382+F396+F410+F424+F438+F452+F466+F480+F494+F508+F522+F536+F550</f>
        <v>0</v>
      </c>
      <c r="G354" s="30">
        <f t="shared" si="87"/>
        <v>0</v>
      </c>
      <c r="H354" s="30">
        <f t="shared" si="87"/>
        <v>0</v>
      </c>
      <c r="I354" s="30">
        <f t="shared" si="87"/>
        <v>0</v>
      </c>
      <c r="J354" s="30">
        <f t="shared" si="83"/>
        <v>0</v>
      </c>
      <c r="K354" s="30">
        <f t="shared" si="84"/>
        <v>0</v>
      </c>
      <c r="L354" s="4" t="s">
        <v>205</v>
      </c>
    </row>
    <row r="355" spans="1:12" ht="18" x14ac:dyDescent="0.25">
      <c r="A355" s="5" t="str">
        <f t="shared" si="79"/>
        <v>b</v>
      </c>
      <c r="B355" s="32" t="s">
        <v>1</v>
      </c>
      <c r="C355" s="25" t="s">
        <v>128</v>
      </c>
      <c r="D355" s="25"/>
      <c r="E355" s="37">
        <f t="shared" ref="E355:E367" si="88">SUM(F355:I355)</f>
        <v>0</v>
      </c>
      <c r="F355" s="33">
        <f t="shared" si="87"/>
        <v>0</v>
      </c>
      <c r="G355" s="33">
        <f t="shared" si="87"/>
        <v>0</v>
      </c>
      <c r="H355" s="33">
        <f t="shared" si="87"/>
        <v>0</v>
      </c>
      <c r="I355" s="33">
        <f t="shared" si="87"/>
        <v>0</v>
      </c>
      <c r="J355" s="33">
        <f t="shared" si="83"/>
        <v>0</v>
      </c>
      <c r="K355" s="33">
        <f t="shared" si="84"/>
        <v>0</v>
      </c>
      <c r="L355" s="4" t="s">
        <v>205</v>
      </c>
    </row>
    <row r="356" spans="1:12" ht="18" x14ac:dyDescent="0.25">
      <c r="A356" s="5" t="str">
        <f t="shared" si="79"/>
        <v>b</v>
      </c>
      <c r="B356" s="24" t="s">
        <v>1</v>
      </c>
      <c r="C356" s="26" t="s">
        <v>129</v>
      </c>
      <c r="D356" s="26"/>
      <c r="E356" s="36">
        <f t="shared" si="88"/>
        <v>0</v>
      </c>
      <c r="F356" s="30">
        <f t="shared" si="87"/>
        <v>0</v>
      </c>
      <c r="G356" s="30">
        <f t="shared" si="87"/>
        <v>0</v>
      </c>
      <c r="H356" s="30">
        <f t="shared" si="87"/>
        <v>0</v>
      </c>
      <c r="I356" s="30">
        <f t="shared" si="87"/>
        <v>0</v>
      </c>
      <c r="J356" s="30">
        <f t="shared" si="83"/>
        <v>0</v>
      </c>
      <c r="K356" s="30">
        <f t="shared" si="84"/>
        <v>0</v>
      </c>
      <c r="L356" s="4" t="s">
        <v>205</v>
      </c>
    </row>
    <row r="357" spans="1:12" ht="18" x14ac:dyDescent="0.25">
      <c r="A357" s="5" t="str">
        <f t="shared" si="79"/>
        <v>b</v>
      </c>
      <c r="B357" s="24" t="s">
        <v>1</v>
      </c>
      <c r="C357" s="26" t="s">
        <v>130</v>
      </c>
      <c r="D357" s="26"/>
      <c r="E357" s="36">
        <f t="shared" si="88"/>
        <v>0</v>
      </c>
      <c r="F357" s="30">
        <f t="shared" si="87"/>
        <v>0</v>
      </c>
      <c r="G357" s="30">
        <f t="shared" si="87"/>
        <v>0</v>
      </c>
      <c r="H357" s="30">
        <f t="shared" si="87"/>
        <v>0</v>
      </c>
      <c r="I357" s="30">
        <f t="shared" si="87"/>
        <v>0</v>
      </c>
      <c r="J357" s="30">
        <f t="shared" si="83"/>
        <v>0</v>
      </c>
      <c r="K357" s="30">
        <f t="shared" si="84"/>
        <v>0</v>
      </c>
      <c r="L357" s="4" t="s">
        <v>205</v>
      </c>
    </row>
    <row r="358" spans="1:12" ht="18" x14ac:dyDescent="0.25">
      <c r="A358" s="5" t="str">
        <f t="shared" si="79"/>
        <v>b</v>
      </c>
      <c r="B358" s="24" t="s">
        <v>1</v>
      </c>
      <c r="C358" s="26" t="s">
        <v>131</v>
      </c>
      <c r="D358" s="26"/>
      <c r="E358" s="36">
        <f t="shared" si="88"/>
        <v>0</v>
      </c>
      <c r="F358" s="30">
        <f t="shared" si="87"/>
        <v>0</v>
      </c>
      <c r="G358" s="30">
        <f t="shared" si="87"/>
        <v>0</v>
      </c>
      <c r="H358" s="30">
        <f t="shared" si="87"/>
        <v>0</v>
      </c>
      <c r="I358" s="30">
        <f t="shared" si="87"/>
        <v>0</v>
      </c>
      <c r="J358" s="30">
        <f t="shared" si="83"/>
        <v>0</v>
      </c>
      <c r="K358" s="30">
        <f t="shared" si="84"/>
        <v>0</v>
      </c>
      <c r="L358" s="4" t="s">
        <v>205</v>
      </c>
    </row>
    <row r="359" spans="1:12" ht="18" x14ac:dyDescent="0.25">
      <c r="A359" s="5" t="str">
        <f t="shared" si="79"/>
        <v>b</v>
      </c>
      <c r="B359" s="24" t="s">
        <v>1</v>
      </c>
      <c r="C359" s="27" t="s">
        <v>132</v>
      </c>
      <c r="D359" s="27"/>
      <c r="E359" s="36">
        <f t="shared" si="88"/>
        <v>0</v>
      </c>
      <c r="F359" s="30">
        <f t="shared" si="87"/>
        <v>0</v>
      </c>
      <c r="G359" s="30">
        <f t="shared" si="87"/>
        <v>0</v>
      </c>
      <c r="H359" s="30">
        <f t="shared" si="87"/>
        <v>0</v>
      </c>
      <c r="I359" s="30">
        <f t="shared" si="87"/>
        <v>0</v>
      </c>
      <c r="J359" s="30">
        <f t="shared" si="83"/>
        <v>0</v>
      </c>
      <c r="K359" s="30">
        <f t="shared" si="84"/>
        <v>0</v>
      </c>
      <c r="L359" s="4" t="s">
        <v>205</v>
      </c>
    </row>
    <row r="360" spans="1:12" ht="18" x14ac:dyDescent="0.25">
      <c r="A360" s="5" t="str">
        <f t="shared" si="79"/>
        <v>b</v>
      </c>
      <c r="B360" s="24" t="s">
        <v>1</v>
      </c>
      <c r="C360" s="27" t="s">
        <v>133</v>
      </c>
      <c r="D360" s="27"/>
      <c r="E360" s="36">
        <f t="shared" si="88"/>
        <v>0</v>
      </c>
      <c r="F360" s="30">
        <f t="shared" si="87"/>
        <v>0</v>
      </c>
      <c r="G360" s="30">
        <f t="shared" si="87"/>
        <v>0</v>
      </c>
      <c r="H360" s="30">
        <f t="shared" si="87"/>
        <v>0</v>
      </c>
      <c r="I360" s="30">
        <f t="shared" si="87"/>
        <v>0</v>
      </c>
      <c r="J360" s="30">
        <f t="shared" si="83"/>
        <v>0</v>
      </c>
      <c r="K360" s="30">
        <f t="shared" si="84"/>
        <v>0</v>
      </c>
      <c r="L360" s="4" t="s">
        <v>205</v>
      </c>
    </row>
    <row r="361" spans="1:12" ht="18" x14ac:dyDescent="0.25">
      <c r="A361" s="5" t="str">
        <f t="shared" si="79"/>
        <v>b</v>
      </c>
      <c r="B361" s="24" t="s">
        <v>1</v>
      </c>
      <c r="C361" s="27" t="s">
        <v>134</v>
      </c>
      <c r="D361" s="27"/>
      <c r="E361" s="36">
        <f t="shared" si="88"/>
        <v>0</v>
      </c>
      <c r="F361" s="30">
        <f t="shared" si="87"/>
        <v>0</v>
      </c>
      <c r="G361" s="30">
        <f t="shared" si="87"/>
        <v>0</v>
      </c>
      <c r="H361" s="30">
        <f t="shared" si="87"/>
        <v>0</v>
      </c>
      <c r="I361" s="30">
        <f t="shared" si="87"/>
        <v>0</v>
      </c>
      <c r="J361" s="30">
        <f t="shared" si="83"/>
        <v>0</v>
      </c>
      <c r="K361" s="30">
        <f t="shared" si="84"/>
        <v>0</v>
      </c>
      <c r="L361" s="4" t="s">
        <v>205</v>
      </c>
    </row>
    <row r="362" spans="1:12" ht="18" x14ac:dyDescent="0.25">
      <c r="A362" s="5" t="str">
        <f t="shared" si="79"/>
        <v>b</v>
      </c>
      <c r="B362" s="24" t="s">
        <v>1</v>
      </c>
      <c r="C362" s="27" t="s">
        <v>135</v>
      </c>
      <c r="D362" s="27"/>
      <c r="E362" s="36">
        <f t="shared" si="88"/>
        <v>0</v>
      </c>
      <c r="F362" s="30">
        <f t="shared" si="87"/>
        <v>0</v>
      </c>
      <c r="G362" s="30">
        <f t="shared" si="87"/>
        <v>0</v>
      </c>
      <c r="H362" s="30">
        <f t="shared" si="87"/>
        <v>0</v>
      </c>
      <c r="I362" s="30">
        <f t="shared" si="87"/>
        <v>0</v>
      </c>
      <c r="J362" s="30">
        <f t="shared" si="83"/>
        <v>0</v>
      </c>
      <c r="K362" s="30">
        <f t="shared" si="84"/>
        <v>0</v>
      </c>
      <c r="L362" s="4" t="s">
        <v>205</v>
      </c>
    </row>
    <row r="363" spans="1:12" x14ac:dyDescent="0.25">
      <c r="A363" s="5" t="str">
        <f t="shared" si="79"/>
        <v>b</v>
      </c>
      <c r="B363" s="28"/>
      <c r="C363" s="29" t="s">
        <v>209</v>
      </c>
      <c r="D363" s="29"/>
      <c r="E363" s="38">
        <f t="shared" si="88"/>
        <v>0</v>
      </c>
      <c r="F363" s="31">
        <f t="shared" si="87"/>
        <v>0</v>
      </c>
      <c r="G363" s="31">
        <f t="shared" si="87"/>
        <v>0</v>
      </c>
      <c r="H363" s="31">
        <f t="shared" si="87"/>
        <v>0</v>
      </c>
      <c r="I363" s="31">
        <f t="shared" si="87"/>
        <v>0</v>
      </c>
      <c r="J363" s="31">
        <f t="shared" si="83"/>
        <v>0</v>
      </c>
      <c r="K363" s="31">
        <f t="shared" si="84"/>
        <v>0</v>
      </c>
    </row>
    <row r="364" spans="1:12" x14ac:dyDescent="0.25">
      <c r="A364" s="5" t="str">
        <f t="shared" si="79"/>
        <v>b</v>
      </c>
      <c r="B364" s="28"/>
      <c r="C364" s="29" t="s">
        <v>210</v>
      </c>
      <c r="D364" s="29"/>
      <c r="E364" s="38">
        <f t="shared" si="88"/>
        <v>0</v>
      </c>
      <c r="F364" s="31">
        <f t="shared" si="87"/>
        <v>0</v>
      </c>
      <c r="G364" s="31">
        <f t="shared" si="87"/>
        <v>0</v>
      </c>
      <c r="H364" s="31">
        <f t="shared" si="87"/>
        <v>0</v>
      </c>
      <c r="I364" s="31">
        <f t="shared" si="87"/>
        <v>0</v>
      </c>
      <c r="J364" s="31">
        <f t="shared" si="83"/>
        <v>0</v>
      </c>
      <c r="K364" s="31">
        <f t="shared" si="84"/>
        <v>0</v>
      </c>
    </row>
    <row r="365" spans="1:12" ht="18" x14ac:dyDescent="0.25">
      <c r="A365" s="5" t="str">
        <f t="shared" si="79"/>
        <v>b</v>
      </c>
      <c r="B365" s="32" t="s">
        <v>1</v>
      </c>
      <c r="C365" s="25" t="s">
        <v>136</v>
      </c>
      <c r="D365" s="25"/>
      <c r="E365" s="37">
        <f t="shared" si="88"/>
        <v>0</v>
      </c>
      <c r="F365" s="33">
        <f t="shared" si="87"/>
        <v>0</v>
      </c>
      <c r="G365" s="33">
        <f t="shared" si="87"/>
        <v>0</v>
      </c>
      <c r="H365" s="33">
        <f t="shared" si="87"/>
        <v>0</v>
      </c>
      <c r="I365" s="33">
        <f t="shared" si="87"/>
        <v>0</v>
      </c>
      <c r="J365" s="33">
        <f t="shared" si="83"/>
        <v>0</v>
      </c>
      <c r="K365" s="33">
        <f t="shared" si="84"/>
        <v>0</v>
      </c>
      <c r="L365" s="4" t="s">
        <v>205</v>
      </c>
    </row>
    <row r="366" spans="1:12" ht="18" x14ac:dyDescent="0.25">
      <c r="A366" s="5" t="str">
        <f t="shared" si="79"/>
        <v>b</v>
      </c>
      <c r="B366" s="32" t="s">
        <v>1</v>
      </c>
      <c r="C366" s="25" t="s">
        <v>137</v>
      </c>
      <c r="D366" s="25"/>
      <c r="E366" s="37">
        <f t="shared" si="88"/>
        <v>0</v>
      </c>
      <c r="F366" s="33">
        <f t="shared" si="87"/>
        <v>0</v>
      </c>
      <c r="G366" s="33">
        <f t="shared" si="87"/>
        <v>0</v>
      </c>
      <c r="H366" s="33">
        <f t="shared" si="87"/>
        <v>0</v>
      </c>
      <c r="I366" s="33">
        <f t="shared" si="87"/>
        <v>0</v>
      </c>
      <c r="J366" s="33">
        <f t="shared" si="83"/>
        <v>0</v>
      </c>
      <c r="K366" s="33">
        <f t="shared" si="84"/>
        <v>0</v>
      </c>
      <c r="L366" s="4" t="s">
        <v>205</v>
      </c>
    </row>
    <row r="367" spans="1:12" ht="18" x14ac:dyDescent="0.25">
      <c r="A367" s="5" t="str">
        <f t="shared" si="79"/>
        <v>b</v>
      </c>
      <c r="B367" s="32" t="s">
        <v>1</v>
      </c>
      <c r="C367" s="25" t="s">
        <v>138</v>
      </c>
      <c r="D367" s="25"/>
      <c r="E367" s="37">
        <f t="shared" si="88"/>
        <v>0</v>
      </c>
      <c r="F367" s="33">
        <f t="shared" si="87"/>
        <v>0</v>
      </c>
      <c r="G367" s="33">
        <f t="shared" si="87"/>
        <v>0</v>
      </c>
      <c r="H367" s="33">
        <f t="shared" si="87"/>
        <v>0</v>
      </c>
      <c r="I367" s="33">
        <f t="shared" si="87"/>
        <v>0</v>
      </c>
      <c r="J367" s="33">
        <f t="shared" si="83"/>
        <v>0</v>
      </c>
      <c r="K367" s="33">
        <f t="shared" si="84"/>
        <v>0</v>
      </c>
      <c r="L367" s="4" t="s">
        <v>205</v>
      </c>
    </row>
    <row r="368" spans="1:12" ht="36" x14ac:dyDescent="0.25">
      <c r="A368" s="5" t="str">
        <f t="shared" si="79"/>
        <v>b</v>
      </c>
      <c r="B368" s="22" t="s">
        <v>33</v>
      </c>
      <c r="C368" s="23" t="s">
        <v>202</v>
      </c>
      <c r="D368" s="23"/>
      <c r="E368" s="41">
        <f t="shared" ref="E368:E431" si="89">F368+G368+H368+I368</f>
        <v>0</v>
      </c>
      <c r="F368" s="41">
        <f>F369+F379+F380+F381</f>
        <v>0</v>
      </c>
      <c r="G368" s="41">
        <f>G369+G379+G380+G381</f>
        <v>0</v>
      </c>
      <c r="H368" s="41">
        <f>H369+H379+H380+H381</f>
        <v>0</v>
      </c>
      <c r="I368" s="41">
        <f>I369+I379+I380+I381</f>
        <v>0</v>
      </c>
      <c r="J368" s="30">
        <f t="shared" si="83"/>
        <v>0</v>
      </c>
      <c r="K368" s="30">
        <f t="shared" si="84"/>
        <v>0</v>
      </c>
      <c r="L368" s="4" t="s">
        <v>205</v>
      </c>
    </row>
    <row r="369" spans="1:12" ht="18" x14ac:dyDescent="0.25">
      <c r="A369" s="5" t="str">
        <f t="shared" si="79"/>
        <v>b</v>
      </c>
      <c r="B369" s="34" t="s">
        <v>1</v>
      </c>
      <c r="C369" s="15" t="s">
        <v>128</v>
      </c>
      <c r="D369" s="15"/>
      <c r="E369" s="37">
        <f t="shared" si="89"/>
        <v>0</v>
      </c>
      <c r="F369" s="14">
        <f t="shared" ref="F369:I369" si="90">F370+F371+F372+F373+F374+F375+F376</f>
        <v>0</v>
      </c>
      <c r="G369" s="14">
        <f t="shared" si="90"/>
        <v>0</v>
      </c>
      <c r="H369" s="14">
        <f t="shared" si="90"/>
        <v>0</v>
      </c>
      <c r="I369" s="14">
        <f t="shared" si="90"/>
        <v>0</v>
      </c>
      <c r="J369" s="33">
        <f t="shared" si="83"/>
        <v>0</v>
      </c>
      <c r="K369" s="33">
        <f t="shared" si="84"/>
        <v>0</v>
      </c>
      <c r="L369" s="4" t="s">
        <v>205</v>
      </c>
    </row>
    <row r="370" spans="1:12" ht="18" x14ac:dyDescent="0.25">
      <c r="A370" s="5" t="str">
        <f t="shared" si="79"/>
        <v>b</v>
      </c>
      <c r="B370" s="11" t="s">
        <v>1</v>
      </c>
      <c r="C370" s="12" t="s">
        <v>129</v>
      </c>
      <c r="D370" s="12"/>
      <c r="E370" s="39">
        <f t="shared" si="89"/>
        <v>0</v>
      </c>
      <c r="F370" s="35"/>
      <c r="G370" s="35"/>
      <c r="H370" s="35"/>
      <c r="I370" s="35"/>
      <c r="J370" s="30">
        <f t="shared" si="83"/>
        <v>0</v>
      </c>
      <c r="K370" s="30">
        <f t="shared" si="84"/>
        <v>0</v>
      </c>
      <c r="L370" s="4" t="s">
        <v>205</v>
      </c>
    </row>
    <row r="371" spans="1:12" ht="18" x14ac:dyDescent="0.25">
      <c r="A371" s="5" t="str">
        <f t="shared" si="79"/>
        <v>b</v>
      </c>
      <c r="B371" s="11" t="s">
        <v>1</v>
      </c>
      <c r="C371" s="12" t="s">
        <v>130</v>
      </c>
      <c r="D371" s="12"/>
      <c r="E371" s="39">
        <f t="shared" si="89"/>
        <v>0</v>
      </c>
      <c r="F371" s="35"/>
      <c r="G371" s="35"/>
      <c r="H371" s="35"/>
      <c r="I371" s="35"/>
      <c r="J371" s="30">
        <f t="shared" si="83"/>
        <v>0</v>
      </c>
      <c r="K371" s="30">
        <f t="shared" si="84"/>
        <v>0</v>
      </c>
      <c r="L371" s="4" t="s">
        <v>205</v>
      </c>
    </row>
    <row r="372" spans="1:12" ht="18" x14ac:dyDescent="0.25">
      <c r="A372" s="5" t="str">
        <f t="shared" si="79"/>
        <v>b</v>
      </c>
      <c r="B372" s="11" t="s">
        <v>1</v>
      </c>
      <c r="C372" s="12" t="s">
        <v>131</v>
      </c>
      <c r="D372" s="12"/>
      <c r="E372" s="39">
        <f t="shared" si="89"/>
        <v>0</v>
      </c>
      <c r="F372" s="35"/>
      <c r="G372" s="35"/>
      <c r="H372" s="35"/>
      <c r="I372" s="35"/>
      <c r="J372" s="30">
        <f t="shared" si="83"/>
        <v>0</v>
      </c>
      <c r="K372" s="30">
        <f t="shared" si="84"/>
        <v>0</v>
      </c>
      <c r="L372" s="4" t="s">
        <v>205</v>
      </c>
    </row>
    <row r="373" spans="1:12" ht="18" x14ac:dyDescent="0.25">
      <c r="A373" s="5" t="str">
        <f t="shared" si="79"/>
        <v>b</v>
      </c>
      <c r="B373" s="11" t="s">
        <v>1</v>
      </c>
      <c r="C373" s="16" t="s">
        <v>132</v>
      </c>
      <c r="D373" s="16"/>
      <c r="E373" s="39">
        <f t="shared" si="89"/>
        <v>0</v>
      </c>
      <c r="F373" s="35"/>
      <c r="G373" s="35"/>
      <c r="H373" s="35"/>
      <c r="I373" s="35"/>
      <c r="J373" s="30">
        <f t="shared" si="83"/>
        <v>0</v>
      </c>
      <c r="K373" s="30">
        <f t="shared" si="84"/>
        <v>0</v>
      </c>
      <c r="L373" s="4" t="s">
        <v>205</v>
      </c>
    </row>
    <row r="374" spans="1:12" ht="18" x14ac:dyDescent="0.25">
      <c r="A374" s="5" t="str">
        <f t="shared" si="79"/>
        <v>b</v>
      </c>
      <c r="B374" s="11" t="s">
        <v>1</v>
      </c>
      <c r="C374" s="16" t="s">
        <v>133</v>
      </c>
      <c r="D374" s="16"/>
      <c r="E374" s="39">
        <f t="shared" si="89"/>
        <v>0</v>
      </c>
      <c r="F374" s="35"/>
      <c r="G374" s="35"/>
      <c r="H374" s="35"/>
      <c r="I374" s="35"/>
      <c r="J374" s="30">
        <f t="shared" si="83"/>
        <v>0</v>
      </c>
      <c r="K374" s="30">
        <f t="shared" si="84"/>
        <v>0</v>
      </c>
      <c r="L374" s="4" t="s">
        <v>205</v>
      </c>
    </row>
    <row r="375" spans="1:12" ht="18" x14ac:dyDescent="0.25">
      <c r="A375" s="5" t="str">
        <f t="shared" si="79"/>
        <v>b</v>
      </c>
      <c r="B375" s="11" t="s">
        <v>1</v>
      </c>
      <c r="C375" s="16" t="s">
        <v>134</v>
      </c>
      <c r="D375" s="16"/>
      <c r="E375" s="39">
        <f t="shared" si="89"/>
        <v>0</v>
      </c>
      <c r="F375" s="35"/>
      <c r="G375" s="35"/>
      <c r="H375" s="35"/>
      <c r="I375" s="35"/>
      <c r="J375" s="30">
        <f t="shared" si="83"/>
        <v>0</v>
      </c>
      <c r="K375" s="30">
        <f t="shared" si="84"/>
        <v>0</v>
      </c>
      <c r="L375" s="4" t="s">
        <v>205</v>
      </c>
    </row>
    <row r="376" spans="1:12" ht="18" x14ac:dyDescent="0.25">
      <c r="A376" s="5" t="str">
        <f t="shared" si="79"/>
        <v>b</v>
      </c>
      <c r="B376" s="11" t="s">
        <v>1</v>
      </c>
      <c r="C376" s="16" t="s">
        <v>135</v>
      </c>
      <c r="D376" s="16"/>
      <c r="E376" s="39">
        <f t="shared" si="89"/>
        <v>0</v>
      </c>
      <c r="F376" s="35">
        <f>F377+F378</f>
        <v>0</v>
      </c>
      <c r="G376" s="35">
        <f t="shared" ref="G376:I376" si="91">G377+G378</f>
        <v>0</v>
      </c>
      <c r="H376" s="35">
        <f t="shared" si="91"/>
        <v>0</v>
      </c>
      <c r="I376" s="35">
        <f t="shared" si="91"/>
        <v>0</v>
      </c>
      <c r="J376" s="30">
        <f t="shared" si="83"/>
        <v>0</v>
      </c>
      <c r="K376" s="30">
        <f t="shared" si="84"/>
        <v>0</v>
      </c>
      <c r="L376" s="4" t="s">
        <v>205</v>
      </c>
    </row>
    <row r="377" spans="1:12" x14ac:dyDescent="0.25">
      <c r="A377" s="5" t="str">
        <f t="shared" si="79"/>
        <v>b</v>
      </c>
      <c r="B377" s="19"/>
      <c r="C377" s="21" t="s">
        <v>209</v>
      </c>
      <c r="D377" s="21"/>
      <c r="E377" s="40">
        <f t="shared" si="89"/>
        <v>0</v>
      </c>
      <c r="F377" s="20"/>
      <c r="G377" s="20"/>
      <c r="H377" s="20"/>
      <c r="I377" s="20"/>
      <c r="J377" s="31">
        <f t="shared" si="83"/>
        <v>0</v>
      </c>
      <c r="K377" s="31">
        <f t="shared" si="84"/>
        <v>0</v>
      </c>
    </row>
    <row r="378" spans="1:12" x14ac:dyDescent="0.25">
      <c r="A378" s="5" t="str">
        <f t="shared" si="79"/>
        <v>b</v>
      </c>
      <c r="B378" s="19"/>
      <c r="C378" s="21" t="s">
        <v>210</v>
      </c>
      <c r="D378" s="21"/>
      <c r="E378" s="40">
        <f t="shared" si="89"/>
        <v>0</v>
      </c>
      <c r="F378" s="20"/>
      <c r="G378" s="20"/>
      <c r="H378" s="20"/>
      <c r="I378" s="20"/>
      <c r="J378" s="31">
        <f t="shared" si="83"/>
        <v>0</v>
      </c>
      <c r="K378" s="31">
        <f t="shared" si="84"/>
        <v>0</v>
      </c>
    </row>
    <row r="379" spans="1:12" ht="18" x14ac:dyDescent="0.25">
      <c r="A379" s="5" t="str">
        <f t="shared" si="79"/>
        <v>b</v>
      </c>
      <c r="B379" s="11" t="s">
        <v>1</v>
      </c>
      <c r="C379" s="15" t="s">
        <v>136</v>
      </c>
      <c r="D379" s="15"/>
      <c r="E379" s="37">
        <f t="shared" si="89"/>
        <v>0</v>
      </c>
      <c r="F379" s="14"/>
      <c r="G379" s="14"/>
      <c r="H379" s="14"/>
      <c r="I379" s="14"/>
      <c r="J379" s="33">
        <f t="shared" si="83"/>
        <v>0</v>
      </c>
      <c r="K379" s="33">
        <f t="shared" si="84"/>
        <v>0</v>
      </c>
      <c r="L379" s="4" t="s">
        <v>205</v>
      </c>
    </row>
    <row r="380" spans="1:12" ht="18" x14ac:dyDescent="0.25">
      <c r="A380" s="5" t="str">
        <f t="shared" si="79"/>
        <v>b</v>
      </c>
      <c r="B380" s="11" t="s">
        <v>1</v>
      </c>
      <c r="C380" s="15" t="s">
        <v>137</v>
      </c>
      <c r="D380" s="15"/>
      <c r="E380" s="37">
        <f t="shared" si="89"/>
        <v>0</v>
      </c>
      <c r="F380" s="14"/>
      <c r="G380" s="14"/>
      <c r="H380" s="14"/>
      <c r="I380" s="14"/>
      <c r="J380" s="33">
        <f t="shared" si="83"/>
        <v>0</v>
      </c>
      <c r="K380" s="33">
        <f t="shared" si="84"/>
        <v>0</v>
      </c>
      <c r="L380" s="4" t="s">
        <v>205</v>
      </c>
    </row>
    <row r="381" spans="1:12" ht="18" x14ac:dyDescent="0.25">
      <c r="A381" s="5" t="str">
        <f t="shared" si="79"/>
        <v>b</v>
      </c>
      <c r="B381" s="11" t="s">
        <v>1</v>
      </c>
      <c r="C381" s="15" t="s">
        <v>138</v>
      </c>
      <c r="D381" s="15"/>
      <c r="E381" s="37">
        <f t="shared" si="89"/>
        <v>0</v>
      </c>
      <c r="F381" s="14"/>
      <c r="G381" s="14"/>
      <c r="H381" s="14"/>
      <c r="I381" s="14"/>
      <c r="J381" s="33">
        <f t="shared" si="83"/>
        <v>0</v>
      </c>
      <c r="K381" s="33">
        <f t="shared" si="84"/>
        <v>0</v>
      </c>
      <c r="L381" s="4" t="s">
        <v>205</v>
      </c>
    </row>
    <row r="382" spans="1:12" ht="36" customHeight="1" x14ac:dyDescent="0.25">
      <c r="A382" s="5" t="str">
        <f t="shared" si="79"/>
        <v>b</v>
      </c>
      <c r="B382" s="22" t="s">
        <v>34</v>
      </c>
      <c r="C382" s="23" t="s">
        <v>182</v>
      </c>
      <c r="D382" s="23"/>
      <c r="E382" s="41">
        <f t="shared" si="89"/>
        <v>0</v>
      </c>
      <c r="F382" s="41">
        <f t="shared" ref="F382:I382" si="92">F383+F393+F394+F395</f>
        <v>0</v>
      </c>
      <c r="G382" s="41">
        <f t="shared" si="92"/>
        <v>0</v>
      </c>
      <c r="H382" s="41">
        <f t="shared" si="92"/>
        <v>0</v>
      </c>
      <c r="I382" s="41">
        <f t="shared" si="92"/>
        <v>0</v>
      </c>
      <c r="J382" s="30">
        <f t="shared" si="83"/>
        <v>0</v>
      </c>
      <c r="K382" s="30">
        <f t="shared" si="84"/>
        <v>0</v>
      </c>
      <c r="L382" s="4" t="s">
        <v>205</v>
      </c>
    </row>
    <row r="383" spans="1:12" ht="18" x14ac:dyDescent="0.25">
      <c r="A383" s="5" t="str">
        <f t="shared" si="79"/>
        <v>b</v>
      </c>
      <c r="B383" s="34" t="s">
        <v>1</v>
      </c>
      <c r="C383" s="15" t="s">
        <v>128</v>
      </c>
      <c r="D383" s="15"/>
      <c r="E383" s="37">
        <f t="shared" si="89"/>
        <v>0</v>
      </c>
      <c r="F383" s="14">
        <f t="shared" ref="F383:I383" si="93">F384+F385+F386+F387+F388+F389+F390</f>
        <v>0</v>
      </c>
      <c r="G383" s="14">
        <f t="shared" si="93"/>
        <v>0</v>
      </c>
      <c r="H383" s="14">
        <f t="shared" si="93"/>
        <v>0</v>
      </c>
      <c r="I383" s="14">
        <f t="shared" si="93"/>
        <v>0</v>
      </c>
      <c r="J383" s="33">
        <f t="shared" si="83"/>
        <v>0</v>
      </c>
      <c r="K383" s="33">
        <f t="shared" si="84"/>
        <v>0</v>
      </c>
      <c r="L383" s="4" t="s">
        <v>205</v>
      </c>
    </row>
    <row r="384" spans="1:12" ht="18" x14ac:dyDescent="0.25">
      <c r="A384" s="5" t="str">
        <f t="shared" si="79"/>
        <v>b</v>
      </c>
      <c r="B384" s="11" t="s">
        <v>1</v>
      </c>
      <c r="C384" s="12" t="s">
        <v>129</v>
      </c>
      <c r="D384" s="12"/>
      <c r="E384" s="39">
        <f t="shared" si="89"/>
        <v>0</v>
      </c>
      <c r="F384" s="35"/>
      <c r="G384" s="35"/>
      <c r="H384" s="35"/>
      <c r="I384" s="35"/>
      <c r="J384" s="30">
        <f t="shared" si="83"/>
        <v>0</v>
      </c>
      <c r="K384" s="30">
        <f t="shared" si="84"/>
        <v>0</v>
      </c>
      <c r="L384" s="4" t="s">
        <v>205</v>
      </c>
    </row>
    <row r="385" spans="1:12" ht="18" x14ac:dyDescent="0.25">
      <c r="A385" s="5" t="str">
        <f t="shared" si="79"/>
        <v>b</v>
      </c>
      <c r="B385" s="11" t="s">
        <v>1</v>
      </c>
      <c r="C385" s="12" t="s">
        <v>130</v>
      </c>
      <c r="D385" s="12"/>
      <c r="E385" s="39">
        <f t="shared" si="89"/>
        <v>0</v>
      </c>
      <c r="F385" s="35"/>
      <c r="G385" s="35"/>
      <c r="H385" s="35"/>
      <c r="I385" s="35"/>
      <c r="J385" s="30">
        <f t="shared" si="83"/>
        <v>0</v>
      </c>
      <c r="K385" s="30">
        <f t="shared" si="84"/>
        <v>0</v>
      </c>
      <c r="L385" s="4" t="s">
        <v>205</v>
      </c>
    </row>
    <row r="386" spans="1:12" ht="18" x14ac:dyDescent="0.25">
      <c r="A386" s="5" t="str">
        <f t="shared" si="79"/>
        <v>b</v>
      </c>
      <c r="B386" s="11" t="s">
        <v>1</v>
      </c>
      <c r="C386" s="12" t="s">
        <v>131</v>
      </c>
      <c r="D386" s="12"/>
      <c r="E386" s="39">
        <f t="shared" si="89"/>
        <v>0</v>
      </c>
      <c r="F386" s="35"/>
      <c r="G386" s="35"/>
      <c r="H386" s="35"/>
      <c r="I386" s="35"/>
      <c r="J386" s="30">
        <f t="shared" si="83"/>
        <v>0</v>
      </c>
      <c r="K386" s="30">
        <f t="shared" si="84"/>
        <v>0</v>
      </c>
      <c r="L386" s="4" t="s">
        <v>205</v>
      </c>
    </row>
    <row r="387" spans="1:12" ht="18" x14ac:dyDescent="0.25">
      <c r="A387" s="5" t="str">
        <f t="shared" si="79"/>
        <v>b</v>
      </c>
      <c r="B387" s="11" t="s">
        <v>1</v>
      </c>
      <c r="C387" s="16" t="s">
        <v>132</v>
      </c>
      <c r="D387" s="16"/>
      <c r="E387" s="39">
        <f t="shared" si="89"/>
        <v>0</v>
      </c>
      <c r="F387" s="35"/>
      <c r="G387" s="35"/>
      <c r="H387" s="35"/>
      <c r="I387" s="35"/>
      <c r="J387" s="30">
        <f t="shared" si="83"/>
        <v>0</v>
      </c>
      <c r="K387" s="30">
        <f t="shared" si="84"/>
        <v>0</v>
      </c>
      <c r="L387" s="4" t="s">
        <v>205</v>
      </c>
    </row>
    <row r="388" spans="1:12" ht="18" x14ac:dyDescent="0.25">
      <c r="A388" s="5" t="str">
        <f t="shared" si="79"/>
        <v>b</v>
      </c>
      <c r="B388" s="11" t="s">
        <v>1</v>
      </c>
      <c r="C388" s="16" t="s">
        <v>133</v>
      </c>
      <c r="D388" s="16"/>
      <c r="E388" s="39">
        <f t="shared" si="89"/>
        <v>0</v>
      </c>
      <c r="F388" s="35"/>
      <c r="G388" s="35"/>
      <c r="H388" s="35"/>
      <c r="I388" s="35"/>
      <c r="J388" s="30">
        <f t="shared" si="83"/>
        <v>0</v>
      </c>
      <c r="K388" s="30">
        <f t="shared" si="84"/>
        <v>0</v>
      </c>
      <c r="L388" s="4" t="s">
        <v>205</v>
      </c>
    </row>
    <row r="389" spans="1:12" ht="18" x14ac:dyDescent="0.25">
      <c r="A389" s="5" t="str">
        <f t="shared" ref="A389:A452" si="94">IF((E389+F389+G389+I389+H389)&gt;0,"a","b")</f>
        <v>b</v>
      </c>
      <c r="B389" s="11" t="s">
        <v>1</v>
      </c>
      <c r="C389" s="16" t="s">
        <v>134</v>
      </c>
      <c r="D389" s="16"/>
      <c r="E389" s="39">
        <f t="shared" si="89"/>
        <v>0</v>
      </c>
      <c r="F389" s="35"/>
      <c r="G389" s="35"/>
      <c r="H389" s="35"/>
      <c r="I389" s="35"/>
      <c r="J389" s="30">
        <f t="shared" si="83"/>
        <v>0</v>
      </c>
      <c r="K389" s="30">
        <f t="shared" si="84"/>
        <v>0</v>
      </c>
      <c r="L389" s="4" t="s">
        <v>205</v>
      </c>
    </row>
    <row r="390" spans="1:12" ht="18" x14ac:dyDescent="0.25">
      <c r="A390" s="5" t="str">
        <f t="shared" si="94"/>
        <v>b</v>
      </c>
      <c r="B390" s="11" t="s">
        <v>1</v>
      </c>
      <c r="C390" s="16" t="s">
        <v>135</v>
      </c>
      <c r="D390" s="16"/>
      <c r="E390" s="39">
        <f t="shared" si="89"/>
        <v>0</v>
      </c>
      <c r="F390" s="35">
        <f t="shared" ref="F390:I390" si="95">F391+F392</f>
        <v>0</v>
      </c>
      <c r="G390" s="35">
        <f t="shared" si="95"/>
        <v>0</v>
      </c>
      <c r="H390" s="35">
        <f t="shared" si="95"/>
        <v>0</v>
      </c>
      <c r="I390" s="35">
        <f t="shared" si="95"/>
        <v>0</v>
      </c>
      <c r="J390" s="30">
        <f t="shared" si="83"/>
        <v>0</v>
      </c>
      <c r="K390" s="30">
        <f t="shared" si="84"/>
        <v>0</v>
      </c>
      <c r="L390" s="4" t="s">
        <v>205</v>
      </c>
    </row>
    <row r="391" spans="1:12" x14ac:dyDescent="0.25">
      <c r="A391" s="5" t="str">
        <f t="shared" si="94"/>
        <v>b</v>
      </c>
      <c r="B391" s="19"/>
      <c r="C391" s="21" t="s">
        <v>209</v>
      </c>
      <c r="D391" s="21"/>
      <c r="E391" s="40">
        <f t="shared" si="89"/>
        <v>0</v>
      </c>
      <c r="F391" s="20"/>
      <c r="G391" s="20"/>
      <c r="H391" s="20"/>
      <c r="I391" s="20"/>
      <c r="J391" s="31">
        <f t="shared" si="83"/>
        <v>0</v>
      </c>
      <c r="K391" s="31">
        <f t="shared" si="84"/>
        <v>0</v>
      </c>
    </row>
    <row r="392" spans="1:12" x14ac:dyDescent="0.25">
      <c r="A392" s="5" t="str">
        <f t="shared" si="94"/>
        <v>b</v>
      </c>
      <c r="B392" s="19"/>
      <c r="C392" s="21" t="s">
        <v>210</v>
      </c>
      <c r="D392" s="21"/>
      <c r="E392" s="40">
        <f t="shared" si="89"/>
        <v>0</v>
      </c>
      <c r="F392" s="20"/>
      <c r="G392" s="20"/>
      <c r="H392" s="20"/>
      <c r="I392" s="20"/>
      <c r="J392" s="31">
        <f t="shared" si="83"/>
        <v>0</v>
      </c>
      <c r="K392" s="31">
        <f t="shared" si="84"/>
        <v>0</v>
      </c>
    </row>
    <row r="393" spans="1:12" ht="18" x14ac:dyDescent="0.25">
      <c r="A393" s="5" t="str">
        <f t="shared" si="94"/>
        <v>b</v>
      </c>
      <c r="B393" s="11" t="s">
        <v>1</v>
      </c>
      <c r="C393" s="15" t="s">
        <v>136</v>
      </c>
      <c r="D393" s="15"/>
      <c r="E393" s="37">
        <f t="shared" si="89"/>
        <v>0</v>
      </c>
      <c r="F393" s="14"/>
      <c r="G393" s="14"/>
      <c r="H393" s="14"/>
      <c r="I393" s="14"/>
      <c r="J393" s="33">
        <f t="shared" si="83"/>
        <v>0</v>
      </c>
      <c r="K393" s="33">
        <f t="shared" si="84"/>
        <v>0</v>
      </c>
      <c r="L393" s="4" t="s">
        <v>205</v>
      </c>
    </row>
    <row r="394" spans="1:12" ht="18" x14ac:dyDescent="0.25">
      <c r="A394" s="5" t="str">
        <f t="shared" si="94"/>
        <v>b</v>
      </c>
      <c r="B394" s="11" t="s">
        <v>1</v>
      </c>
      <c r="C394" s="15" t="s">
        <v>137</v>
      </c>
      <c r="D394" s="15"/>
      <c r="E394" s="37">
        <f t="shared" si="89"/>
        <v>0</v>
      </c>
      <c r="F394" s="14"/>
      <c r="G394" s="14"/>
      <c r="H394" s="14"/>
      <c r="I394" s="14"/>
      <c r="J394" s="33">
        <f t="shared" si="83"/>
        <v>0</v>
      </c>
      <c r="K394" s="33">
        <f t="shared" si="84"/>
        <v>0</v>
      </c>
      <c r="L394" s="4" t="s">
        <v>205</v>
      </c>
    </row>
    <row r="395" spans="1:12" ht="18" x14ac:dyDescent="0.25">
      <c r="A395" s="5" t="str">
        <f t="shared" si="94"/>
        <v>b</v>
      </c>
      <c r="B395" s="11" t="s">
        <v>1</v>
      </c>
      <c r="C395" s="15" t="s">
        <v>138</v>
      </c>
      <c r="D395" s="15"/>
      <c r="E395" s="37">
        <f t="shared" si="89"/>
        <v>0</v>
      </c>
      <c r="F395" s="14"/>
      <c r="G395" s="14"/>
      <c r="H395" s="14"/>
      <c r="I395" s="14"/>
      <c r="J395" s="33">
        <f t="shared" si="83"/>
        <v>0</v>
      </c>
      <c r="K395" s="33">
        <f t="shared" si="84"/>
        <v>0</v>
      </c>
      <c r="L395" s="4" t="s">
        <v>205</v>
      </c>
    </row>
    <row r="396" spans="1:12" ht="18" x14ac:dyDescent="0.25">
      <c r="A396" s="5" t="str">
        <f t="shared" si="94"/>
        <v>b</v>
      </c>
      <c r="B396" s="22" t="s">
        <v>35</v>
      </c>
      <c r="C396" s="23" t="s">
        <v>183</v>
      </c>
      <c r="D396" s="23"/>
      <c r="E396" s="41">
        <f t="shared" si="89"/>
        <v>0</v>
      </c>
      <c r="F396" s="41">
        <f t="shared" ref="F396:I396" si="96">F397+F407+F408+F409</f>
        <v>0</v>
      </c>
      <c r="G396" s="41">
        <f t="shared" si="96"/>
        <v>0</v>
      </c>
      <c r="H396" s="41">
        <f t="shared" si="96"/>
        <v>0</v>
      </c>
      <c r="I396" s="41">
        <f t="shared" si="96"/>
        <v>0</v>
      </c>
      <c r="J396" s="30">
        <f t="shared" si="83"/>
        <v>0</v>
      </c>
      <c r="K396" s="30">
        <f t="shared" si="84"/>
        <v>0</v>
      </c>
      <c r="L396" s="4" t="s">
        <v>205</v>
      </c>
    </row>
    <row r="397" spans="1:12" ht="18" x14ac:dyDescent="0.25">
      <c r="A397" s="5" t="str">
        <f t="shared" si="94"/>
        <v>b</v>
      </c>
      <c r="B397" s="34" t="s">
        <v>1</v>
      </c>
      <c r="C397" s="15" t="s">
        <v>128</v>
      </c>
      <c r="D397" s="15"/>
      <c r="E397" s="37">
        <f t="shared" si="89"/>
        <v>0</v>
      </c>
      <c r="F397" s="14">
        <f t="shared" ref="F397:I397" si="97">F398+F399+F400+F401+F402+F403+F404</f>
        <v>0</v>
      </c>
      <c r="G397" s="14">
        <f t="shared" si="97"/>
        <v>0</v>
      </c>
      <c r="H397" s="14">
        <f t="shared" si="97"/>
        <v>0</v>
      </c>
      <c r="I397" s="14">
        <f t="shared" si="97"/>
        <v>0</v>
      </c>
      <c r="J397" s="33">
        <f t="shared" si="83"/>
        <v>0</v>
      </c>
      <c r="K397" s="33">
        <f t="shared" si="84"/>
        <v>0</v>
      </c>
      <c r="L397" s="4" t="s">
        <v>205</v>
      </c>
    </row>
    <row r="398" spans="1:12" ht="18" x14ac:dyDescent="0.25">
      <c r="A398" s="5" t="str">
        <f t="shared" si="94"/>
        <v>b</v>
      </c>
      <c r="B398" s="11" t="s">
        <v>1</v>
      </c>
      <c r="C398" s="12" t="s">
        <v>129</v>
      </c>
      <c r="D398" s="12"/>
      <c r="E398" s="39">
        <f t="shared" si="89"/>
        <v>0</v>
      </c>
      <c r="F398" s="35"/>
      <c r="G398" s="35"/>
      <c r="H398" s="35"/>
      <c r="I398" s="35"/>
      <c r="J398" s="30">
        <f t="shared" si="83"/>
        <v>0</v>
      </c>
      <c r="K398" s="30">
        <f t="shared" si="84"/>
        <v>0</v>
      </c>
      <c r="L398" s="4" t="s">
        <v>205</v>
      </c>
    </row>
    <row r="399" spans="1:12" ht="18" x14ac:dyDescent="0.25">
      <c r="A399" s="5" t="str">
        <f t="shared" si="94"/>
        <v>b</v>
      </c>
      <c r="B399" s="11" t="s">
        <v>1</v>
      </c>
      <c r="C399" s="12" t="s">
        <v>130</v>
      </c>
      <c r="D399" s="12"/>
      <c r="E399" s="39">
        <f t="shared" si="89"/>
        <v>0</v>
      </c>
      <c r="F399" s="35"/>
      <c r="G399" s="35"/>
      <c r="H399" s="35"/>
      <c r="I399" s="35"/>
      <c r="J399" s="30">
        <f t="shared" si="83"/>
        <v>0</v>
      </c>
      <c r="K399" s="30">
        <f t="shared" si="84"/>
        <v>0</v>
      </c>
      <c r="L399" s="4" t="s">
        <v>205</v>
      </c>
    </row>
    <row r="400" spans="1:12" ht="18" x14ac:dyDescent="0.25">
      <c r="A400" s="5" t="str">
        <f t="shared" si="94"/>
        <v>b</v>
      </c>
      <c r="B400" s="11" t="s">
        <v>1</v>
      </c>
      <c r="C400" s="12" t="s">
        <v>131</v>
      </c>
      <c r="D400" s="12"/>
      <c r="E400" s="39">
        <f t="shared" si="89"/>
        <v>0</v>
      </c>
      <c r="F400" s="35"/>
      <c r="G400" s="35"/>
      <c r="H400" s="35"/>
      <c r="I400" s="35"/>
      <c r="J400" s="30">
        <f t="shared" si="83"/>
        <v>0</v>
      </c>
      <c r="K400" s="30">
        <f t="shared" si="84"/>
        <v>0</v>
      </c>
      <c r="L400" s="4" t="s">
        <v>205</v>
      </c>
    </row>
    <row r="401" spans="1:12" ht="18" x14ac:dyDescent="0.25">
      <c r="A401" s="5" t="str">
        <f t="shared" si="94"/>
        <v>b</v>
      </c>
      <c r="B401" s="11" t="s">
        <v>1</v>
      </c>
      <c r="C401" s="16" t="s">
        <v>132</v>
      </c>
      <c r="D401" s="16"/>
      <c r="E401" s="39">
        <f t="shared" si="89"/>
        <v>0</v>
      </c>
      <c r="F401" s="35"/>
      <c r="G401" s="35"/>
      <c r="H401" s="35"/>
      <c r="I401" s="35"/>
      <c r="J401" s="30">
        <f t="shared" si="83"/>
        <v>0</v>
      </c>
      <c r="K401" s="30">
        <f t="shared" si="84"/>
        <v>0</v>
      </c>
      <c r="L401" s="4" t="s">
        <v>205</v>
      </c>
    </row>
    <row r="402" spans="1:12" ht="18" x14ac:dyDescent="0.25">
      <c r="A402" s="5" t="str">
        <f t="shared" si="94"/>
        <v>b</v>
      </c>
      <c r="B402" s="11" t="s">
        <v>1</v>
      </c>
      <c r="C402" s="16" t="s">
        <v>133</v>
      </c>
      <c r="D402" s="16"/>
      <c r="E402" s="39">
        <f t="shared" si="89"/>
        <v>0</v>
      </c>
      <c r="F402" s="35"/>
      <c r="G402" s="35"/>
      <c r="H402" s="35"/>
      <c r="I402" s="35"/>
      <c r="J402" s="30">
        <f t="shared" si="83"/>
        <v>0</v>
      </c>
      <c r="K402" s="30">
        <f t="shared" si="84"/>
        <v>0</v>
      </c>
      <c r="L402" s="4" t="s">
        <v>205</v>
      </c>
    </row>
    <row r="403" spans="1:12" ht="18" x14ac:dyDescent="0.25">
      <c r="A403" s="5" t="str">
        <f t="shared" si="94"/>
        <v>b</v>
      </c>
      <c r="B403" s="11" t="s">
        <v>1</v>
      </c>
      <c r="C403" s="16" t="s">
        <v>134</v>
      </c>
      <c r="D403" s="16"/>
      <c r="E403" s="39">
        <f t="shared" si="89"/>
        <v>0</v>
      </c>
      <c r="F403" s="35"/>
      <c r="G403" s="35"/>
      <c r="H403" s="35"/>
      <c r="I403" s="35"/>
      <c r="J403" s="30">
        <f t="shared" ref="J403:J466" si="98">F403+G403</f>
        <v>0</v>
      </c>
      <c r="K403" s="30">
        <f t="shared" ref="K403:K466" si="99">F403+G403+H403</f>
        <v>0</v>
      </c>
      <c r="L403" s="4" t="s">
        <v>205</v>
      </c>
    </row>
    <row r="404" spans="1:12" ht="18" x14ac:dyDescent="0.25">
      <c r="A404" s="5" t="str">
        <f t="shared" si="94"/>
        <v>b</v>
      </c>
      <c r="B404" s="11" t="s">
        <v>1</v>
      </c>
      <c r="C404" s="16" t="s">
        <v>135</v>
      </c>
      <c r="D404" s="16"/>
      <c r="E404" s="39">
        <f t="shared" si="89"/>
        <v>0</v>
      </c>
      <c r="F404" s="35">
        <f t="shared" ref="F404:I404" si="100">F405+F406</f>
        <v>0</v>
      </c>
      <c r="G404" s="35">
        <f t="shared" si="100"/>
        <v>0</v>
      </c>
      <c r="H404" s="35">
        <f t="shared" si="100"/>
        <v>0</v>
      </c>
      <c r="I404" s="35">
        <f t="shared" si="100"/>
        <v>0</v>
      </c>
      <c r="J404" s="30">
        <f t="shared" si="98"/>
        <v>0</v>
      </c>
      <c r="K404" s="30">
        <f t="shared" si="99"/>
        <v>0</v>
      </c>
      <c r="L404" s="4" t="s">
        <v>205</v>
      </c>
    </row>
    <row r="405" spans="1:12" x14ac:dyDescent="0.25">
      <c r="A405" s="5" t="str">
        <f t="shared" si="94"/>
        <v>b</v>
      </c>
      <c r="B405" s="19"/>
      <c r="C405" s="21" t="s">
        <v>209</v>
      </c>
      <c r="D405" s="21"/>
      <c r="E405" s="40">
        <f t="shared" si="89"/>
        <v>0</v>
      </c>
      <c r="F405" s="20"/>
      <c r="G405" s="20"/>
      <c r="H405" s="20"/>
      <c r="I405" s="20"/>
      <c r="J405" s="31">
        <f t="shared" si="98"/>
        <v>0</v>
      </c>
      <c r="K405" s="31">
        <f t="shared" si="99"/>
        <v>0</v>
      </c>
    </row>
    <row r="406" spans="1:12" x14ac:dyDescent="0.25">
      <c r="A406" s="5" t="str">
        <f t="shared" si="94"/>
        <v>b</v>
      </c>
      <c r="B406" s="19"/>
      <c r="C406" s="21" t="s">
        <v>210</v>
      </c>
      <c r="D406" s="21"/>
      <c r="E406" s="40">
        <f t="shared" si="89"/>
        <v>0</v>
      </c>
      <c r="F406" s="20"/>
      <c r="G406" s="20"/>
      <c r="H406" s="20"/>
      <c r="I406" s="20"/>
      <c r="J406" s="31">
        <f t="shared" si="98"/>
        <v>0</v>
      </c>
      <c r="K406" s="31">
        <f t="shared" si="99"/>
        <v>0</v>
      </c>
    </row>
    <row r="407" spans="1:12" ht="18" x14ac:dyDescent="0.25">
      <c r="A407" s="5" t="str">
        <f t="shared" si="94"/>
        <v>b</v>
      </c>
      <c r="B407" s="11" t="s">
        <v>1</v>
      </c>
      <c r="C407" s="15" t="s">
        <v>136</v>
      </c>
      <c r="D407" s="15"/>
      <c r="E407" s="37">
        <f t="shared" si="89"/>
        <v>0</v>
      </c>
      <c r="F407" s="14"/>
      <c r="G407" s="14"/>
      <c r="H407" s="14"/>
      <c r="I407" s="14"/>
      <c r="J407" s="33">
        <f t="shared" si="98"/>
        <v>0</v>
      </c>
      <c r="K407" s="33">
        <f t="shared" si="99"/>
        <v>0</v>
      </c>
      <c r="L407" s="4" t="s">
        <v>205</v>
      </c>
    </row>
    <row r="408" spans="1:12" ht="18" x14ac:dyDescent="0.25">
      <c r="A408" s="5" t="str">
        <f t="shared" si="94"/>
        <v>b</v>
      </c>
      <c r="B408" s="11" t="s">
        <v>1</v>
      </c>
      <c r="C408" s="15" t="s">
        <v>137</v>
      </c>
      <c r="D408" s="15"/>
      <c r="E408" s="37">
        <f t="shared" si="89"/>
        <v>0</v>
      </c>
      <c r="F408" s="14"/>
      <c r="G408" s="14"/>
      <c r="H408" s="14"/>
      <c r="I408" s="14"/>
      <c r="J408" s="33">
        <f t="shared" si="98"/>
        <v>0</v>
      </c>
      <c r="K408" s="33">
        <f t="shared" si="99"/>
        <v>0</v>
      </c>
      <c r="L408" s="4" t="s">
        <v>205</v>
      </c>
    </row>
    <row r="409" spans="1:12" ht="18" x14ac:dyDescent="0.25">
      <c r="A409" s="5" t="str">
        <f t="shared" si="94"/>
        <v>b</v>
      </c>
      <c r="B409" s="11" t="s">
        <v>1</v>
      </c>
      <c r="C409" s="15" t="s">
        <v>138</v>
      </c>
      <c r="D409" s="15"/>
      <c r="E409" s="37">
        <f t="shared" si="89"/>
        <v>0</v>
      </c>
      <c r="F409" s="14"/>
      <c r="G409" s="14"/>
      <c r="H409" s="14"/>
      <c r="I409" s="14"/>
      <c r="J409" s="33">
        <f t="shared" si="98"/>
        <v>0</v>
      </c>
      <c r="K409" s="33">
        <f t="shared" si="99"/>
        <v>0</v>
      </c>
      <c r="L409" s="4" t="s">
        <v>205</v>
      </c>
    </row>
    <row r="410" spans="1:12" ht="36" x14ac:dyDescent="0.25">
      <c r="A410" s="5" t="str">
        <f t="shared" si="94"/>
        <v>b</v>
      </c>
      <c r="B410" s="22" t="s">
        <v>36</v>
      </c>
      <c r="C410" s="23" t="s">
        <v>184</v>
      </c>
      <c r="D410" s="23"/>
      <c r="E410" s="41">
        <f t="shared" si="89"/>
        <v>0</v>
      </c>
      <c r="F410" s="41">
        <f t="shared" ref="F410:I410" si="101">F411+F421+F422+F423</f>
        <v>0</v>
      </c>
      <c r="G410" s="41">
        <f t="shared" si="101"/>
        <v>0</v>
      </c>
      <c r="H410" s="41">
        <f t="shared" si="101"/>
        <v>0</v>
      </c>
      <c r="I410" s="41">
        <f t="shared" si="101"/>
        <v>0</v>
      </c>
      <c r="J410" s="30">
        <f t="shared" si="98"/>
        <v>0</v>
      </c>
      <c r="K410" s="30">
        <f t="shared" si="99"/>
        <v>0</v>
      </c>
      <c r="L410" s="4" t="s">
        <v>205</v>
      </c>
    </row>
    <row r="411" spans="1:12" ht="18" x14ac:dyDescent="0.25">
      <c r="A411" s="5" t="str">
        <f t="shared" si="94"/>
        <v>b</v>
      </c>
      <c r="B411" s="34" t="s">
        <v>1</v>
      </c>
      <c r="C411" s="15" t="s">
        <v>128</v>
      </c>
      <c r="D411" s="15"/>
      <c r="E411" s="37">
        <f t="shared" si="89"/>
        <v>0</v>
      </c>
      <c r="F411" s="14">
        <f t="shared" ref="F411:I411" si="102">F412+F413+F414+F415+F416+F417+F418</f>
        <v>0</v>
      </c>
      <c r="G411" s="14">
        <f t="shared" si="102"/>
        <v>0</v>
      </c>
      <c r="H411" s="14">
        <f t="shared" si="102"/>
        <v>0</v>
      </c>
      <c r="I411" s="14">
        <f t="shared" si="102"/>
        <v>0</v>
      </c>
      <c r="J411" s="33">
        <f t="shared" si="98"/>
        <v>0</v>
      </c>
      <c r="K411" s="33">
        <f t="shared" si="99"/>
        <v>0</v>
      </c>
      <c r="L411" s="4" t="s">
        <v>205</v>
      </c>
    </row>
    <row r="412" spans="1:12" ht="18" x14ac:dyDescent="0.25">
      <c r="A412" s="5" t="str">
        <f t="shared" si="94"/>
        <v>b</v>
      </c>
      <c r="B412" s="11" t="s">
        <v>1</v>
      </c>
      <c r="C412" s="12" t="s">
        <v>129</v>
      </c>
      <c r="D412" s="12"/>
      <c r="E412" s="39">
        <f t="shared" si="89"/>
        <v>0</v>
      </c>
      <c r="F412" s="35"/>
      <c r="G412" s="35"/>
      <c r="H412" s="35"/>
      <c r="I412" s="35"/>
      <c r="J412" s="30">
        <f t="shared" si="98"/>
        <v>0</v>
      </c>
      <c r="K412" s="30">
        <f t="shared" si="99"/>
        <v>0</v>
      </c>
      <c r="L412" s="4" t="s">
        <v>205</v>
      </c>
    </row>
    <row r="413" spans="1:12" ht="18" x14ac:dyDescent="0.25">
      <c r="A413" s="5" t="str">
        <f t="shared" si="94"/>
        <v>b</v>
      </c>
      <c r="B413" s="11" t="s">
        <v>1</v>
      </c>
      <c r="C413" s="12" t="s">
        <v>130</v>
      </c>
      <c r="D413" s="12"/>
      <c r="E413" s="39">
        <f t="shared" si="89"/>
        <v>0</v>
      </c>
      <c r="F413" s="35"/>
      <c r="G413" s="35"/>
      <c r="H413" s="35"/>
      <c r="I413" s="35"/>
      <c r="J413" s="30">
        <f t="shared" si="98"/>
        <v>0</v>
      </c>
      <c r="K413" s="30">
        <f t="shared" si="99"/>
        <v>0</v>
      </c>
      <c r="L413" s="4" t="s">
        <v>205</v>
      </c>
    </row>
    <row r="414" spans="1:12" ht="18" x14ac:dyDescent="0.25">
      <c r="A414" s="5" t="str">
        <f t="shared" si="94"/>
        <v>b</v>
      </c>
      <c r="B414" s="11" t="s">
        <v>1</v>
      </c>
      <c r="C414" s="12" t="s">
        <v>131</v>
      </c>
      <c r="D414" s="12"/>
      <c r="E414" s="39">
        <f t="shared" si="89"/>
        <v>0</v>
      </c>
      <c r="F414" s="35"/>
      <c r="G414" s="35"/>
      <c r="H414" s="35"/>
      <c r="I414" s="35"/>
      <c r="J414" s="30">
        <f t="shared" si="98"/>
        <v>0</v>
      </c>
      <c r="K414" s="30">
        <f t="shared" si="99"/>
        <v>0</v>
      </c>
      <c r="L414" s="4" t="s">
        <v>205</v>
      </c>
    </row>
    <row r="415" spans="1:12" ht="18" x14ac:dyDescent="0.25">
      <c r="A415" s="5" t="str">
        <f t="shared" si="94"/>
        <v>b</v>
      </c>
      <c r="B415" s="11" t="s">
        <v>1</v>
      </c>
      <c r="C415" s="16" t="s">
        <v>132</v>
      </c>
      <c r="D415" s="16"/>
      <c r="E415" s="39">
        <f t="shared" si="89"/>
        <v>0</v>
      </c>
      <c r="F415" s="35"/>
      <c r="G415" s="35"/>
      <c r="H415" s="35"/>
      <c r="I415" s="35"/>
      <c r="J415" s="30">
        <f t="shared" si="98"/>
        <v>0</v>
      </c>
      <c r="K415" s="30">
        <f t="shared" si="99"/>
        <v>0</v>
      </c>
      <c r="L415" s="4" t="s">
        <v>205</v>
      </c>
    </row>
    <row r="416" spans="1:12" ht="18" x14ac:dyDescent="0.25">
      <c r="A416" s="5" t="str">
        <f t="shared" si="94"/>
        <v>b</v>
      </c>
      <c r="B416" s="11" t="s">
        <v>1</v>
      </c>
      <c r="C416" s="16" t="s">
        <v>133</v>
      </c>
      <c r="D416" s="16"/>
      <c r="E416" s="39">
        <f t="shared" si="89"/>
        <v>0</v>
      </c>
      <c r="F416" s="35"/>
      <c r="G416" s="35"/>
      <c r="H416" s="35"/>
      <c r="I416" s="35"/>
      <c r="J416" s="30">
        <f t="shared" si="98"/>
        <v>0</v>
      </c>
      <c r="K416" s="30">
        <f t="shared" si="99"/>
        <v>0</v>
      </c>
      <c r="L416" s="4" t="s">
        <v>205</v>
      </c>
    </row>
    <row r="417" spans="1:12" ht="18" x14ac:dyDescent="0.25">
      <c r="A417" s="5" t="str">
        <f t="shared" si="94"/>
        <v>b</v>
      </c>
      <c r="B417" s="11" t="s">
        <v>1</v>
      </c>
      <c r="C417" s="16" t="s">
        <v>134</v>
      </c>
      <c r="D417" s="16"/>
      <c r="E417" s="39">
        <f t="shared" si="89"/>
        <v>0</v>
      </c>
      <c r="F417" s="35"/>
      <c r="G417" s="35"/>
      <c r="H417" s="35"/>
      <c r="I417" s="35"/>
      <c r="J417" s="30">
        <f t="shared" si="98"/>
        <v>0</v>
      </c>
      <c r="K417" s="30">
        <f t="shared" si="99"/>
        <v>0</v>
      </c>
      <c r="L417" s="4" t="s">
        <v>205</v>
      </c>
    </row>
    <row r="418" spans="1:12" ht="18" x14ac:dyDescent="0.25">
      <c r="A418" s="5" t="str">
        <f t="shared" si="94"/>
        <v>b</v>
      </c>
      <c r="B418" s="11" t="s">
        <v>1</v>
      </c>
      <c r="C418" s="16" t="s">
        <v>135</v>
      </c>
      <c r="D418" s="16"/>
      <c r="E418" s="39">
        <f t="shared" si="89"/>
        <v>0</v>
      </c>
      <c r="F418" s="35">
        <f t="shared" ref="F418:I418" si="103">F419+F420</f>
        <v>0</v>
      </c>
      <c r="G418" s="35">
        <f t="shared" si="103"/>
        <v>0</v>
      </c>
      <c r="H418" s="35">
        <f t="shared" si="103"/>
        <v>0</v>
      </c>
      <c r="I418" s="35">
        <f t="shared" si="103"/>
        <v>0</v>
      </c>
      <c r="J418" s="30">
        <f t="shared" si="98"/>
        <v>0</v>
      </c>
      <c r="K418" s="30">
        <f t="shared" si="99"/>
        <v>0</v>
      </c>
      <c r="L418" s="4" t="s">
        <v>205</v>
      </c>
    </row>
    <row r="419" spans="1:12" x14ac:dyDescent="0.25">
      <c r="A419" s="5" t="str">
        <f t="shared" si="94"/>
        <v>b</v>
      </c>
      <c r="B419" s="19"/>
      <c r="C419" s="21" t="s">
        <v>209</v>
      </c>
      <c r="D419" s="21"/>
      <c r="E419" s="40">
        <f t="shared" si="89"/>
        <v>0</v>
      </c>
      <c r="F419" s="20"/>
      <c r="G419" s="20"/>
      <c r="H419" s="20"/>
      <c r="I419" s="20"/>
      <c r="J419" s="31">
        <f t="shared" si="98"/>
        <v>0</v>
      </c>
      <c r="K419" s="31">
        <f t="shared" si="99"/>
        <v>0</v>
      </c>
    </row>
    <row r="420" spans="1:12" x14ac:dyDescent="0.25">
      <c r="A420" s="5" t="str">
        <f t="shared" si="94"/>
        <v>b</v>
      </c>
      <c r="B420" s="19"/>
      <c r="C420" s="21" t="s">
        <v>210</v>
      </c>
      <c r="D420" s="21"/>
      <c r="E420" s="40">
        <f t="shared" si="89"/>
        <v>0</v>
      </c>
      <c r="F420" s="20"/>
      <c r="G420" s="20"/>
      <c r="H420" s="20"/>
      <c r="I420" s="20"/>
      <c r="J420" s="31">
        <f t="shared" si="98"/>
        <v>0</v>
      </c>
      <c r="K420" s="31">
        <f t="shared" si="99"/>
        <v>0</v>
      </c>
    </row>
    <row r="421" spans="1:12" ht="18" x14ac:dyDescent="0.25">
      <c r="A421" s="5" t="str">
        <f t="shared" si="94"/>
        <v>b</v>
      </c>
      <c r="B421" s="11" t="s">
        <v>1</v>
      </c>
      <c r="C421" s="15" t="s">
        <v>136</v>
      </c>
      <c r="D421" s="15"/>
      <c r="E421" s="37">
        <f t="shared" si="89"/>
        <v>0</v>
      </c>
      <c r="F421" s="14"/>
      <c r="G421" s="14"/>
      <c r="H421" s="14"/>
      <c r="I421" s="14"/>
      <c r="J421" s="33">
        <f t="shared" si="98"/>
        <v>0</v>
      </c>
      <c r="K421" s="33">
        <f t="shared" si="99"/>
        <v>0</v>
      </c>
      <c r="L421" s="4" t="s">
        <v>205</v>
      </c>
    </row>
    <row r="422" spans="1:12" ht="18" x14ac:dyDescent="0.25">
      <c r="A422" s="5" t="str">
        <f t="shared" si="94"/>
        <v>b</v>
      </c>
      <c r="B422" s="11" t="s">
        <v>1</v>
      </c>
      <c r="C422" s="15" t="s">
        <v>137</v>
      </c>
      <c r="D422" s="15"/>
      <c r="E422" s="37">
        <f t="shared" si="89"/>
        <v>0</v>
      </c>
      <c r="F422" s="14"/>
      <c r="G422" s="14"/>
      <c r="H422" s="14"/>
      <c r="I422" s="14"/>
      <c r="J422" s="33">
        <f t="shared" si="98"/>
        <v>0</v>
      </c>
      <c r="K422" s="33">
        <f t="shared" si="99"/>
        <v>0</v>
      </c>
      <c r="L422" s="4" t="s">
        <v>205</v>
      </c>
    </row>
    <row r="423" spans="1:12" ht="18" x14ac:dyDescent="0.25">
      <c r="A423" s="5" t="str">
        <f t="shared" si="94"/>
        <v>b</v>
      </c>
      <c r="B423" s="11" t="s">
        <v>1</v>
      </c>
      <c r="C423" s="15" t="s">
        <v>138</v>
      </c>
      <c r="D423" s="15"/>
      <c r="E423" s="37">
        <f t="shared" si="89"/>
        <v>0</v>
      </c>
      <c r="F423" s="14"/>
      <c r="G423" s="14"/>
      <c r="H423" s="14"/>
      <c r="I423" s="14"/>
      <c r="J423" s="33">
        <f t="shared" si="98"/>
        <v>0</v>
      </c>
      <c r="K423" s="33">
        <f t="shared" si="99"/>
        <v>0</v>
      </c>
      <c r="L423" s="4" t="s">
        <v>205</v>
      </c>
    </row>
    <row r="424" spans="1:12" ht="36" x14ac:dyDescent="0.25">
      <c r="A424" s="5" t="str">
        <f t="shared" si="94"/>
        <v>b</v>
      </c>
      <c r="B424" s="22" t="s">
        <v>37</v>
      </c>
      <c r="C424" s="23" t="s">
        <v>185</v>
      </c>
      <c r="D424" s="23"/>
      <c r="E424" s="41">
        <f t="shared" si="89"/>
        <v>0</v>
      </c>
      <c r="F424" s="41">
        <f t="shared" ref="F424:I424" si="104">F425+F435+F436+F437</f>
        <v>0</v>
      </c>
      <c r="G424" s="41">
        <f t="shared" si="104"/>
        <v>0</v>
      </c>
      <c r="H424" s="41">
        <f t="shared" si="104"/>
        <v>0</v>
      </c>
      <c r="I424" s="41">
        <f t="shared" si="104"/>
        <v>0</v>
      </c>
      <c r="J424" s="30">
        <f t="shared" si="98"/>
        <v>0</v>
      </c>
      <c r="K424" s="30">
        <f t="shared" si="99"/>
        <v>0</v>
      </c>
      <c r="L424" s="4" t="s">
        <v>205</v>
      </c>
    </row>
    <row r="425" spans="1:12" ht="18" x14ac:dyDescent="0.25">
      <c r="A425" s="5" t="str">
        <f t="shared" si="94"/>
        <v>b</v>
      </c>
      <c r="B425" s="34" t="s">
        <v>1</v>
      </c>
      <c r="C425" s="15" t="s">
        <v>128</v>
      </c>
      <c r="D425" s="15"/>
      <c r="E425" s="37">
        <f t="shared" si="89"/>
        <v>0</v>
      </c>
      <c r="F425" s="14">
        <f t="shared" ref="F425:I425" si="105">F426+F427+F428+F429+F430+F431+F432</f>
        <v>0</v>
      </c>
      <c r="G425" s="14">
        <f t="shared" si="105"/>
        <v>0</v>
      </c>
      <c r="H425" s="14">
        <f t="shared" si="105"/>
        <v>0</v>
      </c>
      <c r="I425" s="14">
        <f t="shared" si="105"/>
        <v>0</v>
      </c>
      <c r="J425" s="33">
        <f t="shared" si="98"/>
        <v>0</v>
      </c>
      <c r="K425" s="33">
        <f t="shared" si="99"/>
        <v>0</v>
      </c>
      <c r="L425" s="4" t="s">
        <v>205</v>
      </c>
    </row>
    <row r="426" spans="1:12" ht="18" x14ac:dyDescent="0.25">
      <c r="A426" s="5" t="str">
        <f t="shared" si="94"/>
        <v>b</v>
      </c>
      <c r="B426" s="11" t="s">
        <v>1</v>
      </c>
      <c r="C426" s="12" t="s">
        <v>129</v>
      </c>
      <c r="D426" s="12"/>
      <c r="E426" s="39">
        <f t="shared" si="89"/>
        <v>0</v>
      </c>
      <c r="F426" s="35"/>
      <c r="G426" s="35"/>
      <c r="H426" s="35"/>
      <c r="I426" s="35"/>
      <c r="J426" s="30">
        <f t="shared" si="98"/>
        <v>0</v>
      </c>
      <c r="K426" s="30">
        <f t="shared" si="99"/>
        <v>0</v>
      </c>
      <c r="L426" s="4" t="s">
        <v>205</v>
      </c>
    </row>
    <row r="427" spans="1:12" ht="18" x14ac:dyDescent="0.25">
      <c r="A427" s="5" t="str">
        <f t="shared" si="94"/>
        <v>b</v>
      </c>
      <c r="B427" s="11" t="s">
        <v>1</v>
      </c>
      <c r="C427" s="12" t="s">
        <v>130</v>
      </c>
      <c r="D427" s="12"/>
      <c r="E427" s="39">
        <f t="shared" si="89"/>
        <v>0</v>
      </c>
      <c r="F427" s="35"/>
      <c r="G427" s="35"/>
      <c r="H427" s="35"/>
      <c r="I427" s="35"/>
      <c r="J427" s="30">
        <f t="shared" si="98"/>
        <v>0</v>
      </c>
      <c r="K427" s="30">
        <f t="shared" si="99"/>
        <v>0</v>
      </c>
      <c r="L427" s="4" t="s">
        <v>205</v>
      </c>
    </row>
    <row r="428" spans="1:12" ht="18" x14ac:dyDescent="0.25">
      <c r="A428" s="5" t="str">
        <f t="shared" si="94"/>
        <v>b</v>
      </c>
      <c r="B428" s="11" t="s">
        <v>1</v>
      </c>
      <c r="C428" s="12" t="s">
        <v>131</v>
      </c>
      <c r="D428" s="12"/>
      <c r="E428" s="39">
        <f t="shared" si="89"/>
        <v>0</v>
      </c>
      <c r="F428" s="35"/>
      <c r="G428" s="35"/>
      <c r="H428" s="35"/>
      <c r="I428" s="35"/>
      <c r="J428" s="30">
        <f t="shared" si="98"/>
        <v>0</v>
      </c>
      <c r="K428" s="30">
        <f t="shared" si="99"/>
        <v>0</v>
      </c>
      <c r="L428" s="4" t="s">
        <v>205</v>
      </c>
    </row>
    <row r="429" spans="1:12" ht="18" x14ac:dyDescent="0.25">
      <c r="A429" s="5" t="str">
        <f t="shared" si="94"/>
        <v>b</v>
      </c>
      <c r="B429" s="11" t="s">
        <v>1</v>
      </c>
      <c r="C429" s="16" t="s">
        <v>132</v>
      </c>
      <c r="D429" s="16"/>
      <c r="E429" s="39">
        <f t="shared" si="89"/>
        <v>0</v>
      </c>
      <c r="F429" s="35"/>
      <c r="G429" s="35"/>
      <c r="H429" s="35"/>
      <c r="I429" s="35"/>
      <c r="J429" s="30">
        <f t="shared" si="98"/>
        <v>0</v>
      </c>
      <c r="K429" s="30">
        <f t="shared" si="99"/>
        <v>0</v>
      </c>
      <c r="L429" s="4" t="s">
        <v>205</v>
      </c>
    </row>
    <row r="430" spans="1:12" ht="18" x14ac:dyDescent="0.25">
      <c r="A430" s="5" t="str">
        <f t="shared" si="94"/>
        <v>b</v>
      </c>
      <c r="B430" s="11" t="s">
        <v>1</v>
      </c>
      <c r="C430" s="16" t="s">
        <v>133</v>
      </c>
      <c r="D430" s="16"/>
      <c r="E430" s="39">
        <f t="shared" si="89"/>
        <v>0</v>
      </c>
      <c r="F430" s="35"/>
      <c r="G430" s="35"/>
      <c r="H430" s="35"/>
      <c r="I430" s="35"/>
      <c r="J430" s="30">
        <f t="shared" si="98"/>
        <v>0</v>
      </c>
      <c r="K430" s="30">
        <f t="shared" si="99"/>
        <v>0</v>
      </c>
      <c r="L430" s="4" t="s">
        <v>205</v>
      </c>
    </row>
    <row r="431" spans="1:12" ht="18" x14ac:dyDescent="0.25">
      <c r="A431" s="5" t="str">
        <f t="shared" si="94"/>
        <v>b</v>
      </c>
      <c r="B431" s="11" t="s">
        <v>1</v>
      </c>
      <c r="C431" s="16" t="s">
        <v>134</v>
      </c>
      <c r="D431" s="16"/>
      <c r="E431" s="39">
        <f t="shared" si="89"/>
        <v>0</v>
      </c>
      <c r="F431" s="35"/>
      <c r="G431" s="35"/>
      <c r="H431" s="35"/>
      <c r="I431" s="35"/>
      <c r="J431" s="30">
        <f t="shared" si="98"/>
        <v>0</v>
      </c>
      <c r="K431" s="30">
        <f t="shared" si="99"/>
        <v>0</v>
      </c>
      <c r="L431" s="4" t="s">
        <v>205</v>
      </c>
    </row>
    <row r="432" spans="1:12" ht="18" x14ac:dyDescent="0.25">
      <c r="A432" s="5" t="str">
        <f t="shared" si="94"/>
        <v>b</v>
      </c>
      <c r="B432" s="11" t="s">
        <v>1</v>
      </c>
      <c r="C432" s="16" t="s">
        <v>135</v>
      </c>
      <c r="D432" s="16"/>
      <c r="E432" s="39">
        <f t="shared" ref="E432:E495" si="106">F432+G432+H432+I432</f>
        <v>0</v>
      </c>
      <c r="F432" s="35">
        <f t="shared" ref="F432:I432" si="107">F433+F434</f>
        <v>0</v>
      </c>
      <c r="G432" s="35">
        <f t="shared" si="107"/>
        <v>0</v>
      </c>
      <c r="H432" s="35">
        <f t="shared" si="107"/>
        <v>0</v>
      </c>
      <c r="I432" s="35">
        <f t="shared" si="107"/>
        <v>0</v>
      </c>
      <c r="J432" s="30">
        <f t="shared" si="98"/>
        <v>0</v>
      </c>
      <c r="K432" s="30">
        <f t="shared" si="99"/>
        <v>0</v>
      </c>
      <c r="L432" s="4" t="s">
        <v>205</v>
      </c>
    </row>
    <row r="433" spans="1:12" x14ac:dyDescent="0.25">
      <c r="A433" s="5" t="str">
        <f t="shared" si="94"/>
        <v>b</v>
      </c>
      <c r="B433" s="19"/>
      <c r="C433" s="21" t="s">
        <v>209</v>
      </c>
      <c r="D433" s="21"/>
      <c r="E433" s="40">
        <f t="shared" si="106"/>
        <v>0</v>
      </c>
      <c r="F433" s="20"/>
      <c r="G433" s="20"/>
      <c r="H433" s="20"/>
      <c r="I433" s="20"/>
      <c r="J433" s="31">
        <f t="shared" si="98"/>
        <v>0</v>
      </c>
      <c r="K433" s="31">
        <f t="shared" si="99"/>
        <v>0</v>
      </c>
    </row>
    <row r="434" spans="1:12" x14ac:dyDescent="0.25">
      <c r="A434" s="5" t="str">
        <f t="shared" si="94"/>
        <v>b</v>
      </c>
      <c r="B434" s="19"/>
      <c r="C434" s="21" t="s">
        <v>210</v>
      </c>
      <c r="D434" s="21"/>
      <c r="E434" s="40">
        <f t="shared" si="106"/>
        <v>0</v>
      </c>
      <c r="F434" s="20"/>
      <c r="G434" s="20"/>
      <c r="H434" s="20"/>
      <c r="I434" s="20"/>
      <c r="J434" s="31">
        <f t="shared" si="98"/>
        <v>0</v>
      </c>
      <c r="K434" s="31">
        <f t="shared" si="99"/>
        <v>0</v>
      </c>
    </row>
    <row r="435" spans="1:12" ht="18" x14ac:dyDescent="0.25">
      <c r="A435" s="5" t="str">
        <f t="shared" si="94"/>
        <v>b</v>
      </c>
      <c r="B435" s="11" t="s">
        <v>1</v>
      </c>
      <c r="C435" s="15" t="s">
        <v>136</v>
      </c>
      <c r="D435" s="15"/>
      <c r="E435" s="37">
        <f t="shared" si="106"/>
        <v>0</v>
      </c>
      <c r="F435" s="14"/>
      <c r="G435" s="14"/>
      <c r="H435" s="14"/>
      <c r="I435" s="14"/>
      <c r="J435" s="33">
        <f t="shared" si="98"/>
        <v>0</v>
      </c>
      <c r="K435" s="33">
        <f t="shared" si="99"/>
        <v>0</v>
      </c>
      <c r="L435" s="4" t="s">
        <v>205</v>
      </c>
    </row>
    <row r="436" spans="1:12" ht="18" x14ac:dyDescent="0.25">
      <c r="A436" s="5" t="str">
        <f t="shared" si="94"/>
        <v>b</v>
      </c>
      <c r="B436" s="11" t="s">
        <v>1</v>
      </c>
      <c r="C436" s="15" t="s">
        <v>137</v>
      </c>
      <c r="D436" s="15"/>
      <c r="E436" s="37">
        <f t="shared" si="106"/>
        <v>0</v>
      </c>
      <c r="F436" s="14"/>
      <c r="G436" s="14"/>
      <c r="H436" s="14"/>
      <c r="I436" s="14"/>
      <c r="J436" s="33">
        <f t="shared" si="98"/>
        <v>0</v>
      </c>
      <c r="K436" s="33">
        <f t="shared" si="99"/>
        <v>0</v>
      </c>
      <c r="L436" s="4" t="s">
        <v>205</v>
      </c>
    </row>
    <row r="437" spans="1:12" ht="18" x14ac:dyDescent="0.25">
      <c r="A437" s="5" t="str">
        <f t="shared" si="94"/>
        <v>b</v>
      </c>
      <c r="B437" s="11" t="s">
        <v>1</v>
      </c>
      <c r="C437" s="15" t="s">
        <v>138</v>
      </c>
      <c r="D437" s="15"/>
      <c r="E437" s="37">
        <f t="shared" si="106"/>
        <v>0</v>
      </c>
      <c r="F437" s="14"/>
      <c r="G437" s="14"/>
      <c r="H437" s="14"/>
      <c r="I437" s="14"/>
      <c r="J437" s="33">
        <f t="shared" si="98"/>
        <v>0</v>
      </c>
      <c r="K437" s="33">
        <f t="shared" si="99"/>
        <v>0</v>
      </c>
      <c r="L437" s="4" t="s">
        <v>205</v>
      </c>
    </row>
    <row r="438" spans="1:12" ht="18" x14ac:dyDescent="0.25">
      <c r="A438" s="5" t="str">
        <f t="shared" si="94"/>
        <v>b</v>
      </c>
      <c r="B438" s="22" t="s">
        <v>38</v>
      </c>
      <c r="C438" s="23" t="s">
        <v>186</v>
      </c>
      <c r="D438" s="23"/>
      <c r="E438" s="41">
        <f t="shared" si="106"/>
        <v>0</v>
      </c>
      <c r="F438" s="41">
        <f t="shared" ref="F438:I438" si="108">F439+F449+F450+F451</f>
        <v>0</v>
      </c>
      <c r="G438" s="41">
        <f t="shared" si="108"/>
        <v>0</v>
      </c>
      <c r="H438" s="41">
        <f t="shared" si="108"/>
        <v>0</v>
      </c>
      <c r="I438" s="41">
        <f t="shared" si="108"/>
        <v>0</v>
      </c>
      <c r="J438" s="30">
        <f t="shared" si="98"/>
        <v>0</v>
      </c>
      <c r="K438" s="30">
        <f t="shared" si="99"/>
        <v>0</v>
      </c>
      <c r="L438" s="4" t="s">
        <v>205</v>
      </c>
    </row>
    <row r="439" spans="1:12" ht="18" x14ac:dyDescent="0.25">
      <c r="A439" s="5" t="str">
        <f t="shared" si="94"/>
        <v>b</v>
      </c>
      <c r="B439" s="34" t="s">
        <v>1</v>
      </c>
      <c r="C439" s="15" t="s">
        <v>128</v>
      </c>
      <c r="D439" s="15"/>
      <c r="E439" s="37">
        <f t="shared" si="106"/>
        <v>0</v>
      </c>
      <c r="F439" s="14">
        <f t="shared" ref="F439:I439" si="109">F440+F441+F442+F443+F444+F445+F446</f>
        <v>0</v>
      </c>
      <c r="G439" s="14">
        <f t="shared" si="109"/>
        <v>0</v>
      </c>
      <c r="H439" s="14">
        <f t="shared" si="109"/>
        <v>0</v>
      </c>
      <c r="I439" s="14">
        <f t="shared" si="109"/>
        <v>0</v>
      </c>
      <c r="J439" s="33">
        <f t="shared" si="98"/>
        <v>0</v>
      </c>
      <c r="K439" s="33">
        <f t="shared" si="99"/>
        <v>0</v>
      </c>
      <c r="L439" s="4" t="s">
        <v>205</v>
      </c>
    </row>
    <row r="440" spans="1:12" ht="18" x14ac:dyDescent="0.25">
      <c r="A440" s="5" t="str">
        <f t="shared" si="94"/>
        <v>b</v>
      </c>
      <c r="B440" s="11" t="s">
        <v>1</v>
      </c>
      <c r="C440" s="12" t="s">
        <v>129</v>
      </c>
      <c r="D440" s="12"/>
      <c r="E440" s="39">
        <f t="shared" si="106"/>
        <v>0</v>
      </c>
      <c r="F440" s="35"/>
      <c r="G440" s="35"/>
      <c r="H440" s="35"/>
      <c r="I440" s="35"/>
      <c r="J440" s="30">
        <f t="shared" si="98"/>
        <v>0</v>
      </c>
      <c r="K440" s="30">
        <f t="shared" si="99"/>
        <v>0</v>
      </c>
      <c r="L440" s="4" t="s">
        <v>205</v>
      </c>
    </row>
    <row r="441" spans="1:12" ht="18" x14ac:dyDescent="0.25">
      <c r="A441" s="5" t="str">
        <f t="shared" si="94"/>
        <v>b</v>
      </c>
      <c r="B441" s="11" t="s">
        <v>1</v>
      </c>
      <c r="C441" s="12" t="s">
        <v>130</v>
      </c>
      <c r="D441" s="12"/>
      <c r="E441" s="39">
        <f t="shared" si="106"/>
        <v>0</v>
      </c>
      <c r="F441" s="35"/>
      <c r="G441" s="35"/>
      <c r="H441" s="35"/>
      <c r="I441" s="35"/>
      <c r="J441" s="30">
        <f t="shared" si="98"/>
        <v>0</v>
      </c>
      <c r="K441" s="30">
        <f t="shared" si="99"/>
        <v>0</v>
      </c>
      <c r="L441" s="4" t="s">
        <v>205</v>
      </c>
    </row>
    <row r="442" spans="1:12" ht="18" x14ac:dyDescent="0.25">
      <c r="A442" s="5" t="str">
        <f t="shared" si="94"/>
        <v>b</v>
      </c>
      <c r="B442" s="11" t="s">
        <v>1</v>
      </c>
      <c r="C442" s="12" t="s">
        <v>131</v>
      </c>
      <c r="D442" s="12"/>
      <c r="E442" s="39">
        <f t="shared" si="106"/>
        <v>0</v>
      </c>
      <c r="F442" s="35"/>
      <c r="G442" s="35"/>
      <c r="H442" s="35"/>
      <c r="I442" s="35"/>
      <c r="J442" s="30">
        <f t="shared" si="98"/>
        <v>0</v>
      </c>
      <c r="K442" s="30">
        <f t="shared" si="99"/>
        <v>0</v>
      </c>
      <c r="L442" s="4" t="s">
        <v>205</v>
      </c>
    </row>
    <row r="443" spans="1:12" ht="18" x14ac:dyDescent="0.25">
      <c r="A443" s="5" t="str">
        <f t="shared" si="94"/>
        <v>b</v>
      </c>
      <c r="B443" s="11" t="s">
        <v>1</v>
      </c>
      <c r="C443" s="16" t="s">
        <v>132</v>
      </c>
      <c r="D443" s="16"/>
      <c r="E443" s="39">
        <f t="shared" si="106"/>
        <v>0</v>
      </c>
      <c r="F443" s="35"/>
      <c r="G443" s="35"/>
      <c r="H443" s="35"/>
      <c r="I443" s="35"/>
      <c r="J443" s="30">
        <f t="shared" si="98"/>
        <v>0</v>
      </c>
      <c r="K443" s="30">
        <f t="shared" si="99"/>
        <v>0</v>
      </c>
      <c r="L443" s="4" t="s">
        <v>205</v>
      </c>
    </row>
    <row r="444" spans="1:12" ht="18" x14ac:dyDescent="0.25">
      <c r="A444" s="5" t="str">
        <f t="shared" si="94"/>
        <v>b</v>
      </c>
      <c r="B444" s="11" t="s">
        <v>1</v>
      </c>
      <c r="C444" s="16" t="s">
        <v>133</v>
      </c>
      <c r="D444" s="16"/>
      <c r="E444" s="39">
        <f t="shared" si="106"/>
        <v>0</v>
      </c>
      <c r="F444" s="35"/>
      <c r="G444" s="35"/>
      <c r="H444" s="35"/>
      <c r="I444" s="35"/>
      <c r="J444" s="30">
        <f t="shared" si="98"/>
        <v>0</v>
      </c>
      <c r="K444" s="30">
        <f t="shared" si="99"/>
        <v>0</v>
      </c>
      <c r="L444" s="4" t="s">
        <v>205</v>
      </c>
    </row>
    <row r="445" spans="1:12" ht="18" x14ac:dyDescent="0.25">
      <c r="A445" s="5" t="str">
        <f t="shared" si="94"/>
        <v>b</v>
      </c>
      <c r="B445" s="11" t="s">
        <v>1</v>
      </c>
      <c r="C445" s="16" t="s">
        <v>134</v>
      </c>
      <c r="D445" s="16"/>
      <c r="E445" s="39">
        <f t="shared" si="106"/>
        <v>0</v>
      </c>
      <c r="F445" s="35"/>
      <c r="G445" s="35"/>
      <c r="H445" s="35"/>
      <c r="I445" s="35"/>
      <c r="J445" s="30">
        <f t="shared" si="98"/>
        <v>0</v>
      </c>
      <c r="K445" s="30">
        <f t="shared" si="99"/>
        <v>0</v>
      </c>
      <c r="L445" s="4" t="s">
        <v>205</v>
      </c>
    </row>
    <row r="446" spans="1:12" ht="18" x14ac:dyDescent="0.25">
      <c r="A446" s="5" t="str">
        <f t="shared" si="94"/>
        <v>b</v>
      </c>
      <c r="B446" s="11" t="s">
        <v>1</v>
      </c>
      <c r="C446" s="16" t="s">
        <v>135</v>
      </c>
      <c r="D446" s="16"/>
      <c r="E446" s="39">
        <f t="shared" si="106"/>
        <v>0</v>
      </c>
      <c r="F446" s="35">
        <f t="shared" ref="F446:I446" si="110">F447+F448</f>
        <v>0</v>
      </c>
      <c r="G446" s="35">
        <f t="shared" si="110"/>
        <v>0</v>
      </c>
      <c r="H446" s="35">
        <f t="shared" si="110"/>
        <v>0</v>
      </c>
      <c r="I446" s="35">
        <f t="shared" si="110"/>
        <v>0</v>
      </c>
      <c r="J446" s="30">
        <f t="shared" si="98"/>
        <v>0</v>
      </c>
      <c r="K446" s="30">
        <f t="shared" si="99"/>
        <v>0</v>
      </c>
      <c r="L446" s="4" t="s">
        <v>205</v>
      </c>
    </row>
    <row r="447" spans="1:12" x14ac:dyDescent="0.25">
      <c r="A447" s="5" t="str">
        <f t="shared" si="94"/>
        <v>b</v>
      </c>
      <c r="B447" s="19"/>
      <c r="C447" s="21" t="s">
        <v>209</v>
      </c>
      <c r="D447" s="21"/>
      <c r="E447" s="40">
        <f t="shared" si="106"/>
        <v>0</v>
      </c>
      <c r="F447" s="20"/>
      <c r="G447" s="20"/>
      <c r="H447" s="20"/>
      <c r="I447" s="20"/>
      <c r="J447" s="31">
        <f t="shared" si="98"/>
        <v>0</v>
      </c>
      <c r="K447" s="31">
        <f t="shared" si="99"/>
        <v>0</v>
      </c>
    </row>
    <row r="448" spans="1:12" x14ac:dyDescent="0.25">
      <c r="A448" s="5" t="str">
        <f t="shared" si="94"/>
        <v>b</v>
      </c>
      <c r="B448" s="19"/>
      <c r="C448" s="21" t="s">
        <v>210</v>
      </c>
      <c r="D448" s="21"/>
      <c r="E448" s="40">
        <f t="shared" si="106"/>
        <v>0</v>
      </c>
      <c r="F448" s="20"/>
      <c r="G448" s="20"/>
      <c r="H448" s="20"/>
      <c r="I448" s="20"/>
      <c r="J448" s="31">
        <f t="shared" si="98"/>
        <v>0</v>
      </c>
      <c r="K448" s="31">
        <f t="shared" si="99"/>
        <v>0</v>
      </c>
    </row>
    <row r="449" spans="1:12" ht="18" x14ac:dyDescent="0.25">
      <c r="A449" s="5" t="str">
        <f t="shared" si="94"/>
        <v>b</v>
      </c>
      <c r="B449" s="11" t="s">
        <v>1</v>
      </c>
      <c r="C449" s="15" t="s">
        <v>136</v>
      </c>
      <c r="D449" s="15"/>
      <c r="E449" s="37">
        <f t="shared" si="106"/>
        <v>0</v>
      </c>
      <c r="F449" s="14"/>
      <c r="G449" s="14"/>
      <c r="H449" s="14"/>
      <c r="I449" s="14"/>
      <c r="J449" s="33">
        <f t="shared" si="98"/>
        <v>0</v>
      </c>
      <c r="K449" s="33">
        <f t="shared" si="99"/>
        <v>0</v>
      </c>
      <c r="L449" s="4" t="s">
        <v>205</v>
      </c>
    </row>
    <row r="450" spans="1:12" ht="18" x14ac:dyDescent="0.25">
      <c r="A450" s="5" t="str">
        <f t="shared" si="94"/>
        <v>b</v>
      </c>
      <c r="B450" s="11" t="s">
        <v>1</v>
      </c>
      <c r="C450" s="15" t="s">
        <v>137</v>
      </c>
      <c r="D450" s="15"/>
      <c r="E450" s="37">
        <f t="shared" si="106"/>
        <v>0</v>
      </c>
      <c r="F450" s="14"/>
      <c r="G450" s="14"/>
      <c r="H450" s="14"/>
      <c r="I450" s="14"/>
      <c r="J450" s="33">
        <f t="shared" si="98"/>
        <v>0</v>
      </c>
      <c r="K450" s="33">
        <f t="shared" si="99"/>
        <v>0</v>
      </c>
      <c r="L450" s="4" t="s">
        <v>205</v>
      </c>
    </row>
    <row r="451" spans="1:12" ht="18" x14ac:dyDescent="0.25">
      <c r="A451" s="5" t="str">
        <f t="shared" si="94"/>
        <v>b</v>
      </c>
      <c r="B451" s="11" t="s">
        <v>1</v>
      </c>
      <c r="C451" s="15" t="s">
        <v>138</v>
      </c>
      <c r="D451" s="15"/>
      <c r="E451" s="37">
        <f t="shared" si="106"/>
        <v>0</v>
      </c>
      <c r="F451" s="14"/>
      <c r="G451" s="14"/>
      <c r="H451" s="14"/>
      <c r="I451" s="14"/>
      <c r="J451" s="33">
        <f t="shared" si="98"/>
        <v>0</v>
      </c>
      <c r="K451" s="33">
        <f t="shared" si="99"/>
        <v>0</v>
      </c>
      <c r="L451" s="4" t="s">
        <v>205</v>
      </c>
    </row>
    <row r="452" spans="1:12" ht="18" x14ac:dyDescent="0.25">
      <c r="A452" s="5" t="str">
        <f t="shared" si="94"/>
        <v>b</v>
      </c>
      <c r="B452" s="22" t="s">
        <v>39</v>
      </c>
      <c r="C452" s="23" t="s">
        <v>187</v>
      </c>
      <c r="D452" s="23"/>
      <c r="E452" s="41">
        <f t="shared" si="106"/>
        <v>0</v>
      </c>
      <c r="F452" s="41">
        <f t="shared" ref="F452:I452" si="111">F453+F463+F464+F465</f>
        <v>0</v>
      </c>
      <c r="G452" s="41">
        <f t="shared" si="111"/>
        <v>0</v>
      </c>
      <c r="H452" s="41">
        <f t="shared" si="111"/>
        <v>0</v>
      </c>
      <c r="I452" s="41">
        <f t="shared" si="111"/>
        <v>0</v>
      </c>
      <c r="J452" s="30">
        <f t="shared" si="98"/>
        <v>0</v>
      </c>
      <c r="K452" s="30">
        <f t="shared" si="99"/>
        <v>0</v>
      </c>
      <c r="L452" s="4" t="s">
        <v>205</v>
      </c>
    </row>
    <row r="453" spans="1:12" ht="18" x14ac:dyDescent="0.25">
      <c r="A453" s="5" t="str">
        <f t="shared" ref="A453:A516" si="112">IF((E453+F453+G453+I453+H453)&gt;0,"a","b")</f>
        <v>b</v>
      </c>
      <c r="B453" s="34" t="s">
        <v>1</v>
      </c>
      <c r="C453" s="15" t="s">
        <v>128</v>
      </c>
      <c r="D453" s="15"/>
      <c r="E453" s="37">
        <f t="shared" si="106"/>
        <v>0</v>
      </c>
      <c r="F453" s="14">
        <f t="shared" ref="F453:I453" si="113">F454+F455+F456+F457+F458+F459+F460</f>
        <v>0</v>
      </c>
      <c r="G453" s="14">
        <f t="shared" si="113"/>
        <v>0</v>
      </c>
      <c r="H453" s="14">
        <f t="shared" si="113"/>
        <v>0</v>
      </c>
      <c r="I453" s="14">
        <f t="shared" si="113"/>
        <v>0</v>
      </c>
      <c r="J453" s="33">
        <f t="shared" si="98"/>
        <v>0</v>
      </c>
      <c r="K453" s="33">
        <f t="shared" si="99"/>
        <v>0</v>
      </c>
      <c r="L453" s="4" t="s">
        <v>205</v>
      </c>
    </row>
    <row r="454" spans="1:12" ht="18" x14ac:dyDescent="0.25">
      <c r="A454" s="5" t="str">
        <f t="shared" si="112"/>
        <v>b</v>
      </c>
      <c r="B454" s="11" t="s">
        <v>1</v>
      </c>
      <c r="C454" s="12" t="s">
        <v>129</v>
      </c>
      <c r="D454" s="12"/>
      <c r="E454" s="39">
        <f t="shared" si="106"/>
        <v>0</v>
      </c>
      <c r="F454" s="35"/>
      <c r="G454" s="35"/>
      <c r="H454" s="35"/>
      <c r="I454" s="35"/>
      <c r="J454" s="30">
        <f t="shared" si="98"/>
        <v>0</v>
      </c>
      <c r="K454" s="30">
        <f t="shared" si="99"/>
        <v>0</v>
      </c>
      <c r="L454" s="4" t="s">
        <v>205</v>
      </c>
    </row>
    <row r="455" spans="1:12" ht="18" x14ac:dyDescent="0.25">
      <c r="A455" s="5" t="str">
        <f t="shared" si="112"/>
        <v>b</v>
      </c>
      <c r="B455" s="11" t="s">
        <v>1</v>
      </c>
      <c r="C455" s="12" t="s">
        <v>130</v>
      </c>
      <c r="D455" s="12"/>
      <c r="E455" s="39">
        <f t="shared" si="106"/>
        <v>0</v>
      </c>
      <c r="F455" s="35"/>
      <c r="G455" s="35"/>
      <c r="H455" s="35"/>
      <c r="I455" s="35"/>
      <c r="J455" s="30">
        <f t="shared" si="98"/>
        <v>0</v>
      </c>
      <c r="K455" s="30">
        <f t="shared" si="99"/>
        <v>0</v>
      </c>
      <c r="L455" s="4" t="s">
        <v>205</v>
      </c>
    </row>
    <row r="456" spans="1:12" ht="18" x14ac:dyDescent="0.25">
      <c r="A456" s="5" t="str">
        <f t="shared" si="112"/>
        <v>b</v>
      </c>
      <c r="B456" s="11" t="s">
        <v>1</v>
      </c>
      <c r="C456" s="12" t="s">
        <v>131</v>
      </c>
      <c r="D456" s="12"/>
      <c r="E456" s="39">
        <f t="shared" si="106"/>
        <v>0</v>
      </c>
      <c r="F456" s="35"/>
      <c r="G456" s="35"/>
      <c r="H456" s="35"/>
      <c r="I456" s="35"/>
      <c r="J456" s="30">
        <f t="shared" si="98"/>
        <v>0</v>
      </c>
      <c r="K456" s="30">
        <f t="shared" si="99"/>
        <v>0</v>
      </c>
      <c r="L456" s="4" t="s">
        <v>205</v>
      </c>
    </row>
    <row r="457" spans="1:12" ht="18" x14ac:dyDescent="0.25">
      <c r="A457" s="5" t="str">
        <f t="shared" si="112"/>
        <v>b</v>
      </c>
      <c r="B457" s="11" t="s">
        <v>1</v>
      </c>
      <c r="C457" s="16" t="s">
        <v>132</v>
      </c>
      <c r="D457" s="16"/>
      <c r="E457" s="39">
        <f t="shared" si="106"/>
        <v>0</v>
      </c>
      <c r="F457" s="35"/>
      <c r="G457" s="35"/>
      <c r="H457" s="35"/>
      <c r="I457" s="35"/>
      <c r="J457" s="30">
        <f t="shared" si="98"/>
        <v>0</v>
      </c>
      <c r="K457" s="30">
        <f t="shared" si="99"/>
        <v>0</v>
      </c>
      <c r="L457" s="4" t="s">
        <v>205</v>
      </c>
    </row>
    <row r="458" spans="1:12" ht="18" x14ac:dyDescent="0.25">
      <c r="A458" s="5" t="str">
        <f t="shared" si="112"/>
        <v>b</v>
      </c>
      <c r="B458" s="11" t="s">
        <v>1</v>
      </c>
      <c r="C458" s="16" t="s">
        <v>133</v>
      </c>
      <c r="D458" s="16"/>
      <c r="E458" s="39">
        <f t="shared" si="106"/>
        <v>0</v>
      </c>
      <c r="F458" s="35"/>
      <c r="G458" s="35"/>
      <c r="H458" s="35"/>
      <c r="I458" s="35"/>
      <c r="J458" s="30">
        <f t="shared" si="98"/>
        <v>0</v>
      </c>
      <c r="K458" s="30">
        <f t="shared" si="99"/>
        <v>0</v>
      </c>
      <c r="L458" s="4" t="s">
        <v>205</v>
      </c>
    </row>
    <row r="459" spans="1:12" ht="18" x14ac:dyDescent="0.25">
      <c r="A459" s="5" t="str">
        <f t="shared" si="112"/>
        <v>b</v>
      </c>
      <c r="B459" s="11" t="s">
        <v>1</v>
      </c>
      <c r="C459" s="16" t="s">
        <v>134</v>
      </c>
      <c r="D459" s="16"/>
      <c r="E459" s="39">
        <f t="shared" si="106"/>
        <v>0</v>
      </c>
      <c r="F459" s="35"/>
      <c r="G459" s="35"/>
      <c r="H459" s="35"/>
      <c r="I459" s="35"/>
      <c r="J459" s="30">
        <f t="shared" si="98"/>
        <v>0</v>
      </c>
      <c r="K459" s="30">
        <f t="shared" si="99"/>
        <v>0</v>
      </c>
      <c r="L459" s="4" t="s">
        <v>205</v>
      </c>
    </row>
    <row r="460" spans="1:12" ht="18" x14ac:dyDescent="0.25">
      <c r="A460" s="5" t="str">
        <f t="shared" si="112"/>
        <v>b</v>
      </c>
      <c r="B460" s="11" t="s">
        <v>1</v>
      </c>
      <c r="C460" s="16" t="s">
        <v>135</v>
      </c>
      <c r="D460" s="16"/>
      <c r="E460" s="39">
        <f t="shared" si="106"/>
        <v>0</v>
      </c>
      <c r="F460" s="35">
        <f t="shared" ref="F460:I460" si="114">F461+F462</f>
        <v>0</v>
      </c>
      <c r="G460" s="35">
        <f t="shared" si="114"/>
        <v>0</v>
      </c>
      <c r="H460" s="35">
        <f t="shared" si="114"/>
        <v>0</v>
      </c>
      <c r="I460" s="35">
        <f t="shared" si="114"/>
        <v>0</v>
      </c>
      <c r="J460" s="30">
        <f t="shared" si="98"/>
        <v>0</v>
      </c>
      <c r="K460" s="30">
        <f t="shared" si="99"/>
        <v>0</v>
      </c>
      <c r="L460" s="4" t="s">
        <v>205</v>
      </c>
    </row>
    <row r="461" spans="1:12" x14ac:dyDescent="0.25">
      <c r="A461" s="5" t="str">
        <f t="shared" si="112"/>
        <v>b</v>
      </c>
      <c r="B461" s="19"/>
      <c r="C461" s="21" t="s">
        <v>209</v>
      </c>
      <c r="D461" s="21"/>
      <c r="E461" s="40">
        <f t="shared" si="106"/>
        <v>0</v>
      </c>
      <c r="F461" s="20"/>
      <c r="G461" s="20"/>
      <c r="H461" s="20"/>
      <c r="I461" s="20"/>
      <c r="J461" s="31">
        <f t="shared" si="98"/>
        <v>0</v>
      </c>
      <c r="K461" s="31">
        <f t="shared" si="99"/>
        <v>0</v>
      </c>
    </row>
    <row r="462" spans="1:12" x14ac:dyDescent="0.25">
      <c r="A462" s="5" t="str">
        <f t="shared" si="112"/>
        <v>b</v>
      </c>
      <c r="B462" s="19"/>
      <c r="C462" s="21" t="s">
        <v>210</v>
      </c>
      <c r="D462" s="21"/>
      <c r="E462" s="40">
        <f t="shared" si="106"/>
        <v>0</v>
      </c>
      <c r="F462" s="20"/>
      <c r="G462" s="20"/>
      <c r="H462" s="20"/>
      <c r="I462" s="20"/>
      <c r="J462" s="31">
        <f t="shared" si="98"/>
        <v>0</v>
      </c>
      <c r="K462" s="31">
        <f t="shared" si="99"/>
        <v>0</v>
      </c>
    </row>
    <row r="463" spans="1:12" ht="18" x14ac:dyDescent="0.25">
      <c r="A463" s="5" t="str">
        <f t="shared" si="112"/>
        <v>b</v>
      </c>
      <c r="B463" s="11" t="s">
        <v>1</v>
      </c>
      <c r="C463" s="15" t="s">
        <v>136</v>
      </c>
      <c r="D463" s="15"/>
      <c r="E463" s="37">
        <f t="shared" si="106"/>
        <v>0</v>
      </c>
      <c r="F463" s="14"/>
      <c r="G463" s="14"/>
      <c r="H463" s="14"/>
      <c r="I463" s="14"/>
      <c r="J463" s="33">
        <f t="shared" si="98"/>
        <v>0</v>
      </c>
      <c r="K463" s="33">
        <f t="shared" si="99"/>
        <v>0</v>
      </c>
      <c r="L463" s="4" t="s">
        <v>205</v>
      </c>
    </row>
    <row r="464" spans="1:12" ht="18" x14ac:dyDescent="0.25">
      <c r="A464" s="5" t="str">
        <f t="shared" si="112"/>
        <v>b</v>
      </c>
      <c r="B464" s="11" t="s">
        <v>1</v>
      </c>
      <c r="C464" s="15" t="s">
        <v>137</v>
      </c>
      <c r="D464" s="15"/>
      <c r="E464" s="37">
        <f t="shared" si="106"/>
        <v>0</v>
      </c>
      <c r="F464" s="14"/>
      <c r="G464" s="14"/>
      <c r="H464" s="14"/>
      <c r="I464" s="14"/>
      <c r="J464" s="33">
        <f t="shared" si="98"/>
        <v>0</v>
      </c>
      <c r="K464" s="33">
        <f t="shared" si="99"/>
        <v>0</v>
      </c>
      <c r="L464" s="4" t="s">
        <v>205</v>
      </c>
    </row>
    <row r="465" spans="1:12" ht="18" x14ac:dyDescent="0.25">
      <c r="A465" s="5" t="str">
        <f t="shared" si="112"/>
        <v>b</v>
      </c>
      <c r="B465" s="11" t="s">
        <v>1</v>
      </c>
      <c r="C465" s="15" t="s">
        <v>138</v>
      </c>
      <c r="D465" s="15"/>
      <c r="E465" s="37">
        <f t="shared" si="106"/>
        <v>0</v>
      </c>
      <c r="F465" s="14"/>
      <c r="G465" s="14"/>
      <c r="H465" s="14"/>
      <c r="I465" s="14"/>
      <c r="J465" s="33">
        <f t="shared" si="98"/>
        <v>0</v>
      </c>
      <c r="K465" s="33">
        <f t="shared" si="99"/>
        <v>0</v>
      </c>
      <c r="L465" s="4" t="s">
        <v>205</v>
      </c>
    </row>
    <row r="466" spans="1:12" ht="36" x14ac:dyDescent="0.25">
      <c r="A466" s="5" t="str">
        <f t="shared" si="112"/>
        <v>b</v>
      </c>
      <c r="B466" s="22" t="s">
        <v>40</v>
      </c>
      <c r="C466" s="23" t="s">
        <v>188</v>
      </c>
      <c r="D466" s="23"/>
      <c r="E466" s="41">
        <f t="shared" si="106"/>
        <v>0</v>
      </c>
      <c r="F466" s="41">
        <f t="shared" ref="F466:I466" si="115">F467+F477+F478+F479</f>
        <v>0</v>
      </c>
      <c r="G466" s="41">
        <f t="shared" si="115"/>
        <v>0</v>
      </c>
      <c r="H466" s="41">
        <f t="shared" si="115"/>
        <v>0</v>
      </c>
      <c r="I466" s="41">
        <f t="shared" si="115"/>
        <v>0</v>
      </c>
      <c r="J466" s="30">
        <f t="shared" si="98"/>
        <v>0</v>
      </c>
      <c r="K466" s="30">
        <f t="shared" si="99"/>
        <v>0</v>
      </c>
      <c r="L466" s="4" t="s">
        <v>205</v>
      </c>
    </row>
    <row r="467" spans="1:12" ht="18" x14ac:dyDescent="0.25">
      <c r="A467" s="5" t="str">
        <f t="shared" si="112"/>
        <v>b</v>
      </c>
      <c r="B467" s="34" t="s">
        <v>1</v>
      </c>
      <c r="C467" s="15" t="s">
        <v>128</v>
      </c>
      <c r="D467" s="15"/>
      <c r="E467" s="37">
        <f t="shared" si="106"/>
        <v>0</v>
      </c>
      <c r="F467" s="14">
        <f t="shared" ref="F467:I467" si="116">F468+F469+F470+F471+F472+F473+F474</f>
        <v>0</v>
      </c>
      <c r="G467" s="14">
        <f t="shared" si="116"/>
        <v>0</v>
      </c>
      <c r="H467" s="14">
        <f t="shared" si="116"/>
        <v>0</v>
      </c>
      <c r="I467" s="14">
        <f t="shared" si="116"/>
        <v>0</v>
      </c>
      <c r="J467" s="33">
        <f t="shared" ref="J467:J530" si="117">F467+G467</f>
        <v>0</v>
      </c>
      <c r="K467" s="33">
        <f t="shared" ref="K467:K530" si="118">F467+G467+H467</f>
        <v>0</v>
      </c>
      <c r="L467" s="4" t="s">
        <v>205</v>
      </c>
    </row>
    <row r="468" spans="1:12" ht="18" x14ac:dyDescent="0.25">
      <c r="A468" s="5" t="str">
        <f t="shared" si="112"/>
        <v>b</v>
      </c>
      <c r="B468" s="11" t="s">
        <v>1</v>
      </c>
      <c r="C468" s="12" t="s">
        <v>129</v>
      </c>
      <c r="D468" s="12"/>
      <c r="E468" s="39">
        <f t="shared" si="106"/>
        <v>0</v>
      </c>
      <c r="F468" s="35"/>
      <c r="G468" s="35"/>
      <c r="H468" s="35"/>
      <c r="I468" s="35"/>
      <c r="J468" s="30">
        <f t="shared" si="117"/>
        <v>0</v>
      </c>
      <c r="K468" s="30">
        <f t="shared" si="118"/>
        <v>0</v>
      </c>
      <c r="L468" s="4" t="s">
        <v>205</v>
      </c>
    </row>
    <row r="469" spans="1:12" ht="18" x14ac:dyDescent="0.25">
      <c r="A469" s="5" t="str">
        <f t="shared" si="112"/>
        <v>b</v>
      </c>
      <c r="B469" s="11" t="s">
        <v>1</v>
      </c>
      <c r="C469" s="12" t="s">
        <v>130</v>
      </c>
      <c r="D469" s="12"/>
      <c r="E469" s="39">
        <f t="shared" si="106"/>
        <v>0</v>
      </c>
      <c r="F469" s="35"/>
      <c r="G469" s="35"/>
      <c r="H469" s="35"/>
      <c r="I469" s="35"/>
      <c r="J469" s="30">
        <f t="shared" si="117"/>
        <v>0</v>
      </c>
      <c r="K469" s="30">
        <f t="shared" si="118"/>
        <v>0</v>
      </c>
      <c r="L469" s="4" t="s">
        <v>205</v>
      </c>
    </row>
    <row r="470" spans="1:12" ht="18" x14ac:dyDescent="0.25">
      <c r="A470" s="5" t="str">
        <f t="shared" si="112"/>
        <v>b</v>
      </c>
      <c r="B470" s="11" t="s">
        <v>1</v>
      </c>
      <c r="C470" s="12" t="s">
        <v>131</v>
      </c>
      <c r="D470" s="12"/>
      <c r="E470" s="39">
        <f t="shared" si="106"/>
        <v>0</v>
      </c>
      <c r="F470" s="35"/>
      <c r="G470" s="35"/>
      <c r="H470" s="35"/>
      <c r="I470" s="35"/>
      <c r="J470" s="30">
        <f t="shared" si="117"/>
        <v>0</v>
      </c>
      <c r="K470" s="30">
        <f t="shared" si="118"/>
        <v>0</v>
      </c>
      <c r="L470" s="4" t="s">
        <v>205</v>
      </c>
    </row>
    <row r="471" spans="1:12" ht="18" x14ac:dyDescent="0.25">
      <c r="A471" s="5" t="str">
        <f t="shared" si="112"/>
        <v>b</v>
      </c>
      <c r="B471" s="11" t="s">
        <v>1</v>
      </c>
      <c r="C471" s="16" t="s">
        <v>132</v>
      </c>
      <c r="D471" s="16"/>
      <c r="E471" s="39">
        <f t="shared" si="106"/>
        <v>0</v>
      </c>
      <c r="F471" s="35"/>
      <c r="G471" s="35"/>
      <c r="H471" s="35"/>
      <c r="I471" s="35"/>
      <c r="J471" s="30">
        <f t="shared" si="117"/>
        <v>0</v>
      </c>
      <c r="K471" s="30">
        <f t="shared" si="118"/>
        <v>0</v>
      </c>
      <c r="L471" s="4" t="s">
        <v>205</v>
      </c>
    </row>
    <row r="472" spans="1:12" ht="18" x14ac:dyDescent="0.25">
      <c r="A472" s="5" t="str">
        <f t="shared" si="112"/>
        <v>b</v>
      </c>
      <c r="B472" s="11" t="s">
        <v>1</v>
      </c>
      <c r="C472" s="16" t="s">
        <v>133</v>
      </c>
      <c r="D472" s="16"/>
      <c r="E472" s="39">
        <f t="shared" si="106"/>
        <v>0</v>
      </c>
      <c r="F472" s="35"/>
      <c r="G472" s="35"/>
      <c r="H472" s="35"/>
      <c r="I472" s="35"/>
      <c r="J472" s="30">
        <f t="shared" si="117"/>
        <v>0</v>
      </c>
      <c r="K472" s="30">
        <f t="shared" si="118"/>
        <v>0</v>
      </c>
      <c r="L472" s="4" t="s">
        <v>205</v>
      </c>
    </row>
    <row r="473" spans="1:12" ht="18" x14ac:dyDescent="0.25">
      <c r="A473" s="5" t="str">
        <f t="shared" si="112"/>
        <v>b</v>
      </c>
      <c r="B473" s="11" t="s">
        <v>1</v>
      </c>
      <c r="C473" s="16" t="s">
        <v>134</v>
      </c>
      <c r="D473" s="16"/>
      <c r="E473" s="39">
        <f t="shared" si="106"/>
        <v>0</v>
      </c>
      <c r="F473" s="35"/>
      <c r="G473" s="35"/>
      <c r="H473" s="35"/>
      <c r="I473" s="35"/>
      <c r="J473" s="30">
        <f t="shared" si="117"/>
        <v>0</v>
      </c>
      <c r="K473" s="30">
        <f t="shared" si="118"/>
        <v>0</v>
      </c>
      <c r="L473" s="4" t="s">
        <v>205</v>
      </c>
    </row>
    <row r="474" spans="1:12" ht="18" x14ac:dyDescent="0.25">
      <c r="A474" s="5" t="str">
        <f t="shared" si="112"/>
        <v>b</v>
      </c>
      <c r="B474" s="11" t="s">
        <v>1</v>
      </c>
      <c r="C474" s="16" t="s">
        <v>135</v>
      </c>
      <c r="D474" s="16"/>
      <c r="E474" s="39">
        <f t="shared" si="106"/>
        <v>0</v>
      </c>
      <c r="F474" s="35">
        <f t="shared" ref="F474:I474" si="119">F475+F476</f>
        <v>0</v>
      </c>
      <c r="G474" s="35">
        <f t="shared" si="119"/>
        <v>0</v>
      </c>
      <c r="H474" s="35">
        <f t="shared" si="119"/>
        <v>0</v>
      </c>
      <c r="I474" s="35">
        <f t="shared" si="119"/>
        <v>0</v>
      </c>
      <c r="J474" s="30">
        <f t="shared" si="117"/>
        <v>0</v>
      </c>
      <c r="K474" s="30">
        <f t="shared" si="118"/>
        <v>0</v>
      </c>
      <c r="L474" s="4" t="s">
        <v>205</v>
      </c>
    </row>
    <row r="475" spans="1:12" x14ac:dyDescent="0.25">
      <c r="A475" s="5" t="str">
        <f t="shared" si="112"/>
        <v>b</v>
      </c>
      <c r="B475" s="19"/>
      <c r="C475" s="21" t="s">
        <v>209</v>
      </c>
      <c r="D475" s="21"/>
      <c r="E475" s="40">
        <f t="shared" si="106"/>
        <v>0</v>
      </c>
      <c r="F475" s="20"/>
      <c r="G475" s="20"/>
      <c r="H475" s="20"/>
      <c r="I475" s="20"/>
      <c r="J475" s="31">
        <f t="shared" si="117"/>
        <v>0</v>
      </c>
      <c r="K475" s="31">
        <f t="shared" si="118"/>
        <v>0</v>
      </c>
    </row>
    <row r="476" spans="1:12" x14ac:dyDescent="0.25">
      <c r="A476" s="5" t="str">
        <f t="shared" si="112"/>
        <v>b</v>
      </c>
      <c r="B476" s="19"/>
      <c r="C476" s="21" t="s">
        <v>210</v>
      </c>
      <c r="D476" s="21"/>
      <c r="E476" s="40">
        <f t="shared" si="106"/>
        <v>0</v>
      </c>
      <c r="F476" s="20"/>
      <c r="G476" s="20"/>
      <c r="H476" s="20"/>
      <c r="I476" s="20"/>
      <c r="J476" s="31">
        <f t="shared" si="117"/>
        <v>0</v>
      </c>
      <c r="K476" s="31">
        <f t="shared" si="118"/>
        <v>0</v>
      </c>
    </row>
    <row r="477" spans="1:12" ht="18" x14ac:dyDescent="0.25">
      <c r="A477" s="5" t="str">
        <f t="shared" si="112"/>
        <v>b</v>
      </c>
      <c r="B477" s="11" t="s">
        <v>1</v>
      </c>
      <c r="C477" s="15" t="s">
        <v>136</v>
      </c>
      <c r="D477" s="15"/>
      <c r="E477" s="37">
        <f t="shared" si="106"/>
        <v>0</v>
      </c>
      <c r="F477" s="14"/>
      <c r="G477" s="14"/>
      <c r="H477" s="14"/>
      <c r="I477" s="14"/>
      <c r="J477" s="33">
        <f t="shared" si="117"/>
        <v>0</v>
      </c>
      <c r="K477" s="33">
        <f t="shared" si="118"/>
        <v>0</v>
      </c>
      <c r="L477" s="4" t="s">
        <v>205</v>
      </c>
    </row>
    <row r="478" spans="1:12" ht="18" x14ac:dyDescent="0.25">
      <c r="A478" s="5" t="str">
        <f t="shared" si="112"/>
        <v>b</v>
      </c>
      <c r="B478" s="11" t="s">
        <v>1</v>
      </c>
      <c r="C478" s="15" t="s">
        <v>137</v>
      </c>
      <c r="D478" s="15"/>
      <c r="E478" s="37">
        <f t="shared" si="106"/>
        <v>0</v>
      </c>
      <c r="F478" s="14"/>
      <c r="G478" s="14"/>
      <c r="H478" s="14"/>
      <c r="I478" s="14"/>
      <c r="J478" s="33">
        <f t="shared" si="117"/>
        <v>0</v>
      </c>
      <c r="K478" s="33">
        <f t="shared" si="118"/>
        <v>0</v>
      </c>
      <c r="L478" s="4" t="s">
        <v>205</v>
      </c>
    </row>
    <row r="479" spans="1:12" ht="18" x14ac:dyDescent="0.25">
      <c r="A479" s="5" t="str">
        <f t="shared" si="112"/>
        <v>b</v>
      </c>
      <c r="B479" s="11" t="s">
        <v>1</v>
      </c>
      <c r="C479" s="15" t="s">
        <v>138</v>
      </c>
      <c r="D479" s="15"/>
      <c r="E479" s="37">
        <f t="shared" si="106"/>
        <v>0</v>
      </c>
      <c r="F479" s="14"/>
      <c r="G479" s="14"/>
      <c r="H479" s="14"/>
      <c r="I479" s="14"/>
      <c r="J479" s="33">
        <f t="shared" si="117"/>
        <v>0</v>
      </c>
      <c r="K479" s="33">
        <f t="shared" si="118"/>
        <v>0</v>
      </c>
      <c r="L479" s="4" t="s">
        <v>205</v>
      </c>
    </row>
    <row r="480" spans="1:12" ht="18" x14ac:dyDescent="0.25">
      <c r="A480" s="5" t="str">
        <f t="shared" si="112"/>
        <v>b</v>
      </c>
      <c r="B480" s="22" t="s">
        <v>41</v>
      </c>
      <c r="C480" s="23" t="s">
        <v>189</v>
      </c>
      <c r="D480" s="23"/>
      <c r="E480" s="41">
        <f t="shared" si="106"/>
        <v>0</v>
      </c>
      <c r="F480" s="41">
        <f t="shared" ref="F480:I480" si="120">F481+F491+F492+F493</f>
        <v>0</v>
      </c>
      <c r="G480" s="41">
        <f t="shared" si="120"/>
        <v>0</v>
      </c>
      <c r="H480" s="41">
        <f t="shared" si="120"/>
        <v>0</v>
      </c>
      <c r="I480" s="41">
        <f t="shared" si="120"/>
        <v>0</v>
      </c>
      <c r="J480" s="30">
        <f t="shared" si="117"/>
        <v>0</v>
      </c>
      <c r="K480" s="30">
        <f t="shared" si="118"/>
        <v>0</v>
      </c>
      <c r="L480" s="4" t="s">
        <v>205</v>
      </c>
    </row>
    <row r="481" spans="1:12" ht="18" x14ac:dyDescent="0.25">
      <c r="A481" s="5" t="str">
        <f t="shared" si="112"/>
        <v>b</v>
      </c>
      <c r="B481" s="34" t="s">
        <v>1</v>
      </c>
      <c r="C481" s="15" t="s">
        <v>128</v>
      </c>
      <c r="D481" s="15"/>
      <c r="E481" s="37">
        <f t="shared" si="106"/>
        <v>0</v>
      </c>
      <c r="F481" s="14">
        <f t="shared" ref="F481:I481" si="121">F482+F483+F484+F485+F486+F487+F488</f>
        <v>0</v>
      </c>
      <c r="G481" s="14">
        <f t="shared" si="121"/>
        <v>0</v>
      </c>
      <c r="H481" s="14">
        <f t="shared" si="121"/>
        <v>0</v>
      </c>
      <c r="I481" s="14">
        <f t="shared" si="121"/>
        <v>0</v>
      </c>
      <c r="J481" s="33">
        <f t="shared" si="117"/>
        <v>0</v>
      </c>
      <c r="K481" s="33">
        <f t="shared" si="118"/>
        <v>0</v>
      </c>
      <c r="L481" s="4" t="s">
        <v>205</v>
      </c>
    </row>
    <row r="482" spans="1:12" ht="18" x14ac:dyDescent="0.25">
      <c r="A482" s="5" t="str">
        <f t="shared" si="112"/>
        <v>b</v>
      </c>
      <c r="B482" s="11" t="s">
        <v>1</v>
      </c>
      <c r="C482" s="12" t="s">
        <v>129</v>
      </c>
      <c r="D482" s="12"/>
      <c r="E482" s="39">
        <f t="shared" si="106"/>
        <v>0</v>
      </c>
      <c r="F482" s="35"/>
      <c r="G482" s="35"/>
      <c r="H482" s="35"/>
      <c r="I482" s="35"/>
      <c r="J482" s="30">
        <f t="shared" si="117"/>
        <v>0</v>
      </c>
      <c r="K482" s="30">
        <f t="shared" si="118"/>
        <v>0</v>
      </c>
      <c r="L482" s="4" t="s">
        <v>205</v>
      </c>
    </row>
    <row r="483" spans="1:12" ht="18" x14ac:dyDescent="0.25">
      <c r="A483" s="5" t="str">
        <f t="shared" si="112"/>
        <v>b</v>
      </c>
      <c r="B483" s="11" t="s">
        <v>1</v>
      </c>
      <c r="C483" s="12" t="s">
        <v>130</v>
      </c>
      <c r="D483" s="12"/>
      <c r="E483" s="39">
        <f t="shared" si="106"/>
        <v>0</v>
      </c>
      <c r="F483" s="35"/>
      <c r="G483" s="35"/>
      <c r="H483" s="35"/>
      <c r="I483" s="35"/>
      <c r="J483" s="30">
        <f t="shared" si="117"/>
        <v>0</v>
      </c>
      <c r="K483" s="30">
        <f t="shared" si="118"/>
        <v>0</v>
      </c>
      <c r="L483" s="4" t="s">
        <v>205</v>
      </c>
    </row>
    <row r="484" spans="1:12" ht="18" x14ac:dyDescent="0.25">
      <c r="A484" s="5" t="str">
        <f t="shared" si="112"/>
        <v>b</v>
      </c>
      <c r="B484" s="11" t="s">
        <v>1</v>
      </c>
      <c r="C484" s="12" t="s">
        <v>131</v>
      </c>
      <c r="D484" s="12"/>
      <c r="E484" s="39">
        <f t="shared" si="106"/>
        <v>0</v>
      </c>
      <c r="F484" s="35"/>
      <c r="G484" s="35"/>
      <c r="H484" s="35"/>
      <c r="I484" s="35"/>
      <c r="J484" s="30">
        <f t="shared" si="117"/>
        <v>0</v>
      </c>
      <c r="K484" s="30">
        <f t="shared" si="118"/>
        <v>0</v>
      </c>
      <c r="L484" s="4" t="s">
        <v>205</v>
      </c>
    </row>
    <row r="485" spans="1:12" ht="18" x14ac:dyDescent="0.25">
      <c r="A485" s="5" t="str">
        <f t="shared" si="112"/>
        <v>b</v>
      </c>
      <c r="B485" s="11" t="s">
        <v>1</v>
      </c>
      <c r="C485" s="16" t="s">
        <v>132</v>
      </c>
      <c r="D485" s="16"/>
      <c r="E485" s="39">
        <f t="shared" si="106"/>
        <v>0</v>
      </c>
      <c r="F485" s="35"/>
      <c r="G485" s="35"/>
      <c r="H485" s="35"/>
      <c r="I485" s="35"/>
      <c r="J485" s="30">
        <f t="shared" si="117"/>
        <v>0</v>
      </c>
      <c r="K485" s="30">
        <f t="shared" si="118"/>
        <v>0</v>
      </c>
      <c r="L485" s="4" t="s">
        <v>205</v>
      </c>
    </row>
    <row r="486" spans="1:12" ht="18" x14ac:dyDescent="0.25">
      <c r="A486" s="5" t="str">
        <f t="shared" si="112"/>
        <v>b</v>
      </c>
      <c r="B486" s="11" t="s">
        <v>1</v>
      </c>
      <c r="C486" s="16" t="s">
        <v>133</v>
      </c>
      <c r="D486" s="16"/>
      <c r="E486" s="39">
        <f t="shared" si="106"/>
        <v>0</v>
      </c>
      <c r="F486" s="35"/>
      <c r="G486" s="35"/>
      <c r="H486" s="35"/>
      <c r="I486" s="35"/>
      <c r="J486" s="30">
        <f t="shared" si="117"/>
        <v>0</v>
      </c>
      <c r="K486" s="30">
        <f t="shared" si="118"/>
        <v>0</v>
      </c>
      <c r="L486" s="4" t="s">
        <v>205</v>
      </c>
    </row>
    <row r="487" spans="1:12" ht="18" x14ac:dyDescent="0.25">
      <c r="A487" s="5" t="str">
        <f t="shared" si="112"/>
        <v>b</v>
      </c>
      <c r="B487" s="11" t="s">
        <v>1</v>
      </c>
      <c r="C487" s="16" t="s">
        <v>134</v>
      </c>
      <c r="D487" s="16"/>
      <c r="E487" s="39">
        <f t="shared" si="106"/>
        <v>0</v>
      </c>
      <c r="F487" s="35"/>
      <c r="G487" s="35"/>
      <c r="H487" s="35"/>
      <c r="I487" s="35"/>
      <c r="J487" s="30">
        <f t="shared" si="117"/>
        <v>0</v>
      </c>
      <c r="K487" s="30">
        <f t="shared" si="118"/>
        <v>0</v>
      </c>
      <c r="L487" s="4" t="s">
        <v>205</v>
      </c>
    </row>
    <row r="488" spans="1:12" ht="18" x14ac:dyDescent="0.25">
      <c r="A488" s="5" t="str">
        <f t="shared" si="112"/>
        <v>b</v>
      </c>
      <c r="B488" s="11" t="s">
        <v>1</v>
      </c>
      <c r="C488" s="16" t="s">
        <v>135</v>
      </c>
      <c r="D488" s="16"/>
      <c r="E488" s="39">
        <f t="shared" si="106"/>
        <v>0</v>
      </c>
      <c r="F488" s="35">
        <f t="shared" ref="F488:I488" si="122">F489+F490</f>
        <v>0</v>
      </c>
      <c r="G488" s="35">
        <f t="shared" si="122"/>
        <v>0</v>
      </c>
      <c r="H488" s="35">
        <f t="shared" si="122"/>
        <v>0</v>
      </c>
      <c r="I488" s="35">
        <f t="shared" si="122"/>
        <v>0</v>
      </c>
      <c r="J488" s="30">
        <f t="shared" si="117"/>
        <v>0</v>
      </c>
      <c r="K488" s="30">
        <f t="shared" si="118"/>
        <v>0</v>
      </c>
      <c r="L488" s="4" t="s">
        <v>205</v>
      </c>
    </row>
    <row r="489" spans="1:12" x14ac:dyDescent="0.25">
      <c r="A489" s="5" t="str">
        <f t="shared" si="112"/>
        <v>b</v>
      </c>
      <c r="B489" s="19"/>
      <c r="C489" s="21" t="s">
        <v>209</v>
      </c>
      <c r="D489" s="21"/>
      <c r="E489" s="40">
        <f t="shared" si="106"/>
        <v>0</v>
      </c>
      <c r="F489" s="20"/>
      <c r="G489" s="20"/>
      <c r="H489" s="20"/>
      <c r="I489" s="20"/>
      <c r="J489" s="31">
        <f t="shared" si="117"/>
        <v>0</v>
      </c>
      <c r="K489" s="31">
        <f t="shared" si="118"/>
        <v>0</v>
      </c>
    </row>
    <row r="490" spans="1:12" x14ac:dyDescent="0.25">
      <c r="A490" s="5" t="str">
        <f t="shared" si="112"/>
        <v>b</v>
      </c>
      <c r="B490" s="19"/>
      <c r="C490" s="21" t="s">
        <v>210</v>
      </c>
      <c r="D490" s="21"/>
      <c r="E490" s="40">
        <f t="shared" si="106"/>
        <v>0</v>
      </c>
      <c r="F490" s="20"/>
      <c r="G490" s="20"/>
      <c r="H490" s="20"/>
      <c r="I490" s="20"/>
      <c r="J490" s="31">
        <f t="shared" si="117"/>
        <v>0</v>
      </c>
      <c r="K490" s="31">
        <f t="shared" si="118"/>
        <v>0</v>
      </c>
    </row>
    <row r="491" spans="1:12" ht="18" x14ac:dyDescent="0.25">
      <c r="A491" s="5" t="str">
        <f t="shared" si="112"/>
        <v>b</v>
      </c>
      <c r="B491" s="11" t="s">
        <v>1</v>
      </c>
      <c r="C491" s="15" t="s">
        <v>136</v>
      </c>
      <c r="D491" s="15"/>
      <c r="E491" s="37">
        <f t="shared" si="106"/>
        <v>0</v>
      </c>
      <c r="F491" s="14"/>
      <c r="G491" s="14"/>
      <c r="H491" s="14"/>
      <c r="I491" s="14"/>
      <c r="J491" s="33">
        <f t="shared" si="117"/>
        <v>0</v>
      </c>
      <c r="K491" s="33">
        <f t="shared" si="118"/>
        <v>0</v>
      </c>
      <c r="L491" s="4" t="s">
        <v>205</v>
      </c>
    </row>
    <row r="492" spans="1:12" ht="18" x14ac:dyDescent="0.25">
      <c r="A492" s="5" t="str">
        <f t="shared" si="112"/>
        <v>b</v>
      </c>
      <c r="B492" s="11" t="s">
        <v>1</v>
      </c>
      <c r="C492" s="15" t="s">
        <v>137</v>
      </c>
      <c r="D492" s="15"/>
      <c r="E492" s="37">
        <f t="shared" si="106"/>
        <v>0</v>
      </c>
      <c r="F492" s="14"/>
      <c r="G492" s="14"/>
      <c r="H492" s="14"/>
      <c r="I492" s="14"/>
      <c r="J492" s="33">
        <f t="shared" si="117"/>
        <v>0</v>
      </c>
      <c r="K492" s="33">
        <f t="shared" si="118"/>
        <v>0</v>
      </c>
      <c r="L492" s="4" t="s">
        <v>205</v>
      </c>
    </row>
    <row r="493" spans="1:12" ht="18" x14ac:dyDescent="0.25">
      <c r="A493" s="5" t="str">
        <f t="shared" si="112"/>
        <v>b</v>
      </c>
      <c r="B493" s="11" t="s">
        <v>1</v>
      </c>
      <c r="C493" s="15" t="s">
        <v>138</v>
      </c>
      <c r="D493" s="15"/>
      <c r="E493" s="37">
        <f t="shared" si="106"/>
        <v>0</v>
      </c>
      <c r="F493" s="14"/>
      <c r="G493" s="14"/>
      <c r="H493" s="14"/>
      <c r="I493" s="14"/>
      <c r="J493" s="33">
        <f t="shared" si="117"/>
        <v>0</v>
      </c>
      <c r="K493" s="33">
        <f t="shared" si="118"/>
        <v>0</v>
      </c>
      <c r="L493" s="4" t="s">
        <v>205</v>
      </c>
    </row>
    <row r="494" spans="1:12" ht="36" x14ac:dyDescent="0.25">
      <c r="A494" s="5" t="str">
        <f t="shared" si="112"/>
        <v>b</v>
      </c>
      <c r="B494" s="22" t="s">
        <v>42</v>
      </c>
      <c r="C494" s="23" t="s">
        <v>190</v>
      </c>
      <c r="D494" s="23"/>
      <c r="E494" s="41">
        <f t="shared" si="106"/>
        <v>0</v>
      </c>
      <c r="F494" s="41">
        <f t="shared" ref="F494:I494" si="123">F495+F505+F506+F507</f>
        <v>0</v>
      </c>
      <c r="G494" s="41">
        <f t="shared" si="123"/>
        <v>0</v>
      </c>
      <c r="H494" s="41">
        <f t="shared" si="123"/>
        <v>0</v>
      </c>
      <c r="I494" s="41">
        <f t="shared" si="123"/>
        <v>0</v>
      </c>
      <c r="J494" s="30">
        <f t="shared" si="117"/>
        <v>0</v>
      </c>
      <c r="K494" s="30">
        <f t="shared" si="118"/>
        <v>0</v>
      </c>
      <c r="L494" s="4" t="s">
        <v>205</v>
      </c>
    </row>
    <row r="495" spans="1:12" ht="18" x14ac:dyDescent="0.25">
      <c r="A495" s="5" t="str">
        <f t="shared" si="112"/>
        <v>b</v>
      </c>
      <c r="B495" s="34" t="s">
        <v>1</v>
      </c>
      <c r="C495" s="15" t="s">
        <v>128</v>
      </c>
      <c r="D495" s="15"/>
      <c r="E495" s="37">
        <f t="shared" si="106"/>
        <v>0</v>
      </c>
      <c r="F495" s="14">
        <f t="shared" ref="F495:I495" si="124">F496+F497+F498+F499+F500+F501+F502</f>
        <v>0</v>
      </c>
      <c r="G495" s="14">
        <f t="shared" si="124"/>
        <v>0</v>
      </c>
      <c r="H495" s="14">
        <f t="shared" si="124"/>
        <v>0</v>
      </c>
      <c r="I495" s="14">
        <f t="shared" si="124"/>
        <v>0</v>
      </c>
      <c r="J495" s="33">
        <f t="shared" si="117"/>
        <v>0</v>
      </c>
      <c r="K495" s="33">
        <f t="shared" si="118"/>
        <v>0</v>
      </c>
      <c r="L495" s="4" t="s">
        <v>205</v>
      </c>
    </row>
    <row r="496" spans="1:12" ht="18" x14ac:dyDescent="0.25">
      <c r="A496" s="5" t="str">
        <f t="shared" si="112"/>
        <v>b</v>
      </c>
      <c r="B496" s="11" t="s">
        <v>1</v>
      </c>
      <c r="C496" s="12" t="s">
        <v>129</v>
      </c>
      <c r="D496" s="12"/>
      <c r="E496" s="39">
        <f t="shared" ref="E496:E559" si="125">F496+G496+H496+I496</f>
        <v>0</v>
      </c>
      <c r="F496" s="35"/>
      <c r="G496" s="35"/>
      <c r="H496" s="35"/>
      <c r="I496" s="35"/>
      <c r="J496" s="30">
        <f t="shared" si="117"/>
        <v>0</v>
      </c>
      <c r="K496" s="30">
        <f t="shared" si="118"/>
        <v>0</v>
      </c>
      <c r="L496" s="4" t="s">
        <v>205</v>
      </c>
    </row>
    <row r="497" spans="1:12" ht="18" x14ac:dyDescent="0.25">
      <c r="A497" s="5" t="str">
        <f t="shared" si="112"/>
        <v>b</v>
      </c>
      <c r="B497" s="11" t="s">
        <v>1</v>
      </c>
      <c r="C497" s="12" t="s">
        <v>130</v>
      </c>
      <c r="D497" s="12"/>
      <c r="E497" s="39">
        <f t="shared" si="125"/>
        <v>0</v>
      </c>
      <c r="F497" s="35"/>
      <c r="G497" s="35"/>
      <c r="H497" s="35"/>
      <c r="I497" s="35"/>
      <c r="J497" s="30">
        <f t="shared" si="117"/>
        <v>0</v>
      </c>
      <c r="K497" s="30">
        <f t="shared" si="118"/>
        <v>0</v>
      </c>
      <c r="L497" s="4" t="s">
        <v>205</v>
      </c>
    </row>
    <row r="498" spans="1:12" ht="18" x14ac:dyDescent="0.25">
      <c r="A498" s="5" t="str">
        <f t="shared" si="112"/>
        <v>b</v>
      </c>
      <c r="B498" s="11" t="s">
        <v>1</v>
      </c>
      <c r="C498" s="12" t="s">
        <v>131</v>
      </c>
      <c r="D498" s="12"/>
      <c r="E498" s="39">
        <f t="shared" si="125"/>
        <v>0</v>
      </c>
      <c r="F498" s="35"/>
      <c r="G498" s="35"/>
      <c r="H498" s="35"/>
      <c r="I498" s="35"/>
      <c r="J498" s="30">
        <f t="shared" si="117"/>
        <v>0</v>
      </c>
      <c r="K498" s="30">
        <f t="shared" si="118"/>
        <v>0</v>
      </c>
      <c r="L498" s="4" t="s">
        <v>205</v>
      </c>
    </row>
    <row r="499" spans="1:12" ht="18" x14ac:dyDescent="0.25">
      <c r="A499" s="5" t="str">
        <f t="shared" si="112"/>
        <v>b</v>
      </c>
      <c r="B499" s="11" t="s">
        <v>1</v>
      </c>
      <c r="C499" s="16" t="s">
        <v>132</v>
      </c>
      <c r="D499" s="16"/>
      <c r="E499" s="39">
        <f t="shared" si="125"/>
        <v>0</v>
      </c>
      <c r="F499" s="35"/>
      <c r="G499" s="35"/>
      <c r="H499" s="35"/>
      <c r="I499" s="35"/>
      <c r="J499" s="30">
        <f t="shared" si="117"/>
        <v>0</v>
      </c>
      <c r="K499" s="30">
        <f t="shared" si="118"/>
        <v>0</v>
      </c>
      <c r="L499" s="4" t="s">
        <v>205</v>
      </c>
    </row>
    <row r="500" spans="1:12" ht="18" x14ac:dyDescent="0.25">
      <c r="A500" s="5" t="str">
        <f t="shared" si="112"/>
        <v>b</v>
      </c>
      <c r="B500" s="11" t="s">
        <v>1</v>
      </c>
      <c r="C500" s="16" t="s">
        <v>133</v>
      </c>
      <c r="D500" s="16"/>
      <c r="E500" s="39">
        <f t="shared" si="125"/>
        <v>0</v>
      </c>
      <c r="F500" s="35"/>
      <c r="G500" s="35"/>
      <c r="H500" s="35"/>
      <c r="I500" s="35"/>
      <c r="J500" s="30">
        <f t="shared" si="117"/>
        <v>0</v>
      </c>
      <c r="K500" s="30">
        <f t="shared" si="118"/>
        <v>0</v>
      </c>
      <c r="L500" s="4" t="s">
        <v>205</v>
      </c>
    </row>
    <row r="501" spans="1:12" ht="18" x14ac:dyDescent="0.25">
      <c r="A501" s="5" t="str">
        <f t="shared" si="112"/>
        <v>b</v>
      </c>
      <c r="B501" s="11" t="s">
        <v>1</v>
      </c>
      <c r="C501" s="16" t="s">
        <v>134</v>
      </c>
      <c r="D501" s="16"/>
      <c r="E501" s="39">
        <f t="shared" si="125"/>
        <v>0</v>
      </c>
      <c r="F501" s="35"/>
      <c r="G501" s="35"/>
      <c r="H501" s="35"/>
      <c r="I501" s="35"/>
      <c r="J501" s="30">
        <f t="shared" si="117"/>
        <v>0</v>
      </c>
      <c r="K501" s="30">
        <f t="shared" si="118"/>
        <v>0</v>
      </c>
      <c r="L501" s="4" t="s">
        <v>205</v>
      </c>
    </row>
    <row r="502" spans="1:12" ht="18" x14ac:dyDescent="0.25">
      <c r="A502" s="5" t="str">
        <f t="shared" si="112"/>
        <v>b</v>
      </c>
      <c r="B502" s="11" t="s">
        <v>1</v>
      </c>
      <c r="C502" s="16" t="s">
        <v>135</v>
      </c>
      <c r="D502" s="16"/>
      <c r="E502" s="39">
        <f t="shared" si="125"/>
        <v>0</v>
      </c>
      <c r="F502" s="35">
        <f t="shared" ref="F502:I502" si="126">F503+F504</f>
        <v>0</v>
      </c>
      <c r="G502" s="35">
        <f t="shared" si="126"/>
        <v>0</v>
      </c>
      <c r="H502" s="35">
        <f t="shared" si="126"/>
        <v>0</v>
      </c>
      <c r="I502" s="35">
        <f t="shared" si="126"/>
        <v>0</v>
      </c>
      <c r="J502" s="30">
        <f t="shared" si="117"/>
        <v>0</v>
      </c>
      <c r="K502" s="30">
        <f t="shared" si="118"/>
        <v>0</v>
      </c>
      <c r="L502" s="4" t="s">
        <v>205</v>
      </c>
    </row>
    <row r="503" spans="1:12" x14ac:dyDescent="0.25">
      <c r="A503" s="5" t="str">
        <f t="shared" si="112"/>
        <v>b</v>
      </c>
      <c r="B503" s="19"/>
      <c r="C503" s="21" t="s">
        <v>209</v>
      </c>
      <c r="D503" s="21"/>
      <c r="E503" s="40">
        <f t="shared" si="125"/>
        <v>0</v>
      </c>
      <c r="F503" s="20"/>
      <c r="G503" s="20"/>
      <c r="H503" s="20"/>
      <c r="I503" s="20"/>
      <c r="J503" s="31">
        <f t="shared" si="117"/>
        <v>0</v>
      </c>
      <c r="K503" s="31">
        <f t="shared" si="118"/>
        <v>0</v>
      </c>
    </row>
    <row r="504" spans="1:12" x14ac:dyDescent="0.25">
      <c r="A504" s="5" t="str">
        <f t="shared" si="112"/>
        <v>b</v>
      </c>
      <c r="B504" s="19"/>
      <c r="C504" s="21" t="s">
        <v>210</v>
      </c>
      <c r="D504" s="21"/>
      <c r="E504" s="40">
        <f t="shared" si="125"/>
        <v>0</v>
      </c>
      <c r="F504" s="20"/>
      <c r="G504" s="20"/>
      <c r="H504" s="20"/>
      <c r="I504" s="20"/>
      <c r="J504" s="31">
        <f t="shared" si="117"/>
        <v>0</v>
      </c>
      <c r="K504" s="31">
        <f t="shared" si="118"/>
        <v>0</v>
      </c>
    </row>
    <row r="505" spans="1:12" ht="18" x14ac:dyDescent="0.25">
      <c r="A505" s="5" t="str">
        <f t="shared" si="112"/>
        <v>b</v>
      </c>
      <c r="B505" s="11" t="s">
        <v>1</v>
      </c>
      <c r="C505" s="15" t="s">
        <v>136</v>
      </c>
      <c r="D505" s="15"/>
      <c r="E505" s="37">
        <f t="shared" si="125"/>
        <v>0</v>
      </c>
      <c r="F505" s="14"/>
      <c r="G505" s="14"/>
      <c r="H505" s="14"/>
      <c r="I505" s="14"/>
      <c r="J505" s="33">
        <f t="shared" si="117"/>
        <v>0</v>
      </c>
      <c r="K505" s="33">
        <f t="shared" si="118"/>
        <v>0</v>
      </c>
      <c r="L505" s="4" t="s">
        <v>205</v>
      </c>
    </row>
    <row r="506" spans="1:12" ht="18" x14ac:dyDescent="0.25">
      <c r="A506" s="5" t="str">
        <f t="shared" si="112"/>
        <v>b</v>
      </c>
      <c r="B506" s="11" t="s">
        <v>1</v>
      </c>
      <c r="C506" s="15" t="s">
        <v>137</v>
      </c>
      <c r="D506" s="15"/>
      <c r="E506" s="37">
        <f t="shared" si="125"/>
        <v>0</v>
      </c>
      <c r="F506" s="14"/>
      <c r="G506" s="14"/>
      <c r="H506" s="14"/>
      <c r="I506" s="14"/>
      <c r="J506" s="33">
        <f t="shared" si="117"/>
        <v>0</v>
      </c>
      <c r="K506" s="33">
        <f t="shared" si="118"/>
        <v>0</v>
      </c>
      <c r="L506" s="4" t="s">
        <v>205</v>
      </c>
    </row>
    <row r="507" spans="1:12" ht="18" x14ac:dyDescent="0.25">
      <c r="A507" s="5" t="str">
        <f t="shared" si="112"/>
        <v>b</v>
      </c>
      <c r="B507" s="11" t="s">
        <v>1</v>
      </c>
      <c r="C507" s="15" t="s">
        <v>138</v>
      </c>
      <c r="D507" s="15"/>
      <c r="E507" s="37">
        <f t="shared" si="125"/>
        <v>0</v>
      </c>
      <c r="F507" s="14"/>
      <c r="G507" s="14"/>
      <c r="H507" s="14"/>
      <c r="I507" s="14"/>
      <c r="J507" s="33">
        <f t="shared" si="117"/>
        <v>0</v>
      </c>
      <c r="K507" s="33">
        <f t="shared" si="118"/>
        <v>0</v>
      </c>
      <c r="L507" s="4" t="s">
        <v>205</v>
      </c>
    </row>
    <row r="508" spans="1:12" ht="36" x14ac:dyDescent="0.25">
      <c r="A508" s="5" t="str">
        <f t="shared" si="112"/>
        <v>b</v>
      </c>
      <c r="B508" s="22" t="s">
        <v>43</v>
      </c>
      <c r="C508" s="23" t="s">
        <v>191</v>
      </c>
      <c r="D508" s="23"/>
      <c r="E508" s="41">
        <f t="shared" si="125"/>
        <v>0</v>
      </c>
      <c r="F508" s="41">
        <f t="shared" ref="F508:I508" si="127">F509+F519+F520+F521</f>
        <v>0</v>
      </c>
      <c r="G508" s="41">
        <f t="shared" si="127"/>
        <v>0</v>
      </c>
      <c r="H508" s="41">
        <f t="shared" si="127"/>
        <v>0</v>
      </c>
      <c r="I508" s="41">
        <f t="shared" si="127"/>
        <v>0</v>
      </c>
      <c r="J508" s="30">
        <f t="shared" si="117"/>
        <v>0</v>
      </c>
      <c r="K508" s="30">
        <f t="shared" si="118"/>
        <v>0</v>
      </c>
      <c r="L508" s="4" t="s">
        <v>205</v>
      </c>
    </row>
    <row r="509" spans="1:12" ht="18" x14ac:dyDescent="0.25">
      <c r="A509" s="5" t="str">
        <f t="shared" si="112"/>
        <v>b</v>
      </c>
      <c r="B509" s="34" t="s">
        <v>1</v>
      </c>
      <c r="C509" s="15" t="s">
        <v>128</v>
      </c>
      <c r="D509" s="15"/>
      <c r="E509" s="37">
        <f t="shared" si="125"/>
        <v>0</v>
      </c>
      <c r="F509" s="14">
        <f t="shared" ref="F509:I509" si="128">F510+F511+F512+F513+F514+F515+F516</f>
        <v>0</v>
      </c>
      <c r="G509" s="14">
        <f t="shared" si="128"/>
        <v>0</v>
      </c>
      <c r="H509" s="14">
        <f t="shared" si="128"/>
        <v>0</v>
      </c>
      <c r="I509" s="14">
        <f t="shared" si="128"/>
        <v>0</v>
      </c>
      <c r="J509" s="33">
        <f t="shared" si="117"/>
        <v>0</v>
      </c>
      <c r="K509" s="33">
        <f t="shared" si="118"/>
        <v>0</v>
      </c>
      <c r="L509" s="4" t="s">
        <v>205</v>
      </c>
    </row>
    <row r="510" spans="1:12" ht="18" x14ac:dyDescent="0.25">
      <c r="A510" s="5" t="str">
        <f t="shared" si="112"/>
        <v>b</v>
      </c>
      <c r="B510" s="11" t="s">
        <v>1</v>
      </c>
      <c r="C510" s="12" t="s">
        <v>129</v>
      </c>
      <c r="D510" s="12"/>
      <c r="E510" s="39">
        <f t="shared" si="125"/>
        <v>0</v>
      </c>
      <c r="F510" s="35"/>
      <c r="G510" s="35"/>
      <c r="H510" s="35"/>
      <c r="I510" s="35"/>
      <c r="J510" s="30">
        <f t="shared" si="117"/>
        <v>0</v>
      </c>
      <c r="K510" s="30">
        <f t="shared" si="118"/>
        <v>0</v>
      </c>
      <c r="L510" s="4" t="s">
        <v>205</v>
      </c>
    </row>
    <row r="511" spans="1:12" ht="18" x14ac:dyDescent="0.25">
      <c r="A511" s="5" t="str">
        <f t="shared" si="112"/>
        <v>b</v>
      </c>
      <c r="B511" s="11" t="s">
        <v>1</v>
      </c>
      <c r="C511" s="12" t="s">
        <v>130</v>
      </c>
      <c r="D511" s="12"/>
      <c r="E511" s="39">
        <f t="shared" si="125"/>
        <v>0</v>
      </c>
      <c r="F511" s="35"/>
      <c r="G511" s="35"/>
      <c r="H511" s="35"/>
      <c r="I511" s="35"/>
      <c r="J511" s="30">
        <f t="shared" si="117"/>
        <v>0</v>
      </c>
      <c r="K511" s="30">
        <f t="shared" si="118"/>
        <v>0</v>
      </c>
      <c r="L511" s="4" t="s">
        <v>205</v>
      </c>
    </row>
    <row r="512" spans="1:12" ht="18" x14ac:dyDescent="0.25">
      <c r="A512" s="5" t="str">
        <f t="shared" si="112"/>
        <v>b</v>
      </c>
      <c r="B512" s="11" t="s">
        <v>1</v>
      </c>
      <c r="C512" s="12" t="s">
        <v>131</v>
      </c>
      <c r="D512" s="12"/>
      <c r="E512" s="39">
        <f t="shared" si="125"/>
        <v>0</v>
      </c>
      <c r="F512" s="35"/>
      <c r="G512" s="35"/>
      <c r="H512" s="35"/>
      <c r="I512" s="35"/>
      <c r="J512" s="30">
        <f t="shared" si="117"/>
        <v>0</v>
      </c>
      <c r="K512" s="30">
        <f t="shared" si="118"/>
        <v>0</v>
      </c>
      <c r="L512" s="4" t="s">
        <v>205</v>
      </c>
    </row>
    <row r="513" spans="1:12" ht="18" x14ac:dyDescent="0.25">
      <c r="A513" s="5" t="str">
        <f t="shared" si="112"/>
        <v>b</v>
      </c>
      <c r="B513" s="11" t="s">
        <v>1</v>
      </c>
      <c r="C513" s="16" t="s">
        <v>132</v>
      </c>
      <c r="D513" s="16"/>
      <c r="E513" s="39">
        <f t="shared" si="125"/>
        <v>0</v>
      </c>
      <c r="F513" s="35"/>
      <c r="G513" s="35"/>
      <c r="H513" s="35"/>
      <c r="I513" s="35"/>
      <c r="J513" s="30">
        <f t="shared" si="117"/>
        <v>0</v>
      </c>
      <c r="K513" s="30">
        <f t="shared" si="118"/>
        <v>0</v>
      </c>
      <c r="L513" s="4" t="s">
        <v>205</v>
      </c>
    </row>
    <row r="514" spans="1:12" ht="18" x14ac:dyDescent="0.25">
      <c r="A514" s="5" t="str">
        <f t="shared" si="112"/>
        <v>b</v>
      </c>
      <c r="B514" s="11" t="s">
        <v>1</v>
      </c>
      <c r="C514" s="16" t="s">
        <v>133</v>
      </c>
      <c r="D514" s="16"/>
      <c r="E514" s="39">
        <f t="shared" si="125"/>
        <v>0</v>
      </c>
      <c r="F514" s="35"/>
      <c r="G514" s="35"/>
      <c r="H514" s="35"/>
      <c r="I514" s="35"/>
      <c r="J514" s="30">
        <f t="shared" si="117"/>
        <v>0</v>
      </c>
      <c r="K514" s="30">
        <f t="shared" si="118"/>
        <v>0</v>
      </c>
      <c r="L514" s="4" t="s">
        <v>205</v>
      </c>
    </row>
    <row r="515" spans="1:12" ht="18" x14ac:dyDescent="0.25">
      <c r="A515" s="5" t="str">
        <f t="shared" si="112"/>
        <v>b</v>
      </c>
      <c r="B515" s="11" t="s">
        <v>1</v>
      </c>
      <c r="C515" s="16" t="s">
        <v>134</v>
      </c>
      <c r="D515" s="16"/>
      <c r="E515" s="39">
        <f t="shared" si="125"/>
        <v>0</v>
      </c>
      <c r="F515" s="35"/>
      <c r="G515" s="35"/>
      <c r="H515" s="35"/>
      <c r="I515" s="35"/>
      <c r="J515" s="30">
        <f t="shared" si="117"/>
        <v>0</v>
      </c>
      <c r="K515" s="30">
        <f t="shared" si="118"/>
        <v>0</v>
      </c>
      <c r="L515" s="4" t="s">
        <v>205</v>
      </c>
    </row>
    <row r="516" spans="1:12" ht="18" x14ac:dyDescent="0.25">
      <c r="A516" s="5" t="str">
        <f t="shared" si="112"/>
        <v>b</v>
      </c>
      <c r="B516" s="11" t="s">
        <v>1</v>
      </c>
      <c r="C516" s="16" t="s">
        <v>135</v>
      </c>
      <c r="D516" s="16"/>
      <c r="E516" s="39">
        <f t="shared" si="125"/>
        <v>0</v>
      </c>
      <c r="F516" s="35">
        <f t="shared" ref="F516:I516" si="129">F517+F518</f>
        <v>0</v>
      </c>
      <c r="G516" s="35">
        <f t="shared" si="129"/>
        <v>0</v>
      </c>
      <c r="H516" s="35">
        <f t="shared" si="129"/>
        <v>0</v>
      </c>
      <c r="I516" s="35">
        <f t="shared" si="129"/>
        <v>0</v>
      </c>
      <c r="J516" s="30">
        <f t="shared" si="117"/>
        <v>0</v>
      </c>
      <c r="K516" s="30">
        <f t="shared" si="118"/>
        <v>0</v>
      </c>
      <c r="L516" s="4" t="s">
        <v>205</v>
      </c>
    </row>
    <row r="517" spans="1:12" x14ac:dyDescent="0.25">
      <c r="A517" s="5" t="str">
        <f t="shared" ref="A517:A580" si="130">IF((E517+F517+G517+I517+H517)&gt;0,"a","b")</f>
        <v>b</v>
      </c>
      <c r="B517" s="19"/>
      <c r="C517" s="21" t="s">
        <v>209</v>
      </c>
      <c r="D517" s="21"/>
      <c r="E517" s="40">
        <f t="shared" si="125"/>
        <v>0</v>
      </c>
      <c r="F517" s="20"/>
      <c r="G517" s="20"/>
      <c r="H517" s="20"/>
      <c r="I517" s="20"/>
      <c r="J517" s="31">
        <f t="shared" si="117"/>
        <v>0</v>
      </c>
      <c r="K517" s="31">
        <f t="shared" si="118"/>
        <v>0</v>
      </c>
    </row>
    <row r="518" spans="1:12" x14ac:dyDescent="0.25">
      <c r="A518" s="5" t="str">
        <f t="shared" si="130"/>
        <v>b</v>
      </c>
      <c r="B518" s="19"/>
      <c r="C518" s="21" t="s">
        <v>210</v>
      </c>
      <c r="D518" s="21"/>
      <c r="E518" s="40">
        <f t="shared" si="125"/>
        <v>0</v>
      </c>
      <c r="F518" s="20"/>
      <c r="G518" s="20"/>
      <c r="H518" s="20"/>
      <c r="I518" s="20"/>
      <c r="J518" s="31">
        <f t="shared" si="117"/>
        <v>0</v>
      </c>
      <c r="K518" s="31">
        <f t="shared" si="118"/>
        <v>0</v>
      </c>
    </row>
    <row r="519" spans="1:12" ht="18" x14ac:dyDescent="0.25">
      <c r="A519" s="5" t="str">
        <f t="shared" si="130"/>
        <v>b</v>
      </c>
      <c r="B519" s="11" t="s">
        <v>1</v>
      </c>
      <c r="C519" s="15" t="s">
        <v>136</v>
      </c>
      <c r="D519" s="15"/>
      <c r="E519" s="37">
        <f t="shared" si="125"/>
        <v>0</v>
      </c>
      <c r="F519" s="14"/>
      <c r="G519" s="14"/>
      <c r="H519" s="14"/>
      <c r="I519" s="14"/>
      <c r="J519" s="33">
        <f t="shared" si="117"/>
        <v>0</v>
      </c>
      <c r="K519" s="33">
        <f t="shared" si="118"/>
        <v>0</v>
      </c>
      <c r="L519" s="4" t="s">
        <v>205</v>
      </c>
    </row>
    <row r="520" spans="1:12" ht="18" x14ac:dyDescent="0.25">
      <c r="A520" s="5" t="str">
        <f t="shared" si="130"/>
        <v>b</v>
      </c>
      <c r="B520" s="11" t="s">
        <v>1</v>
      </c>
      <c r="C520" s="15" t="s">
        <v>137</v>
      </c>
      <c r="D520" s="15"/>
      <c r="E520" s="37">
        <f t="shared" si="125"/>
        <v>0</v>
      </c>
      <c r="F520" s="14"/>
      <c r="G520" s="14"/>
      <c r="H520" s="14"/>
      <c r="I520" s="14"/>
      <c r="J520" s="33">
        <f t="shared" si="117"/>
        <v>0</v>
      </c>
      <c r="K520" s="33">
        <f t="shared" si="118"/>
        <v>0</v>
      </c>
      <c r="L520" s="4" t="s">
        <v>205</v>
      </c>
    </row>
    <row r="521" spans="1:12" ht="18" x14ac:dyDescent="0.25">
      <c r="A521" s="5" t="str">
        <f t="shared" si="130"/>
        <v>b</v>
      </c>
      <c r="B521" s="11" t="s">
        <v>1</v>
      </c>
      <c r="C521" s="15" t="s">
        <v>138</v>
      </c>
      <c r="D521" s="15"/>
      <c r="E521" s="37">
        <f t="shared" si="125"/>
        <v>0</v>
      </c>
      <c r="F521" s="14"/>
      <c r="G521" s="14"/>
      <c r="H521" s="14"/>
      <c r="I521" s="14"/>
      <c r="J521" s="33">
        <f t="shared" si="117"/>
        <v>0</v>
      </c>
      <c r="K521" s="33">
        <f t="shared" si="118"/>
        <v>0</v>
      </c>
      <c r="L521" s="4" t="s">
        <v>205</v>
      </c>
    </row>
    <row r="522" spans="1:12" ht="36" x14ac:dyDescent="0.25">
      <c r="A522" s="5" t="str">
        <f t="shared" si="130"/>
        <v>b</v>
      </c>
      <c r="B522" s="22" t="s">
        <v>44</v>
      </c>
      <c r="C522" s="23" t="s">
        <v>192</v>
      </c>
      <c r="D522" s="23"/>
      <c r="E522" s="41">
        <f t="shared" si="125"/>
        <v>0</v>
      </c>
      <c r="F522" s="41">
        <f t="shared" ref="F522:I522" si="131">F523+F533+F534+F535</f>
        <v>0</v>
      </c>
      <c r="G522" s="41">
        <f t="shared" si="131"/>
        <v>0</v>
      </c>
      <c r="H522" s="41">
        <f t="shared" si="131"/>
        <v>0</v>
      </c>
      <c r="I522" s="41">
        <f t="shared" si="131"/>
        <v>0</v>
      </c>
      <c r="J522" s="30">
        <f t="shared" si="117"/>
        <v>0</v>
      </c>
      <c r="K522" s="30">
        <f t="shared" si="118"/>
        <v>0</v>
      </c>
      <c r="L522" s="4" t="s">
        <v>205</v>
      </c>
    </row>
    <row r="523" spans="1:12" ht="18" x14ac:dyDescent="0.25">
      <c r="A523" s="5" t="str">
        <f t="shared" si="130"/>
        <v>b</v>
      </c>
      <c r="B523" s="34" t="s">
        <v>1</v>
      </c>
      <c r="C523" s="15" t="s">
        <v>128</v>
      </c>
      <c r="D523" s="15"/>
      <c r="E523" s="37">
        <f t="shared" si="125"/>
        <v>0</v>
      </c>
      <c r="F523" s="14">
        <f t="shared" ref="F523:I523" si="132">F524+F525+F526+F527+F528+F529+F530</f>
        <v>0</v>
      </c>
      <c r="G523" s="14">
        <f t="shared" si="132"/>
        <v>0</v>
      </c>
      <c r="H523" s="14">
        <f t="shared" si="132"/>
        <v>0</v>
      </c>
      <c r="I523" s="14">
        <f t="shared" si="132"/>
        <v>0</v>
      </c>
      <c r="J523" s="33">
        <f t="shared" si="117"/>
        <v>0</v>
      </c>
      <c r="K523" s="33">
        <f t="shared" si="118"/>
        <v>0</v>
      </c>
      <c r="L523" s="4" t="s">
        <v>205</v>
      </c>
    </row>
    <row r="524" spans="1:12" ht="18" x14ac:dyDescent="0.25">
      <c r="A524" s="5" t="str">
        <f t="shared" si="130"/>
        <v>b</v>
      </c>
      <c r="B524" s="11" t="s">
        <v>1</v>
      </c>
      <c r="C524" s="12" t="s">
        <v>129</v>
      </c>
      <c r="D524" s="12"/>
      <c r="E524" s="39">
        <f t="shared" si="125"/>
        <v>0</v>
      </c>
      <c r="F524" s="35"/>
      <c r="G524" s="35"/>
      <c r="H524" s="35"/>
      <c r="I524" s="35"/>
      <c r="J524" s="30">
        <f t="shared" si="117"/>
        <v>0</v>
      </c>
      <c r="K524" s="30">
        <f t="shared" si="118"/>
        <v>0</v>
      </c>
      <c r="L524" s="4" t="s">
        <v>205</v>
      </c>
    </row>
    <row r="525" spans="1:12" ht="18" x14ac:dyDescent="0.25">
      <c r="A525" s="5" t="str">
        <f t="shared" si="130"/>
        <v>b</v>
      </c>
      <c r="B525" s="11" t="s">
        <v>1</v>
      </c>
      <c r="C525" s="12" t="s">
        <v>130</v>
      </c>
      <c r="D525" s="12"/>
      <c r="E525" s="39">
        <f t="shared" si="125"/>
        <v>0</v>
      </c>
      <c r="F525" s="35"/>
      <c r="G525" s="35"/>
      <c r="H525" s="35"/>
      <c r="I525" s="35"/>
      <c r="J525" s="30">
        <f t="shared" si="117"/>
        <v>0</v>
      </c>
      <c r="K525" s="30">
        <f t="shared" si="118"/>
        <v>0</v>
      </c>
      <c r="L525" s="4" t="s">
        <v>205</v>
      </c>
    </row>
    <row r="526" spans="1:12" ht="18" x14ac:dyDescent="0.25">
      <c r="A526" s="5" t="str">
        <f t="shared" si="130"/>
        <v>b</v>
      </c>
      <c r="B526" s="11" t="s">
        <v>1</v>
      </c>
      <c r="C526" s="12" t="s">
        <v>131</v>
      </c>
      <c r="D526" s="12"/>
      <c r="E526" s="39">
        <f t="shared" si="125"/>
        <v>0</v>
      </c>
      <c r="F526" s="35"/>
      <c r="G526" s="35"/>
      <c r="H526" s="35"/>
      <c r="I526" s="35"/>
      <c r="J526" s="30">
        <f t="shared" si="117"/>
        <v>0</v>
      </c>
      <c r="K526" s="30">
        <f t="shared" si="118"/>
        <v>0</v>
      </c>
      <c r="L526" s="4" t="s">
        <v>205</v>
      </c>
    </row>
    <row r="527" spans="1:12" ht="18" x14ac:dyDescent="0.25">
      <c r="A527" s="5" t="str">
        <f t="shared" si="130"/>
        <v>b</v>
      </c>
      <c r="B527" s="11" t="s">
        <v>1</v>
      </c>
      <c r="C527" s="16" t="s">
        <v>132</v>
      </c>
      <c r="D527" s="16"/>
      <c r="E527" s="39">
        <f t="shared" si="125"/>
        <v>0</v>
      </c>
      <c r="F527" s="35"/>
      <c r="G527" s="35"/>
      <c r="H527" s="35"/>
      <c r="I527" s="35"/>
      <c r="J527" s="30">
        <f t="shared" si="117"/>
        <v>0</v>
      </c>
      <c r="K527" s="30">
        <f t="shared" si="118"/>
        <v>0</v>
      </c>
      <c r="L527" s="4" t="s">
        <v>205</v>
      </c>
    </row>
    <row r="528" spans="1:12" ht="18" x14ac:dyDescent="0.25">
      <c r="A528" s="5" t="str">
        <f t="shared" si="130"/>
        <v>b</v>
      </c>
      <c r="B528" s="11" t="s">
        <v>1</v>
      </c>
      <c r="C528" s="16" t="s">
        <v>133</v>
      </c>
      <c r="D528" s="16"/>
      <c r="E528" s="39">
        <f t="shared" si="125"/>
        <v>0</v>
      </c>
      <c r="F528" s="35"/>
      <c r="G528" s="35"/>
      <c r="H528" s="35"/>
      <c r="I528" s="35"/>
      <c r="J528" s="30">
        <f t="shared" si="117"/>
        <v>0</v>
      </c>
      <c r="K528" s="30">
        <f t="shared" si="118"/>
        <v>0</v>
      </c>
      <c r="L528" s="4" t="s">
        <v>205</v>
      </c>
    </row>
    <row r="529" spans="1:12" ht="18" x14ac:dyDescent="0.25">
      <c r="A529" s="5" t="str">
        <f t="shared" si="130"/>
        <v>b</v>
      </c>
      <c r="B529" s="11" t="s">
        <v>1</v>
      </c>
      <c r="C529" s="16" t="s">
        <v>134</v>
      </c>
      <c r="D529" s="16"/>
      <c r="E529" s="39">
        <f t="shared" si="125"/>
        <v>0</v>
      </c>
      <c r="F529" s="35"/>
      <c r="G529" s="35"/>
      <c r="H529" s="35"/>
      <c r="I529" s="35"/>
      <c r="J529" s="30">
        <f t="shared" si="117"/>
        <v>0</v>
      </c>
      <c r="K529" s="30">
        <f t="shared" si="118"/>
        <v>0</v>
      </c>
      <c r="L529" s="4" t="s">
        <v>205</v>
      </c>
    </row>
    <row r="530" spans="1:12" ht="18" x14ac:dyDescent="0.25">
      <c r="A530" s="5" t="str">
        <f t="shared" si="130"/>
        <v>b</v>
      </c>
      <c r="B530" s="11" t="s">
        <v>1</v>
      </c>
      <c r="C530" s="16" t="s">
        <v>135</v>
      </c>
      <c r="D530" s="16"/>
      <c r="E530" s="39">
        <f t="shared" si="125"/>
        <v>0</v>
      </c>
      <c r="F530" s="35">
        <f t="shared" ref="F530:I530" si="133">F531+F532</f>
        <v>0</v>
      </c>
      <c r="G530" s="35">
        <f t="shared" si="133"/>
        <v>0</v>
      </c>
      <c r="H530" s="35">
        <f t="shared" si="133"/>
        <v>0</v>
      </c>
      <c r="I530" s="35">
        <f t="shared" si="133"/>
        <v>0</v>
      </c>
      <c r="J530" s="30">
        <f t="shared" si="117"/>
        <v>0</v>
      </c>
      <c r="K530" s="30">
        <f t="shared" si="118"/>
        <v>0</v>
      </c>
      <c r="L530" s="4" t="s">
        <v>205</v>
      </c>
    </row>
    <row r="531" spans="1:12" x14ac:dyDescent="0.25">
      <c r="A531" s="5" t="str">
        <f t="shared" si="130"/>
        <v>b</v>
      </c>
      <c r="B531" s="19"/>
      <c r="C531" s="21" t="s">
        <v>209</v>
      </c>
      <c r="D531" s="21"/>
      <c r="E531" s="40">
        <f t="shared" si="125"/>
        <v>0</v>
      </c>
      <c r="F531" s="20"/>
      <c r="G531" s="20"/>
      <c r="H531" s="20"/>
      <c r="I531" s="20"/>
      <c r="J531" s="31">
        <f t="shared" ref="J531:J594" si="134">F531+G531</f>
        <v>0</v>
      </c>
      <c r="K531" s="31">
        <f t="shared" ref="K531:K594" si="135">F531+G531+H531</f>
        <v>0</v>
      </c>
    </row>
    <row r="532" spans="1:12" x14ac:dyDescent="0.25">
      <c r="A532" s="5" t="str">
        <f t="shared" si="130"/>
        <v>b</v>
      </c>
      <c r="B532" s="19"/>
      <c r="C532" s="21" t="s">
        <v>210</v>
      </c>
      <c r="D532" s="21"/>
      <c r="E532" s="40">
        <f t="shared" si="125"/>
        <v>0</v>
      </c>
      <c r="F532" s="20"/>
      <c r="G532" s="20"/>
      <c r="H532" s="20"/>
      <c r="I532" s="20"/>
      <c r="J532" s="31">
        <f t="shared" si="134"/>
        <v>0</v>
      </c>
      <c r="K532" s="31">
        <f t="shared" si="135"/>
        <v>0</v>
      </c>
    </row>
    <row r="533" spans="1:12" ht="18" x14ac:dyDescent="0.25">
      <c r="A533" s="5" t="str">
        <f t="shared" si="130"/>
        <v>b</v>
      </c>
      <c r="B533" s="11" t="s">
        <v>1</v>
      </c>
      <c r="C533" s="15" t="s">
        <v>136</v>
      </c>
      <c r="D533" s="15"/>
      <c r="E533" s="37">
        <f t="shared" si="125"/>
        <v>0</v>
      </c>
      <c r="F533" s="14"/>
      <c r="G533" s="14"/>
      <c r="H533" s="14"/>
      <c r="I533" s="14"/>
      <c r="J533" s="33">
        <f t="shared" si="134"/>
        <v>0</v>
      </c>
      <c r="K533" s="33">
        <f t="shared" si="135"/>
        <v>0</v>
      </c>
      <c r="L533" s="4" t="s">
        <v>205</v>
      </c>
    </row>
    <row r="534" spans="1:12" ht="18" x14ac:dyDescent="0.25">
      <c r="A534" s="5" t="str">
        <f t="shared" si="130"/>
        <v>b</v>
      </c>
      <c r="B534" s="11" t="s">
        <v>1</v>
      </c>
      <c r="C534" s="15" t="s">
        <v>137</v>
      </c>
      <c r="D534" s="15"/>
      <c r="E534" s="37">
        <f t="shared" si="125"/>
        <v>0</v>
      </c>
      <c r="F534" s="14"/>
      <c r="G534" s="14"/>
      <c r="H534" s="14"/>
      <c r="I534" s="14"/>
      <c r="J534" s="33">
        <f t="shared" si="134"/>
        <v>0</v>
      </c>
      <c r="K534" s="33">
        <f t="shared" si="135"/>
        <v>0</v>
      </c>
      <c r="L534" s="4" t="s">
        <v>205</v>
      </c>
    </row>
    <row r="535" spans="1:12" ht="18" x14ac:dyDescent="0.25">
      <c r="A535" s="5" t="str">
        <f t="shared" si="130"/>
        <v>b</v>
      </c>
      <c r="B535" s="11" t="s">
        <v>1</v>
      </c>
      <c r="C535" s="15" t="s">
        <v>138</v>
      </c>
      <c r="D535" s="15"/>
      <c r="E535" s="37">
        <f t="shared" si="125"/>
        <v>0</v>
      </c>
      <c r="F535" s="14"/>
      <c r="G535" s="14"/>
      <c r="H535" s="14"/>
      <c r="I535" s="14"/>
      <c r="J535" s="33">
        <f t="shared" si="134"/>
        <v>0</v>
      </c>
      <c r="K535" s="33">
        <f t="shared" si="135"/>
        <v>0</v>
      </c>
      <c r="L535" s="4" t="s">
        <v>205</v>
      </c>
    </row>
    <row r="536" spans="1:12" ht="54" x14ac:dyDescent="0.25">
      <c r="A536" s="5" t="str">
        <f t="shared" si="130"/>
        <v>b</v>
      </c>
      <c r="B536" s="22" t="s">
        <v>45</v>
      </c>
      <c r="C536" s="23" t="s">
        <v>193</v>
      </c>
      <c r="D536" s="23"/>
      <c r="E536" s="41">
        <f t="shared" si="125"/>
        <v>0</v>
      </c>
      <c r="F536" s="41">
        <f t="shared" ref="F536:I536" si="136">F537+F547+F548+F549</f>
        <v>0</v>
      </c>
      <c r="G536" s="41">
        <f t="shared" si="136"/>
        <v>0</v>
      </c>
      <c r="H536" s="41">
        <f t="shared" si="136"/>
        <v>0</v>
      </c>
      <c r="I536" s="41">
        <f t="shared" si="136"/>
        <v>0</v>
      </c>
      <c r="J536" s="30">
        <f t="shared" si="134"/>
        <v>0</v>
      </c>
      <c r="K536" s="30">
        <f t="shared" si="135"/>
        <v>0</v>
      </c>
      <c r="L536" s="4" t="s">
        <v>205</v>
      </c>
    </row>
    <row r="537" spans="1:12" ht="18" x14ac:dyDescent="0.25">
      <c r="A537" s="5" t="str">
        <f t="shared" si="130"/>
        <v>b</v>
      </c>
      <c r="B537" s="34" t="s">
        <v>1</v>
      </c>
      <c r="C537" s="15" t="s">
        <v>128</v>
      </c>
      <c r="D537" s="15"/>
      <c r="E537" s="37">
        <f t="shared" si="125"/>
        <v>0</v>
      </c>
      <c r="F537" s="14">
        <f t="shared" ref="F537:I537" si="137">F538+F539+F540+F541+F542+F543+F544</f>
        <v>0</v>
      </c>
      <c r="G537" s="14">
        <f t="shared" si="137"/>
        <v>0</v>
      </c>
      <c r="H537" s="14">
        <f t="shared" si="137"/>
        <v>0</v>
      </c>
      <c r="I537" s="14">
        <f t="shared" si="137"/>
        <v>0</v>
      </c>
      <c r="J537" s="33">
        <f t="shared" si="134"/>
        <v>0</v>
      </c>
      <c r="K537" s="33">
        <f t="shared" si="135"/>
        <v>0</v>
      </c>
      <c r="L537" s="4" t="s">
        <v>205</v>
      </c>
    </row>
    <row r="538" spans="1:12" ht="18" x14ac:dyDescent="0.25">
      <c r="A538" s="5" t="str">
        <f t="shared" si="130"/>
        <v>b</v>
      </c>
      <c r="B538" s="11" t="s">
        <v>1</v>
      </c>
      <c r="C538" s="12" t="s">
        <v>129</v>
      </c>
      <c r="D538" s="12"/>
      <c r="E538" s="39">
        <f t="shared" si="125"/>
        <v>0</v>
      </c>
      <c r="F538" s="35"/>
      <c r="G538" s="35"/>
      <c r="H538" s="35"/>
      <c r="I538" s="35"/>
      <c r="J538" s="30">
        <f t="shared" si="134"/>
        <v>0</v>
      </c>
      <c r="K538" s="30">
        <f t="shared" si="135"/>
        <v>0</v>
      </c>
      <c r="L538" s="4" t="s">
        <v>205</v>
      </c>
    </row>
    <row r="539" spans="1:12" ht="18" x14ac:dyDescent="0.25">
      <c r="A539" s="5" t="str">
        <f t="shared" si="130"/>
        <v>b</v>
      </c>
      <c r="B539" s="11" t="s">
        <v>1</v>
      </c>
      <c r="C539" s="12" t="s">
        <v>130</v>
      </c>
      <c r="D539" s="12"/>
      <c r="E539" s="39">
        <f t="shared" si="125"/>
        <v>0</v>
      </c>
      <c r="F539" s="35"/>
      <c r="G539" s="35"/>
      <c r="H539" s="35"/>
      <c r="I539" s="35"/>
      <c r="J539" s="30">
        <f t="shared" si="134"/>
        <v>0</v>
      </c>
      <c r="K539" s="30">
        <f t="shared" si="135"/>
        <v>0</v>
      </c>
      <c r="L539" s="4" t="s">
        <v>205</v>
      </c>
    </row>
    <row r="540" spans="1:12" ht="18" x14ac:dyDescent="0.25">
      <c r="A540" s="5" t="str">
        <f t="shared" si="130"/>
        <v>b</v>
      </c>
      <c r="B540" s="11" t="s">
        <v>1</v>
      </c>
      <c r="C540" s="12" t="s">
        <v>131</v>
      </c>
      <c r="D540" s="12"/>
      <c r="E540" s="39">
        <f t="shared" si="125"/>
        <v>0</v>
      </c>
      <c r="F540" s="35"/>
      <c r="G540" s="35"/>
      <c r="H540" s="35"/>
      <c r="I540" s="35"/>
      <c r="J540" s="30">
        <f t="shared" si="134"/>
        <v>0</v>
      </c>
      <c r="K540" s="30">
        <f t="shared" si="135"/>
        <v>0</v>
      </c>
      <c r="L540" s="4" t="s">
        <v>205</v>
      </c>
    </row>
    <row r="541" spans="1:12" ht="18" x14ac:dyDescent="0.25">
      <c r="A541" s="5" t="str">
        <f t="shared" si="130"/>
        <v>b</v>
      </c>
      <c r="B541" s="11" t="s">
        <v>1</v>
      </c>
      <c r="C541" s="16" t="s">
        <v>132</v>
      </c>
      <c r="D541" s="16"/>
      <c r="E541" s="39">
        <f t="shared" si="125"/>
        <v>0</v>
      </c>
      <c r="F541" s="35"/>
      <c r="G541" s="35"/>
      <c r="H541" s="35"/>
      <c r="I541" s="35"/>
      <c r="J541" s="30">
        <f t="shared" si="134"/>
        <v>0</v>
      </c>
      <c r="K541" s="30">
        <f t="shared" si="135"/>
        <v>0</v>
      </c>
      <c r="L541" s="4" t="s">
        <v>205</v>
      </c>
    </row>
    <row r="542" spans="1:12" ht="18" x14ac:dyDescent="0.25">
      <c r="A542" s="5" t="str">
        <f t="shared" si="130"/>
        <v>b</v>
      </c>
      <c r="B542" s="11" t="s">
        <v>1</v>
      </c>
      <c r="C542" s="16" t="s">
        <v>133</v>
      </c>
      <c r="D542" s="16"/>
      <c r="E542" s="39">
        <f t="shared" si="125"/>
        <v>0</v>
      </c>
      <c r="F542" s="35"/>
      <c r="G542" s="35"/>
      <c r="H542" s="35"/>
      <c r="I542" s="35"/>
      <c r="J542" s="30">
        <f t="shared" si="134"/>
        <v>0</v>
      </c>
      <c r="K542" s="30">
        <f t="shared" si="135"/>
        <v>0</v>
      </c>
      <c r="L542" s="4" t="s">
        <v>205</v>
      </c>
    </row>
    <row r="543" spans="1:12" ht="18" x14ac:dyDescent="0.25">
      <c r="A543" s="5" t="str">
        <f t="shared" si="130"/>
        <v>b</v>
      </c>
      <c r="B543" s="11" t="s">
        <v>1</v>
      </c>
      <c r="C543" s="16" t="s">
        <v>134</v>
      </c>
      <c r="D543" s="16"/>
      <c r="E543" s="39">
        <f t="shared" si="125"/>
        <v>0</v>
      </c>
      <c r="F543" s="35"/>
      <c r="G543" s="35"/>
      <c r="H543" s="35"/>
      <c r="I543" s="35"/>
      <c r="J543" s="30">
        <f t="shared" si="134"/>
        <v>0</v>
      </c>
      <c r="K543" s="30">
        <f t="shared" si="135"/>
        <v>0</v>
      </c>
      <c r="L543" s="4" t="s">
        <v>205</v>
      </c>
    </row>
    <row r="544" spans="1:12" ht="18" x14ac:dyDescent="0.25">
      <c r="A544" s="5" t="str">
        <f t="shared" si="130"/>
        <v>b</v>
      </c>
      <c r="B544" s="11" t="s">
        <v>1</v>
      </c>
      <c r="C544" s="16" t="s">
        <v>135</v>
      </c>
      <c r="D544" s="16"/>
      <c r="E544" s="39">
        <f t="shared" si="125"/>
        <v>0</v>
      </c>
      <c r="F544" s="35">
        <f t="shared" ref="F544:I544" si="138">F545+F546</f>
        <v>0</v>
      </c>
      <c r="G544" s="35">
        <f t="shared" si="138"/>
        <v>0</v>
      </c>
      <c r="H544" s="35">
        <f t="shared" si="138"/>
        <v>0</v>
      </c>
      <c r="I544" s="35">
        <f t="shared" si="138"/>
        <v>0</v>
      </c>
      <c r="J544" s="30">
        <f t="shared" si="134"/>
        <v>0</v>
      </c>
      <c r="K544" s="30">
        <f t="shared" si="135"/>
        <v>0</v>
      </c>
      <c r="L544" s="4" t="s">
        <v>205</v>
      </c>
    </row>
    <row r="545" spans="1:12" x14ac:dyDescent="0.25">
      <c r="A545" s="5" t="str">
        <f t="shared" si="130"/>
        <v>b</v>
      </c>
      <c r="B545" s="19"/>
      <c r="C545" s="21" t="s">
        <v>209</v>
      </c>
      <c r="D545" s="21"/>
      <c r="E545" s="40">
        <f t="shared" si="125"/>
        <v>0</v>
      </c>
      <c r="F545" s="20"/>
      <c r="G545" s="20"/>
      <c r="H545" s="20"/>
      <c r="I545" s="20"/>
      <c r="J545" s="31">
        <f t="shared" si="134"/>
        <v>0</v>
      </c>
      <c r="K545" s="31">
        <f t="shared" si="135"/>
        <v>0</v>
      </c>
    </row>
    <row r="546" spans="1:12" x14ac:dyDescent="0.25">
      <c r="A546" s="5" t="str">
        <f t="shared" si="130"/>
        <v>b</v>
      </c>
      <c r="B546" s="19"/>
      <c r="C546" s="21" t="s">
        <v>210</v>
      </c>
      <c r="D546" s="21"/>
      <c r="E546" s="40">
        <f t="shared" si="125"/>
        <v>0</v>
      </c>
      <c r="F546" s="20"/>
      <c r="G546" s="20"/>
      <c r="H546" s="20"/>
      <c r="I546" s="20"/>
      <c r="J546" s="31">
        <f t="shared" si="134"/>
        <v>0</v>
      </c>
      <c r="K546" s="31">
        <f t="shared" si="135"/>
        <v>0</v>
      </c>
    </row>
    <row r="547" spans="1:12" ht="18" x14ac:dyDescent="0.25">
      <c r="A547" s="5" t="str">
        <f t="shared" si="130"/>
        <v>b</v>
      </c>
      <c r="B547" s="11" t="s">
        <v>1</v>
      </c>
      <c r="C547" s="15" t="s">
        <v>136</v>
      </c>
      <c r="D547" s="15"/>
      <c r="E547" s="37">
        <f t="shared" si="125"/>
        <v>0</v>
      </c>
      <c r="F547" s="14"/>
      <c r="G547" s="14"/>
      <c r="H547" s="14"/>
      <c r="I547" s="14"/>
      <c r="J547" s="33">
        <f t="shared" si="134"/>
        <v>0</v>
      </c>
      <c r="K547" s="33">
        <f t="shared" si="135"/>
        <v>0</v>
      </c>
      <c r="L547" s="4" t="s">
        <v>205</v>
      </c>
    </row>
    <row r="548" spans="1:12" ht="18" x14ac:dyDescent="0.25">
      <c r="A548" s="5" t="str">
        <f t="shared" si="130"/>
        <v>b</v>
      </c>
      <c r="B548" s="11" t="s">
        <v>1</v>
      </c>
      <c r="C548" s="15" t="s">
        <v>137</v>
      </c>
      <c r="D548" s="15"/>
      <c r="E548" s="37">
        <f t="shared" si="125"/>
        <v>0</v>
      </c>
      <c r="F548" s="14"/>
      <c r="G548" s="14"/>
      <c r="H548" s="14"/>
      <c r="I548" s="14"/>
      <c r="J548" s="33">
        <f t="shared" si="134"/>
        <v>0</v>
      </c>
      <c r="K548" s="33">
        <f t="shared" si="135"/>
        <v>0</v>
      </c>
      <c r="L548" s="4" t="s">
        <v>205</v>
      </c>
    </row>
    <row r="549" spans="1:12" ht="18" x14ac:dyDescent="0.25">
      <c r="A549" s="5" t="str">
        <f t="shared" si="130"/>
        <v>b</v>
      </c>
      <c r="B549" s="11" t="s">
        <v>1</v>
      </c>
      <c r="C549" s="15" t="s">
        <v>138</v>
      </c>
      <c r="D549" s="15"/>
      <c r="E549" s="37">
        <f t="shared" si="125"/>
        <v>0</v>
      </c>
      <c r="F549" s="14"/>
      <c r="G549" s="14"/>
      <c r="H549" s="14"/>
      <c r="I549" s="14"/>
      <c r="J549" s="33">
        <f t="shared" si="134"/>
        <v>0</v>
      </c>
      <c r="K549" s="33">
        <f t="shared" si="135"/>
        <v>0</v>
      </c>
      <c r="L549" s="4" t="s">
        <v>205</v>
      </c>
    </row>
    <row r="550" spans="1:12" ht="94.5" customHeight="1" x14ac:dyDescent="0.25">
      <c r="A550" s="5" t="str">
        <f t="shared" si="130"/>
        <v>b</v>
      </c>
      <c r="B550" s="22" t="s">
        <v>90</v>
      </c>
      <c r="C550" s="23" t="s">
        <v>194</v>
      </c>
      <c r="D550" s="23"/>
      <c r="E550" s="41">
        <f t="shared" si="125"/>
        <v>0</v>
      </c>
      <c r="F550" s="41">
        <f t="shared" ref="F550:I550" si="139">F551+F561+F562+F563</f>
        <v>0</v>
      </c>
      <c r="G550" s="41">
        <f t="shared" si="139"/>
        <v>0</v>
      </c>
      <c r="H550" s="41">
        <f t="shared" si="139"/>
        <v>0</v>
      </c>
      <c r="I550" s="41">
        <f t="shared" si="139"/>
        <v>0</v>
      </c>
      <c r="J550" s="30">
        <f t="shared" si="134"/>
        <v>0</v>
      </c>
      <c r="K550" s="30">
        <f t="shared" si="135"/>
        <v>0</v>
      </c>
      <c r="L550" s="4" t="s">
        <v>205</v>
      </c>
    </row>
    <row r="551" spans="1:12" ht="18" x14ac:dyDescent="0.25">
      <c r="A551" s="5" t="str">
        <f t="shared" si="130"/>
        <v>b</v>
      </c>
      <c r="B551" s="34" t="s">
        <v>1</v>
      </c>
      <c r="C551" s="15" t="s">
        <v>128</v>
      </c>
      <c r="D551" s="15"/>
      <c r="E551" s="37">
        <f t="shared" si="125"/>
        <v>0</v>
      </c>
      <c r="F551" s="14">
        <f t="shared" ref="F551:I551" si="140">F552+F553+F554+F555+F556+F557+F558</f>
        <v>0</v>
      </c>
      <c r="G551" s="14">
        <f t="shared" si="140"/>
        <v>0</v>
      </c>
      <c r="H551" s="14">
        <f t="shared" si="140"/>
        <v>0</v>
      </c>
      <c r="I551" s="14">
        <f t="shared" si="140"/>
        <v>0</v>
      </c>
      <c r="J551" s="33">
        <f t="shared" si="134"/>
        <v>0</v>
      </c>
      <c r="K551" s="33">
        <f t="shared" si="135"/>
        <v>0</v>
      </c>
      <c r="L551" s="4" t="s">
        <v>205</v>
      </c>
    </row>
    <row r="552" spans="1:12" ht="18" x14ac:dyDescent="0.25">
      <c r="A552" s="5" t="str">
        <f t="shared" si="130"/>
        <v>b</v>
      </c>
      <c r="B552" s="11" t="s">
        <v>1</v>
      </c>
      <c r="C552" s="12" t="s">
        <v>129</v>
      </c>
      <c r="D552" s="12"/>
      <c r="E552" s="39">
        <f t="shared" si="125"/>
        <v>0</v>
      </c>
      <c r="F552" s="35"/>
      <c r="G552" s="35"/>
      <c r="H552" s="35"/>
      <c r="I552" s="35"/>
      <c r="J552" s="30">
        <f t="shared" si="134"/>
        <v>0</v>
      </c>
      <c r="K552" s="30">
        <f t="shared" si="135"/>
        <v>0</v>
      </c>
      <c r="L552" s="4" t="s">
        <v>205</v>
      </c>
    </row>
    <row r="553" spans="1:12" ht="18" x14ac:dyDescent="0.25">
      <c r="A553" s="5" t="str">
        <f t="shared" si="130"/>
        <v>b</v>
      </c>
      <c r="B553" s="11" t="s">
        <v>1</v>
      </c>
      <c r="C553" s="12" t="s">
        <v>130</v>
      </c>
      <c r="D553" s="12"/>
      <c r="E553" s="39">
        <f t="shared" si="125"/>
        <v>0</v>
      </c>
      <c r="F553" s="35"/>
      <c r="G553" s="35"/>
      <c r="H553" s="35"/>
      <c r="I553" s="35"/>
      <c r="J553" s="30">
        <f t="shared" si="134"/>
        <v>0</v>
      </c>
      <c r="K553" s="30">
        <f t="shared" si="135"/>
        <v>0</v>
      </c>
      <c r="L553" s="4" t="s">
        <v>205</v>
      </c>
    </row>
    <row r="554" spans="1:12" ht="18" x14ac:dyDescent="0.25">
      <c r="A554" s="5" t="str">
        <f t="shared" si="130"/>
        <v>b</v>
      </c>
      <c r="B554" s="11" t="s">
        <v>1</v>
      </c>
      <c r="C554" s="12" t="s">
        <v>131</v>
      </c>
      <c r="D554" s="12"/>
      <c r="E554" s="39">
        <f t="shared" si="125"/>
        <v>0</v>
      </c>
      <c r="F554" s="35"/>
      <c r="G554" s="35"/>
      <c r="H554" s="35"/>
      <c r="I554" s="35"/>
      <c r="J554" s="30">
        <f t="shared" si="134"/>
        <v>0</v>
      </c>
      <c r="K554" s="30">
        <f t="shared" si="135"/>
        <v>0</v>
      </c>
      <c r="L554" s="4" t="s">
        <v>205</v>
      </c>
    </row>
    <row r="555" spans="1:12" ht="18" x14ac:dyDescent="0.25">
      <c r="A555" s="5" t="str">
        <f t="shared" si="130"/>
        <v>b</v>
      </c>
      <c r="B555" s="11" t="s">
        <v>1</v>
      </c>
      <c r="C555" s="16" t="s">
        <v>132</v>
      </c>
      <c r="D555" s="16"/>
      <c r="E555" s="39">
        <f t="shared" si="125"/>
        <v>0</v>
      </c>
      <c r="F555" s="35"/>
      <c r="G555" s="35"/>
      <c r="H555" s="35"/>
      <c r="I555" s="35"/>
      <c r="J555" s="30">
        <f t="shared" si="134"/>
        <v>0</v>
      </c>
      <c r="K555" s="30">
        <f t="shared" si="135"/>
        <v>0</v>
      </c>
      <c r="L555" s="4" t="s">
        <v>205</v>
      </c>
    </row>
    <row r="556" spans="1:12" ht="18" x14ac:dyDescent="0.25">
      <c r="A556" s="5" t="str">
        <f t="shared" si="130"/>
        <v>b</v>
      </c>
      <c r="B556" s="11" t="s">
        <v>1</v>
      </c>
      <c r="C556" s="16" t="s">
        <v>133</v>
      </c>
      <c r="D556" s="16"/>
      <c r="E556" s="39">
        <f t="shared" si="125"/>
        <v>0</v>
      </c>
      <c r="F556" s="35"/>
      <c r="G556" s="35"/>
      <c r="H556" s="35"/>
      <c r="I556" s="35"/>
      <c r="J556" s="30">
        <f t="shared" si="134"/>
        <v>0</v>
      </c>
      <c r="K556" s="30">
        <f t="shared" si="135"/>
        <v>0</v>
      </c>
      <c r="L556" s="4" t="s">
        <v>205</v>
      </c>
    </row>
    <row r="557" spans="1:12" ht="18" x14ac:dyDescent="0.25">
      <c r="A557" s="5" t="str">
        <f t="shared" si="130"/>
        <v>b</v>
      </c>
      <c r="B557" s="11" t="s">
        <v>1</v>
      </c>
      <c r="C557" s="16" t="s">
        <v>134</v>
      </c>
      <c r="D557" s="16"/>
      <c r="E557" s="39">
        <f t="shared" si="125"/>
        <v>0</v>
      </c>
      <c r="F557" s="35"/>
      <c r="G557" s="35"/>
      <c r="H557" s="35"/>
      <c r="I557" s="35"/>
      <c r="J557" s="30">
        <f t="shared" si="134"/>
        <v>0</v>
      </c>
      <c r="K557" s="30">
        <f t="shared" si="135"/>
        <v>0</v>
      </c>
      <c r="L557" s="4" t="s">
        <v>205</v>
      </c>
    </row>
    <row r="558" spans="1:12" ht="18" x14ac:dyDescent="0.25">
      <c r="A558" s="5" t="str">
        <f t="shared" si="130"/>
        <v>b</v>
      </c>
      <c r="B558" s="11" t="s">
        <v>1</v>
      </c>
      <c r="C558" s="16" t="s">
        <v>135</v>
      </c>
      <c r="D558" s="16"/>
      <c r="E558" s="39">
        <f t="shared" si="125"/>
        <v>0</v>
      </c>
      <c r="F558" s="35">
        <f t="shared" ref="F558:I558" si="141">F559+F560</f>
        <v>0</v>
      </c>
      <c r="G558" s="35">
        <f t="shared" si="141"/>
        <v>0</v>
      </c>
      <c r="H558" s="35">
        <f t="shared" si="141"/>
        <v>0</v>
      </c>
      <c r="I558" s="35">
        <f t="shared" si="141"/>
        <v>0</v>
      </c>
      <c r="J558" s="30">
        <f t="shared" si="134"/>
        <v>0</v>
      </c>
      <c r="K558" s="30">
        <f t="shared" si="135"/>
        <v>0</v>
      </c>
      <c r="L558" s="4" t="s">
        <v>205</v>
      </c>
    </row>
    <row r="559" spans="1:12" x14ac:dyDescent="0.25">
      <c r="A559" s="5" t="str">
        <f t="shared" si="130"/>
        <v>b</v>
      </c>
      <c r="B559" s="19"/>
      <c r="C559" s="21" t="s">
        <v>209</v>
      </c>
      <c r="D559" s="21"/>
      <c r="E559" s="40">
        <f t="shared" si="125"/>
        <v>0</v>
      </c>
      <c r="F559" s="20"/>
      <c r="G559" s="20"/>
      <c r="H559" s="20"/>
      <c r="I559" s="20"/>
      <c r="J559" s="31">
        <f t="shared" si="134"/>
        <v>0</v>
      </c>
      <c r="K559" s="31">
        <f t="shared" si="135"/>
        <v>0</v>
      </c>
    </row>
    <row r="560" spans="1:12" x14ac:dyDescent="0.25">
      <c r="A560" s="5" t="str">
        <f t="shared" si="130"/>
        <v>b</v>
      </c>
      <c r="B560" s="19"/>
      <c r="C560" s="21" t="s">
        <v>210</v>
      </c>
      <c r="D560" s="21"/>
      <c r="E560" s="40">
        <f t="shared" ref="E560:E563" si="142">F560+G560+H560+I560</f>
        <v>0</v>
      </c>
      <c r="F560" s="20"/>
      <c r="G560" s="20"/>
      <c r="H560" s="20"/>
      <c r="I560" s="20"/>
      <c r="J560" s="31">
        <f t="shared" si="134"/>
        <v>0</v>
      </c>
      <c r="K560" s="31">
        <f t="shared" si="135"/>
        <v>0</v>
      </c>
    </row>
    <row r="561" spans="1:12" ht="18" x14ac:dyDescent="0.25">
      <c r="A561" s="5" t="str">
        <f t="shared" si="130"/>
        <v>b</v>
      </c>
      <c r="B561" s="11" t="s">
        <v>1</v>
      </c>
      <c r="C561" s="15" t="s">
        <v>136</v>
      </c>
      <c r="D561" s="15"/>
      <c r="E561" s="37">
        <f t="shared" si="142"/>
        <v>0</v>
      </c>
      <c r="F561" s="14"/>
      <c r="G561" s="14"/>
      <c r="H561" s="14"/>
      <c r="I561" s="14"/>
      <c r="J561" s="33">
        <f t="shared" si="134"/>
        <v>0</v>
      </c>
      <c r="K561" s="33">
        <f t="shared" si="135"/>
        <v>0</v>
      </c>
      <c r="L561" s="4" t="s">
        <v>205</v>
      </c>
    </row>
    <row r="562" spans="1:12" ht="18" x14ac:dyDescent="0.25">
      <c r="A562" s="5" t="str">
        <f t="shared" si="130"/>
        <v>b</v>
      </c>
      <c r="B562" s="11" t="s">
        <v>1</v>
      </c>
      <c r="C562" s="15" t="s">
        <v>137</v>
      </c>
      <c r="D562" s="15"/>
      <c r="E562" s="37">
        <f t="shared" si="142"/>
        <v>0</v>
      </c>
      <c r="F562" s="14"/>
      <c r="G562" s="14"/>
      <c r="H562" s="14"/>
      <c r="I562" s="14"/>
      <c r="J562" s="33">
        <f t="shared" si="134"/>
        <v>0</v>
      </c>
      <c r="K562" s="33">
        <f t="shared" si="135"/>
        <v>0</v>
      </c>
      <c r="L562" s="4" t="s">
        <v>205</v>
      </c>
    </row>
    <row r="563" spans="1:12" ht="18" x14ac:dyDescent="0.25">
      <c r="A563" s="5" t="str">
        <f t="shared" si="130"/>
        <v>b</v>
      </c>
      <c r="B563" s="11" t="s">
        <v>1</v>
      </c>
      <c r="C563" s="15" t="s">
        <v>138</v>
      </c>
      <c r="D563" s="15"/>
      <c r="E563" s="37">
        <f t="shared" si="142"/>
        <v>0</v>
      </c>
      <c r="F563" s="14"/>
      <c r="G563" s="14"/>
      <c r="H563" s="14"/>
      <c r="I563" s="14"/>
      <c r="J563" s="33">
        <f t="shared" si="134"/>
        <v>0</v>
      </c>
      <c r="K563" s="33">
        <f t="shared" si="135"/>
        <v>0</v>
      </c>
      <c r="L563" s="4" t="s">
        <v>205</v>
      </c>
    </row>
    <row r="564" spans="1:12" ht="36" x14ac:dyDescent="0.25">
      <c r="A564" s="5" t="str">
        <f t="shared" si="130"/>
        <v>b</v>
      </c>
      <c r="B564" s="22" t="s">
        <v>118</v>
      </c>
      <c r="C564" s="23" t="s">
        <v>119</v>
      </c>
      <c r="D564" s="23"/>
      <c r="E564" s="36">
        <f>SUM(F564:I564)</f>
        <v>0</v>
      </c>
      <c r="F564" s="30">
        <f t="shared" ref="F564:I577" si="143">F578+F592+F606+F620</f>
        <v>0</v>
      </c>
      <c r="G564" s="30">
        <f t="shared" si="143"/>
        <v>0</v>
      </c>
      <c r="H564" s="30">
        <f t="shared" si="143"/>
        <v>0</v>
      </c>
      <c r="I564" s="30">
        <f t="shared" si="143"/>
        <v>0</v>
      </c>
      <c r="J564" s="30">
        <f t="shared" si="134"/>
        <v>0</v>
      </c>
      <c r="K564" s="30">
        <f t="shared" si="135"/>
        <v>0</v>
      </c>
    </row>
    <row r="565" spans="1:12" ht="18" x14ac:dyDescent="0.25">
      <c r="A565" s="5" t="str">
        <f t="shared" si="130"/>
        <v>b</v>
      </c>
      <c r="B565" s="32" t="s">
        <v>1</v>
      </c>
      <c r="C565" s="25" t="s">
        <v>128</v>
      </c>
      <c r="D565" s="25"/>
      <c r="E565" s="37">
        <f t="shared" ref="E565:E577" si="144">SUM(F565:I565)</f>
        <v>0</v>
      </c>
      <c r="F565" s="33">
        <f t="shared" si="143"/>
        <v>0</v>
      </c>
      <c r="G565" s="33">
        <f t="shared" si="143"/>
        <v>0</v>
      </c>
      <c r="H565" s="33">
        <f t="shared" si="143"/>
        <v>0</v>
      </c>
      <c r="I565" s="33">
        <f t="shared" si="143"/>
        <v>0</v>
      </c>
      <c r="J565" s="33">
        <f t="shared" si="134"/>
        <v>0</v>
      </c>
      <c r="K565" s="33">
        <f t="shared" si="135"/>
        <v>0</v>
      </c>
    </row>
    <row r="566" spans="1:12" ht="18" x14ac:dyDescent="0.25">
      <c r="A566" s="5" t="str">
        <f t="shared" si="130"/>
        <v>b</v>
      </c>
      <c r="B566" s="24" t="s">
        <v>1</v>
      </c>
      <c r="C566" s="26" t="s">
        <v>129</v>
      </c>
      <c r="D566" s="26"/>
      <c r="E566" s="36">
        <f t="shared" si="144"/>
        <v>0</v>
      </c>
      <c r="F566" s="30">
        <f t="shared" si="143"/>
        <v>0</v>
      </c>
      <c r="G566" s="30">
        <f t="shared" si="143"/>
        <v>0</v>
      </c>
      <c r="H566" s="30">
        <f t="shared" si="143"/>
        <v>0</v>
      </c>
      <c r="I566" s="30">
        <f t="shared" si="143"/>
        <v>0</v>
      </c>
      <c r="J566" s="30">
        <f t="shared" si="134"/>
        <v>0</v>
      </c>
      <c r="K566" s="30">
        <f t="shared" si="135"/>
        <v>0</v>
      </c>
    </row>
    <row r="567" spans="1:12" ht="18" x14ac:dyDescent="0.25">
      <c r="A567" s="5" t="str">
        <f t="shared" si="130"/>
        <v>b</v>
      </c>
      <c r="B567" s="24" t="s">
        <v>1</v>
      </c>
      <c r="C567" s="26" t="s">
        <v>130</v>
      </c>
      <c r="D567" s="26"/>
      <c r="E567" s="36">
        <f t="shared" si="144"/>
        <v>0</v>
      </c>
      <c r="F567" s="30">
        <f t="shared" si="143"/>
        <v>0</v>
      </c>
      <c r="G567" s="30">
        <f t="shared" si="143"/>
        <v>0</v>
      </c>
      <c r="H567" s="30">
        <f t="shared" si="143"/>
        <v>0</v>
      </c>
      <c r="I567" s="30">
        <f t="shared" si="143"/>
        <v>0</v>
      </c>
      <c r="J567" s="30">
        <f t="shared" si="134"/>
        <v>0</v>
      </c>
      <c r="K567" s="30">
        <f t="shared" si="135"/>
        <v>0</v>
      </c>
    </row>
    <row r="568" spans="1:12" ht="18" x14ac:dyDescent="0.25">
      <c r="A568" s="5" t="str">
        <f t="shared" si="130"/>
        <v>b</v>
      </c>
      <c r="B568" s="24" t="s">
        <v>1</v>
      </c>
      <c r="C568" s="26" t="s">
        <v>131</v>
      </c>
      <c r="D568" s="26"/>
      <c r="E568" s="36">
        <f t="shared" si="144"/>
        <v>0</v>
      </c>
      <c r="F568" s="30">
        <f t="shared" si="143"/>
        <v>0</v>
      </c>
      <c r="G568" s="30">
        <f t="shared" si="143"/>
        <v>0</v>
      </c>
      <c r="H568" s="30">
        <f t="shared" si="143"/>
        <v>0</v>
      </c>
      <c r="I568" s="30">
        <f t="shared" si="143"/>
        <v>0</v>
      </c>
      <c r="J568" s="30">
        <f t="shared" si="134"/>
        <v>0</v>
      </c>
      <c r="K568" s="30">
        <f t="shared" si="135"/>
        <v>0</v>
      </c>
    </row>
    <row r="569" spans="1:12" ht="18" x14ac:dyDescent="0.25">
      <c r="A569" s="5" t="str">
        <f t="shared" si="130"/>
        <v>b</v>
      </c>
      <c r="B569" s="24" t="s">
        <v>1</v>
      </c>
      <c r="C569" s="27" t="s">
        <v>132</v>
      </c>
      <c r="D569" s="27"/>
      <c r="E569" s="36">
        <f t="shared" si="144"/>
        <v>0</v>
      </c>
      <c r="F569" s="30">
        <f t="shared" si="143"/>
        <v>0</v>
      </c>
      <c r="G569" s="30">
        <f t="shared" si="143"/>
        <v>0</v>
      </c>
      <c r="H569" s="30">
        <f t="shared" si="143"/>
        <v>0</v>
      </c>
      <c r="I569" s="30">
        <f t="shared" si="143"/>
        <v>0</v>
      </c>
      <c r="J569" s="30">
        <f t="shared" si="134"/>
        <v>0</v>
      </c>
      <c r="K569" s="30">
        <f t="shared" si="135"/>
        <v>0</v>
      </c>
    </row>
    <row r="570" spans="1:12" ht="18" x14ac:dyDescent="0.25">
      <c r="A570" s="5" t="str">
        <f t="shared" si="130"/>
        <v>b</v>
      </c>
      <c r="B570" s="24" t="s">
        <v>1</v>
      </c>
      <c r="C570" s="27" t="s">
        <v>133</v>
      </c>
      <c r="D570" s="27"/>
      <c r="E570" s="36">
        <f t="shared" si="144"/>
        <v>0</v>
      </c>
      <c r="F570" s="30">
        <f t="shared" si="143"/>
        <v>0</v>
      </c>
      <c r="G570" s="30">
        <f t="shared" si="143"/>
        <v>0</v>
      </c>
      <c r="H570" s="30">
        <f t="shared" si="143"/>
        <v>0</v>
      </c>
      <c r="I570" s="30">
        <f t="shared" si="143"/>
        <v>0</v>
      </c>
      <c r="J570" s="30">
        <f t="shared" si="134"/>
        <v>0</v>
      </c>
      <c r="K570" s="30">
        <f t="shared" si="135"/>
        <v>0</v>
      </c>
    </row>
    <row r="571" spans="1:12" ht="18" x14ac:dyDescent="0.25">
      <c r="A571" s="5" t="str">
        <f t="shared" si="130"/>
        <v>b</v>
      </c>
      <c r="B571" s="24" t="s">
        <v>1</v>
      </c>
      <c r="C571" s="27" t="s">
        <v>134</v>
      </c>
      <c r="D571" s="27"/>
      <c r="E571" s="36">
        <f t="shared" si="144"/>
        <v>0</v>
      </c>
      <c r="F571" s="30">
        <f t="shared" si="143"/>
        <v>0</v>
      </c>
      <c r="G571" s="30">
        <f t="shared" si="143"/>
        <v>0</v>
      </c>
      <c r="H571" s="30">
        <f t="shared" si="143"/>
        <v>0</v>
      </c>
      <c r="I571" s="30">
        <f t="shared" si="143"/>
        <v>0</v>
      </c>
      <c r="J571" s="30">
        <f t="shared" si="134"/>
        <v>0</v>
      </c>
      <c r="K571" s="30">
        <f t="shared" si="135"/>
        <v>0</v>
      </c>
    </row>
    <row r="572" spans="1:12" ht="18" x14ac:dyDescent="0.25">
      <c r="A572" s="5" t="str">
        <f t="shared" si="130"/>
        <v>b</v>
      </c>
      <c r="B572" s="24" t="s">
        <v>1</v>
      </c>
      <c r="C572" s="27" t="s">
        <v>135</v>
      </c>
      <c r="D572" s="27"/>
      <c r="E572" s="36">
        <f t="shared" si="144"/>
        <v>0</v>
      </c>
      <c r="F572" s="30">
        <f t="shared" si="143"/>
        <v>0</v>
      </c>
      <c r="G572" s="30">
        <f t="shared" si="143"/>
        <v>0</v>
      </c>
      <c r="H572" s="30">
        <f t="shared" si="143"/>
        <v>0</v>
      </c>
      <c r="I572" s="30">
        <f t="shared" si="143"/>
        <v>0</v>
      </c>
      <c r="J572" s="30">
        <f t="shared" si="134"/>
        <v>0</v>
      </c>
      <c r="K572" s="30">
        <f t="shared" si="135"/>
        <v>0</v>
      </c>
    </row>
    <row r="573" spans="1:12" x14ac:dyDescent="0.25">
      <c r="A573" s="5" t="str">
        <f t="shared" si="130"/>
        <v>b</v>
      </c>
      <c r="B573" s="28"/>
      <c r="C573" s="29" t="s">
        <v>209</v>
      </c>
      <c r="D573" s="29"/>
      <c r="E573" s="38">
        <f t="shared" si="144"/>
        <v>0</v>
      </c>
      <c r="F573" s="31">
        <f t="shared" si="143"/>
        <v>0</v>
      </c>
      <c r="G573" s="31">
        <f t="shared" si="143"/>
        <v>0</v>
      </c>
      <c r="H573" s="31">
        <f t="shared" si="143"/>
        <v>0</v>
      </c>
      <c r="I573" s="31">
        <f t="shared" si="143"/>
        <v>0</v>
      </c>
      <c r="J573" s="31">
        <f t="shared" si="134"/>
        <v>0</v>
      </c>
      <c r="K573" s="31">
        <f t="shared" si="135"/>
        <v>0</v>
      </c>
    </row>
    <row r="574" spans="1:12" x14ac:dyDescent="0.25">
      <c r="A574" s="5" t="str">
        <f t="shared" si="130"/>
        <v>b</v>
      </c>
      <c r="B574" s="28"/>
      <c r="C574" s="29" t="s">
        <v>210</v>
      </c>
      <c r="D574" s="29"/>
      <c r="E574" s="38">
        <f t="shared" si="144"/>
        <v>0</v>
      </c>
      <c r="F574" s="31">
        <f t="shared" si="143"/>
        <v>0</v>
      </c>
      <c r="G574" s="31">
        <f t="shared" si="143"/>
        <v>0</v>
      </c>
      <c r="H574" s="31">
        <f t="shared" si="143"/>
        <v>0</v>
      </c>
      <c r="I574" s="31">
        <f t="shared" si="143"/>
        <v>0</v>
      </c>
      <c r="J574" s="31">
        <f t="shared" si="134"/>
        <v>0</v>
      </c>
      <c r="K574" s="31">
        <f t="shared" si="135"/>
        <v>0</v>
      </c>
    </row>
    <row r="575" spans="1:12" ht="18" x14ac:dyDescent="0.25">
      <c r="A575" s="5" t="str">
        <f t="shared" si="130"/>
        <v>b</v>
      </c>
      <c r="B575" s="32" t="s">
        <v>1</v>
      </c>
      <c r="C575" s="25" t="s">
        <v>136</v>
      </c>
      <c r="D575" s="25"/>
      <c r="E575" s="37">
        <f t="shared" si="144"/>
        <v>0</v>
      </c>
      <c r="F575" s="33">
        <f t="shared" si="143"/>
        <v>0</v>
      </c>
      <c r="G575" s="33">
        <f t="shared" si="143"/>
        <v>0</v>
      </c>
      <c r="H575" s="33">
        <f t="shared" si="143"/>
        <v>0</v>
      </c>
      <c r="I575" s="33">
        <f t="shared" si="143"/>
        <v>0</v>
      </c>
      <c r="J575" s="33">
        <f t="shared" si="134"/>
        <v>0</v>
      </c>
      <c r="K575" s="33">
        <f t="shared" si="135"/>
        <v>0</v>
      </c>
    </row>
    <row r="576" spans="1:12" ht="18" x14ac:dyDescent="0.25">
      <c r="A576" s="5" t="str">
        <f t="shared" si="130"/>
        <v>b</v>
      </c>
      <c r="B576" s="32" t="s">
        <v>1</v>
      </c>
      <c r="C576" s="25" t="s">
        <v>137</v>
      </c>
      <c r="D576" s="25"/>
      <c r="E576" s="37">
        <f t="shared" si="144"/>
        <v>0</v>
      </c>
      <c r="F576" s="33">
        <f t="shared" si="143"/>
        <v>0</v>
      </c>
      <c r="G576" s="33">
        <f t="shared" si="143"/>
        <v>0</v>
      </c>
      <c r="H576" s="33">
        <f t="shared" si="143"/>
        <v>0</v>
      </c>
      <c r="I576" s="33">
        <f t="shared" si="143"/>
        <v>0</v>
      </c>
      <c r="J576" s="33">
        <f t="shared" si="134"/>
        <v>0</v>
      </c>
      <c r="K576" s="33">
        <f t="shared" si="135"/>
        <v>0</v>
      </c>
    </row>
    <row r="577" spans="1:12" ht="18" x14ac:dyDescent="0.25">
      <c r="A577" s="5" t="str">
        <f t="shared" si="130"/>
        <v>b</v>
      </c>
      <c r="B577" s="32" t="s">
        <v>1</v>
      </c>
      <c r="C577" s="25" t="s">
        <v>138</v>
      </c>
      <c r="D577" s="25"/>
      <c r="E577" s="37">
        <f t="shared" si="144"/>
        <v>0</v>
      </c>
      <c r="F577" s="33">
        <f t="shared" si="143"/>
        <v>0</v>
      </c>
      <c r="G577" s="33">
        <f t="shared" si="143"/>
        <v>0</v>
      </c>
      <c r="H577" s="33">
        <f t="shared" si="143"/>
        <v>0</v>
      </c>
      <c r="I577" s="33">
        <f t="shared" si="143"/>
        <v>0</v>
      </c>
      <c r="J577" s="33">
        <f t="shared" si="134"/>
        <v>0</v>
      </c>
      <c r="K577" s="33">
        <f t="shared" si="135"/>
        <v>0</v>
      </c>
    </row>
    <row r="578" spans="1:12" ht="54" x14ac:dyDescent="0.25">
      <c r="A578" s="5" t="str">
        <f t="shared" si="130"/>
        <v>b</v>
      </c>
      <c r="B578" s="22" t="s">
        <v>117</v>
      </c>
      <c r="C578" s="23" t="s">
        <v>195</v>
      </c>
      <c r="D578" s="23"/>
      <c r="E578" s="41">
        <f t="shared" ref="E578:E641" si="145">F578+G578+H578+I578</f>
        <v>0</v>
      </c>
      <c r="F578" s="41">
        <f t="shared" ref="F578:I578" si="146">F579+F589+F590+F591</f>
        <v>0</v>
      </c>
      <c r="G578" s="41">
        <f t="shared" si="146"/>
        <v>0</v>
      </c>
      <c r="H578" s="41">
        <f t="shared" si="146"/>
        <v>0</v>
      </c>
      <c r="I578" s="41">
        <f t="shared" si="146"/>
        <v>0</v>
      </c>
      <c r="J578" s="30">
        <f t="shared" si="134"/>
        <v>0</v>
      </c>
      <c r="K578" s="30">
        <f t="shared" si="135"/>
        <v>0</v>
      </c>
      <c r="L578" s="4" t="s">
        <v>205</v>
      </c>
    </row>
    <row r="579" spans="1:12" ht="18" x14ac:dyDescent="0.25">
      <c r="A579" s="5" t="str">
        <f t="shared" si="130"/>
        <v>b</v>
      </c>
      <c r="B579" s="34" t="s">
        <v>1</v>
      </c>
      <c r="C579" s="15" t="s">
        <v>128</v>
      </c>
      <c r="D579" s="15"/>
      <c r="E579" s="37">
        <f t="shared" si="145"/>
        <v>0</v>
      </c>
      <c r="F579" s="14">
        <f t="shared" ref="F579:I579" si="147">F580+F581+F582+F583+F584+F585+F586</f>
        <v>0</v>
      </c>
      <c r="G579" s="14">
        <f t="shared" si="147"/>
        <v>0</v>
      </c>
      <c r="H579" s="14">
        <f t="shared" si="147"/>
        <v>0</v>
      </c>
      <c r="I579" s="14">
        <f t="shared" si="147"/>
        <v>0</v>
      </c>
      <c r="J579" s="33">
        <f t="shared" si="134"/>
        <v>0</v>
      </c>
      <c r="K579" s="33">
        <f t="shared" si="135"/>
        <v>0</v>
      </c>
      <c r="L579" s="4" t="s">
        <v>205</v>
      </c>
    </row>
    <row r="580" spans="1:12" ht="18" x14ac:dyDescent="0.25">
      <c r="A580" s="5" t="str">
        <f t="shared" si="130"/>
        <v>b</v>
      </c>
      <c r="B580" s="11" t="s">
        <v>1</v>
      </c>
      <c r="C580" s="12" t="s">
        <v>129</v>
      </c>
      <c r="D580" s="12"/>
      <c r="E580" s="39">
        <f t="shared" si="145"/>
        <v>0</v>
      </c>
      <c r="F580" s="35"/>
      <c r="G580" s="35"/>
      <c r="H580" s="35"/>
      <c r="I580" s="35"/>
      <c r="J580" s="30">
        <f t="shared" si="134"/>
        <v>0</v>
      </c>
      <c r="K580" s="30">
        <f t="shared" si="135"/>
        <v>0</v>
      </c>
      <c r="L580" s="4" t="s">
        <v>205</v>
      </c>
    </row>
    <row r="581" spans="1:12" ht="18" x14ac:dyDescent="0.25">
      <c r="A581" s="5" t="str">
        <f t="shared" ref="A581:A644" si="148">IF((E581+F581+G581+I581+H581)&gt;0,"a","b")</f>
        <v>b</v>
      </c>
      <c r="B581" s="11" t="s">
        <v>1</v>
      </c>
      <c r="C581" s="12" t="s">
        <v>130</v>
      </c>
      <c r="D581" s="12"/>
      <c r="E581" s="39">
        <f t="shared" si="145"/>
        <v>0</v>
      </c>
      <c r="F581" s="35"/>
      <c r="G581" s="35"/>
      <c r="H581" s="35"/>
      <c r="I581" s="35"/>
      <c r="J581" s="30">
        <f t="shared" si="134"/>
        <v>0</v>
      </c>
      <c r="K581" s="30">
        <f t="shared" si="135"/>
        <v>0</v>
      </c>
      <c r="L581" s="4" t="s">
        <v>205</v>
      </c>
    </row>
    <row r="582" spans="1:12" ht="18" x14ac:dyDescent="0.25">
      <c r="A582" s="5" t="str">
        <f t="shared" si="148"/>
        <v>b</v>
      </c>
      <c r="B582" s="11" t="s">
        <v>1</v>
      </c>
      <c r="C582" s="12" t="s">
        <v>131</v>
      </c>
      <c r="D582" s="12"/>
      <c r="E582" s="39">
        <f t="shared" si="145"/>
        <v>0</v>
      </c>
      <c r="F582" s="35"/>
      <c r="G582" s="35"/>
      <c r="H582" s="35"/>
      <c r="I582" s="35"/>
      <c r="J582" s="30">
        <f t="shared" si="134"/>
        <v>0</v>
      </c>
      <c r="K582" s="30">
        <f t="shared" si="135"/>
        <v>0</v>
      </c>
      <c r="L582" s="4" t="s">
        <v>205</v>
      </c>
    </row>
    <row r="583" spans="1:12" ht="18" x14ac:dyDescent="0.25">
      <c r="A583" s="5" t="str">
        <f t="shared" si="148"/>
        <v>b</v>
      </c>
      <c r="B583" s="11" t="s">
        <v>1</v>
      </c>
      <c r="C583" s="16" t="s">
        <v>132</v>
      </c>
      <c r="D583" s="16"/>
      <c r="E583" s="39">
        <f t="shared" si="145"/>
        <v>0</v>
      </c>
      <c r="F583" s="35"/>
      <c r="G583" s="35"/>
      <c r="H583" s="35"/>
      <c r="I583" s="35"/>
      <c r="J583" s="30">
        <f t="shared" si="134"/>
        <v>0</v>
      </c>
      <c r="K583" s="30">
        <f t="shared" si="135"/>
        <v>0</v>
      </c>
      <c r="L583" s="4" t="s">
        <v>205</v>
      </c>
    </row>
    <row r="584" spans="1:12" ht="18" x14ac:dyDescent="0.25">
      <c r="A584" s="5" t="str">
        <f t="shared" si="148"/>
        <v>b</v>
      </c>
      <c r="B584" s="11" t="s">
        <v>1</v>
      </c>
      <c r="C584" s="16" t="s">
        <v>133</v>
      </c>
      <c r="D584" s="16"/>
      <c r="E584" s="39">
        <f t="shared" si="145"/>
        <v>0</v>
      </c>
      <c r="F584" s="35"/>
      <c r="G584" s="35"/>
      <c r="H584" s="35"/>
      <c r="I584" s="35"/>
      <c r="J584" s="30">
        <f t="shared" si="134"/>
        <v>0</v>
      </c>
      <c r="K584" s="30">
        <f t="shared" si="135"/>
        <v>0</v>
      </c>
      <c r="L584" s="4" t="s">
        <v>205</v>
      </c>
    </row>
    <row r="585" spans="1:12" ht="18" x14ac:dyDescent="0.25">
      <c r="A585" s="5" t="str">
        <f t="shared" si="148"/>
        <v>b</v>
      </c>
      <c r="B585" s="11" t="s">
        <v>1</v>
      </c>
      <c r="C585" s="16" t="s">
        <v>134</v>
      </c>
      <c r="D585" s="16"/>
      <c r="E585" s="39">
        <f t="shared" si="145"/>
        <v>0</v>
      </c>
      <c r="F585" s="35"/>
      <c r="G585" s="35"/>
      <c r="H585" s="35"/>
      <c r="I585" s="35"/>
      <c r="J585" s="30">
        <f t="shared" si="134"/>
        <v>0</v>
      </c>
      <c r="K585" s="30">
        <f t="shared" si="135"/>
        <v>0</v>
      </c>
      <c r="L585" s="4" t="s">
        <v>205</v>
      </c>
    </row>
    <row r="586" spans="1:12" ht="18" x14ac:dyDescent="0.25">
      <c r="A586" s="5" t="str">
        <f t="shared" si="148"/>
        <v>b</v>
      </c>
      <c r="B586" s="11" t="s">
        <v>1</v>
      </c>
      <c r="C586" s="16" t="s">
        <v>135</v>
      </c>
      <c r="D586" s="16"/>
      <c r="E586" s="39">
        <f t="shared" si="145"/>
        <v>0</v>
      </c>
      <c r="F586" s="35">
        <f t="shared" ref="F586:I586" si="149">F587+F588</f>
        <v>0</v>
      </c>
      <c r="G586" s="35">
        <f t="shared" si="149"/>
        <v>0</v>
      </c>
      <c r="H586" s="35">
        <f t="shared" si="149"/>
        <v>0</v>
      </c>
      <c r="I586" s="35">
        <f t="shared" si="149"/>
        <v>0</v>
      </c>
      <c r="J586" s="30">
        <f t="shared" si="134"/>
        <v>0</v>
      </c>
      <c r="K586" s="30">
        <f t="shared" si="135"/>
        <v>0</v>
      </c>
      <c r="L586" s="4" t="s">
        <v>205</v>
      </c>
    </row>
    <row r="587" spans="1:12" x14ac:dyDescent="0.25">
      <c r="A587" s="5" t="str">
        <f t="shared" si="148"/>
        <v>b</v>
      </c>
      <c r="B587" s="19"/>
      <c r="C587" s="21" t="s">
        <v>209</v>
      </c>
      <c r="D587" s="21"/>
      <c r="E587" s="40">
        <f t="shared" si="145"/>
        <v>0</v>
      </c>
      <c r="F587" s="20"/>
      <c r="G587" s="20"/>
      <c r="H587" s="20"/>
      <c r="I587" s="20"/>
      <c r="J587" s="31">
        <f t="shared" si="134"/>
        <v>0</v>
      </c>
      <c r="K587" s="31">
        <f t="shared" si="135"/>
        <v>0</v>
      </c>
    </row>
    <row r="588" spans="1:12" x14ac:dyDescent="0.25">
      <c r="A588" s="5" t="str">
        <f t="shared" si="148"/>
        <v>b</v>
      </c>
      <c r="B588" s="19"/>
      <c r="C588" s="21" t="s">
        <v>210</v>
      </c>
      <c r="D588" s="21"/>
      <c r="E588" s="40">
        <f t="shared" si="145"/>
        <v>0</v>
      </c>
      <c r="F588" s="20"/>
      <c r="G588" s="20"/>
      <c r="H588" s="20"/>
      <c r="I588" s="20"/>
      <c r="J588" s="31">
        <f t="shared" si="134"/>
        <v>0</v>
      </c>
      <c r="K588" s="31">
        <f t="shared" si="135"/>
        <v>0</v>
      </c>
    </row>
    <row r="589" spans="1:12" ht="18" x14ac:dyDescent="0.25">
      <c r="A589" s="5" t="str">
        <f t="shared" si="148"/>
        <v>b</v>
      </c>
      <c r="B589" s="11" t="s">
        <v>1</v>
      </c>
      <c r="C589" s="15" t="s">
        <v>136</v>
      </c>
      <c r="D589" s="15"/>
      <c r="E589" s="37">
        <f t="shared" si="145"/>
        <v>0</v>
      </c>
      <c r="F589" s="14"/>
      <c r="G589" s="14"/>
      <c r="H589" s="14"/>
      <c r="I589" s="14"/>
      <c r="J589" s="33">
        <f t="shared" si="134"/>
        <v>0</v>
      </c>
      <c r="K589" s="33">
        <f t="shared" si="135"/>
        <v>0</v>
      </c>
      <c r="L589" s="4" t="s">
        <v>205</v>
      </c>
    </row>
    <row r="590" spans="1:12" ht="18" x14ac:dyDescent="0.25">
      <c r="A590" s="5" t="str">
        <f t="shared" si="148"/>
        <v>b</v>
      </c>
      <c r="B590" s="11" t="s">
        <v>1</v>
      </c>
      <c r="C590" s="15" t="s">
        <v>137</v>
      </c>
      <c r="D590" s="15"/>
      <c r="E590" s="37">
        <f t="shared" si="145"/>
        <v>0</v>
      </c>
      <c r="F590" s="14"/>
      <c r="G590" s="14"/>
      <c r="H590" s="14"/>
      <c r="I590" s="14"/>
      <c r="J590" s="33">
        <f t="shared" si="134"/>
        <v>0</v>
      </c>
      <c r="K590" s="33">
        <f t="shared" si="135"/>
        <v>0</v>
      </c>
      <c r="L590" s="4" t="s">
        <v>205</v>
      </c>
    </row>
    <row r="591" spans="1:12" ht="18" x14ac:dyDescent="0.25">
      <c r="A591" s="5" t="str">
        <f t="shared" si="148"/>
        <v>b</v>
      </c>
      <c r="B591" s="11" t="s">
        <v>1</v>
      </c>
      <c r="C591" s="15" t="s">
        <v>138</v>
      </c>
      <c r="D591" s="15"/>
      <c r="E591" s="37">
        <f t="shared" si="145"/>
        <v>0</v>
      </c>
      <c r="F591" s="14"/>
      <c r="G591" s="14"/>
      <c r="H591" s="14"/>
      <c r="I591" s="14"/>
      <c r="J591" s="33">
        <f t="shared" si="134"/>
        <v>0</v>
      </c>
      <c r="K591" s="33">
        <f t="shared" si="135"/>
        <v>0</v>
      </c>
      <c r="L591" s="4" t="s">
        <v>205</v>
      </c>
    </row>
    <row r="592" spans="1:12" ht="54" x14ac:dyDescent="0.25">
      <c r="A592" s="5" t="str">
        <f t="shared" si="148"/>
        <v>b</v>
      </c>
      <c r="B592" s="22" t="s">
        <v>116</v>
      </c>
      <c r="C592" s="23" t="s">
        <v>120</v>
      </c>
      <c r="D592" s="23"/>
      <c r="E592" s="41">
        <f t="shared" si="145"/>
        <v>0</v>
      </c>
      <c r="F592" s="41">
        <f t="shared" ref="F592:I592" si="150">F593+F603+F604+F605</f>
        <v>0</v>
      </c>
      <c r="G592" s="41">
        <f t="shared" si="150"/>
        <v>0</v>
      </c>
      <c r="H592" s="41">
        <f t="shared" si="150"/>
        <v>0</v>
      </c>
      <c r="I592" s="41">
        <f t="shared" si="150"/>
        <v>0</v>
      </c>
      <c r="J592" s="30">
        <f t="shared" si="134"/>
        <v>0</v>
      </c>
      <c r="K592" s="30">
        <f t="shared" si="135"/>
        <v>0</v>
      </c>
      <c r="L592" s="4" t="s">
        <v>205</v>
      </c>
    </row>
    <row r="593" spans="1:12" ht="18" x14ac:dyDescent="0.25">
      <c r="A593" s="5" t="str">
        <f t="shared" si="148"/>
        <v>b</v>
      </c>
      <c r="B593" s="34" t="s">
        <v>1</v>
      </c>
      <c r="C593" s="15" t="s">
        <v>128</v>
      </c>
      <c r="D593" s="15"/>
      <c r="E593" s="37">
        <f t="shared" si="145"/>
        <v>0</v>
      </c>
      <c r="F593" s="14">
        <f t="shared" ref="F593:I593" si="151">F594+F595+F596+F597+F598+F599+F600</f>
        <v>0</v>
      </c>
      <c r="G593" s="14">
        <f t="shared" si="151"/>
        <v>0</v>
      </c>
      <c r="H593" s="14">
        <f t="shared" si="151"/>
        <v>0</v>
      </c>
      <c r="I593" s="14">
        <f t="shared" si="151"/>
        <v>0</v>
      </c>
      <c r="J593" s="33">
        <f t="shared" si="134"/>
        <v>0</v>
      </c>
      <c r="K593" s="33">
        <f t="shared" si="135"/>
        <v>0</v>
      </c>
      <c r="L593" s="4" t="s">
        <v>205</v>
      </c>
    </row>
    <row r="594" spans="1:12" ht="18" x14ac:dyDescent="0.25">
      <c r="A594" s="5" t="str">
        <f t="shared" si="148"/>
        <v>b</v>
      </c>
      <c r="B594" s="11" t="s">
        <v>1</v>
      </c>
      <c r="C594" s="12" t="s">
        <v>129</v>
      </c>
      <c r="D594" s="12"/>
      <c r="E594" s="39">
        <f t="shared" si="145"/>
        <v>0</v>
      </c>
      <c r="F594" s="35"/>
      <c r="G594" s="35"/>
      <c r="H594" s="35"/>
      <c r="I594" s="35"/>
      <c r="J594" s="30">
        <f t="shared" si="134"/>
        <v>0</v>
      </c>
      <c r="K594" s="30">
        <f t="shared" si="135"/>
        <v>0</v>
      </c>
      <c r="L594" s="4" t="s">
        <v>205</v>
      </c>
    </row>
    <row r="595" spans="1:12" ht="18" x14ac:dyDescent="0.25">
      <c r="A595" s="5" t="str">
        <f t="shared" si="148"/>
        <v>b</v>
      </c>
      <c r="B595" s="11" t="s">
        <v>1</v>
      </c>
      <c r="C595" s="12" t="s">
        <v>130</v>
      </c>
      <c r="D595" s="12"/>
      <c r="E595" s="39">
        <f t="shared" si="145"/>
        <v>0</v>
      </c>
      <c r="F595" s="35"/>
      <c r="G595" s="35"/>
      <c r="H595" s="35"/>
      <c r="I595" s="35"/>
      <c r="J595" s="30">
        <f t="shared" ref="J595:J658" si="152">F595+G595</f>
        <v>0</v>
      </c>
      <c r="K595" s="30">
        <f t="shared" ref="K595:K658" si="153">F595+G595+H595</f>
        <v>0</v>
      </c>
      <c r="L595" s="4" t="s">
        <v>205</v>
      </c>
    </row>
    <row r="596" spans="1:12" ht="18" x14ac:dyDescent="0.25">
      <c r="A596" s="5" t="str">
        <f t="shared" si="148"/>
        <v>b</v>
      </c>
      <c r="B596" s="11" t="s">
        <v>1</v>
      </c>
      <c r="C596" s="12" t="s">
        <v>131</v>
      </c>
      <c r="D596" s="12"/>
      <c r="E596" s="39">
        <f t="shared" si="145"/>
        <v>0</v>
      </c>
      <c r="F596" s="35"/>
      <c r="G596" s="35"/>
      <c r="H596" s="35"/>
      <c r="I596" s="35"/>
      <c r="J596" s="30">
        <f t="shared" si="152"/>
        <v>0</v>
      </c>
      <c r="K596" s="30">
        <f t="shared" si="153"/>
        <v>0</v>
      </c>
      <c r="L596" s="4" t="s">
        <v>205</v>
      </c>
    </row>
    <row r="597" spans="1:12" ht="18" x14ac:dyDescent="0.25">
      <c r="A597" s="5" t="str">
        <f t="shared" si="148"/>
        <v>b</v>
      </c>
      <c r="B597" s="11" t="s">
        <v>1</v>
      </c>
      <c r="C597" s="16" t="s">
        <v>132</v>
      </c>
      <c r="D597" s="16"/>
      <c r="E597" s="39">
        <f t="shared" si="145"/>
        <v>0</v>
      </c>
      <c r="F597" s="35"/>
      <c r="G597" s="35"/>
      <c r="H597" s="35"/>
      <c r="I597" s="35"/>
      <c r="J597" s="30">
        <f t="shared" si="152"/>
        <v>0</v>
      </c>
      <c r="K597" s="30">
        <f t="shared" si="153"/>
        <v>0</v>
      </c>
      <c r="L597" s="4" t="s">
        <v>205</v>
      </c>
    </row>
    <row r="598" spans="1:12" ht="18" x14ac:dyDescent="0.25">
      <c r="A598" s="5" t="str">
        <f t="shared" si="148"/>
        <v>b</v>
      </c>
      <c r="B598" s="11" t="s">
        <v>1</v>
      </c>
      <c r="C598" s="16" t="s">
        <v>133</v>
      </c>
      <c r="D598" s="16"/>
      <c r="E598" s="39">
        <f t="shared" si="145"/>
        <v>0</v>
      </c>
      <c r="F598" s="35"/>
      <c r="G598" s="35"/>
      <c r="H598" s="35"/>
      <c r="I598" s="35"/>
      <c r="J598" s="30">
        <f t="shared" si="152"/>
        <v>0</v>
      </c>
      <c r="K598" s="30">
        <f t="shared" si="153"/>
        <v>0</v>
      </c>
      <c r="L598" s="4" t="s">
        <v>205</v>
      </c>
    </row>
    <row r="599" spans="1:12" ht="18" x14ac:dyDescent="0.25">
      <c r="A599" s="5" t="str">
        <f t="shared" si="148"/>
        <v>b</v>
      </c>
      <c r="B599" s="11" t="s">
        <v>1</v>
      </c>
      <c r="C599" s="16" t="s">
        <v>134</v>
      </c>
      <c r="D599" s="16"/>
      <c r="E599" s="39">
        <f t="shared" si="145"/>
        <v>0</v>
      </c>
      <c r="F599" s="35"/>
      <c r="G599" s="35"/>
      <c r="H599" s="35"/>
      <c r="I599" s="35"/>
      <c r="J599" s="30">
        <f t="shared" si="152"/>
        <v>0</v>
      </c>
      <c r="K599" s="30">
        <f t="shared" si="153"/>
        <v>0</v>
      </c>
      <c r="L599" s="4" t="s">
        <v>205</v>
      </c>
    </row>
    <row r="600" spans="1:12" ht="18" x14ac:dyDescent="0.25">
      <c r="A600" s="5" t="str">
        <f t="shared" si="148"/>
        <v>b</v>
      </c>
      <c r="B600" s="11" t="s">
        <v>1</v>
      </c>
      <c r="C600" s="16" t="s">
        <v>135</v>
      </c>
      <c r="D600" s="16"/>
      <c r="E600" s="39">
        <f t="shared" si="145"/>
        <v>0</v>
      </c>
      <c r="F600" s="35">
        <f t="shared" ref="F600:I600" si="154">F601+F602</f>
        <v>0</v>
      </c>
      <c r="G600" s="35">
        <f t="shared" si="154"/>
        <v>0</v>
      </c>
      <c r="H600" s="35">
        <f t="shared" si="154"/>
        <v>0</v>
      </c>
      <c r="I600" s="35">
        <f t="shared" si="154"/>
        <v>0</v>
      </c>
      <c r="J600" s="30">
        <f t="shared" si="152"/>
        <v>0</v>
      </c>
      <c r="K600" s="30">
        <f t="shared" si="153"/>
        <v>0</v>
      </c>
      <c r="L600" s="4" t="s">
        <v>205</v>
      </c>
    </row>
    <row r="601" spans="1:12" x14ac:dyDescent="0.25">
      <c r="A601" s="5" t="str">
        <f t="shared" si="148"/>
        <v>b</v>
      </c>
      <c r="B601" s="19"/>
      <c r="C601" s="21" t="s">
        <v>209</v>
      </c>
      <c r="D601" s="21"/>
      <c r="E601" s="40">
        <f t="shared" si="145"/>
        <v>0</v>
      </c>
      <c r="F601" s="20"/>
      <c r="G601" s="20"/>
      <c r="H601" s="20"/>
      <c r="I601" s="20"/>
      <c r="J601" s="31">
        <f t="shared" si="152"/>
        <v>0</v>
      </c>
      <c r="K601" s="31">
        <f t="shared" si="153"/>
        <v>0</v>
      </c>
    </row>
    <row r="602" spans="1:12" x14ac:dyDescent="0.25">
      <c r="A602" s="5" t="str">
        <f t="shared" si="148"/>
        <v>b</v>
      </c>
      <c r="B602" s="19"/>
      <c r="C602" s="21" t="s">
        <v>210</v>
      </c>
      <c r="D602" s="21"/>
      <c r="E602" s="40">
        <f t="shared" si="145"/>
        <v>0</v>
      </c>
      <c r="F602" s="20"/>
      <c r="G602" s="20"/>
      <c r="H602" s="20"/>
      <c r="I602" s="20"/>
      <c r="J602" s="31">
        <f t="shared" si="152"/>
        <v>0</v>
      </c>
      <c r="K602" s="31">
        <f t="shared" si="153"/>
        <v>0</v>
      </c>
    </row>
    <row r="603" spans="1:12" ht="18" x14ac:dyDescent="0.25">
      <c r="A603" s="5" t="str">
        <f t="shared" si="148"/>
        <v>b</v>
      </c>
      <c r="B603" s="11" t="s">
        <v>1</v>
      </c>
      <c r="C603" s="15" t="s">
        <v>136</v>
      </c>
      <c r="D603" s="15"/>
      <c r="E603" s="37">
        <f t="shared" si="145"/>
        <v>0</v>
      </c>
      <c r="F603" s="14"/>
      <c r="G603" s="14"/>
      <c r="H603" s="14"/>
      <c r="I603" s="14"/>
      <c r="J603" s="33">
        <f t="shared" si="152"/>
        <v>0</v>
      </c>
      <c r="K603" s="33">
        <f t="shared" si="153"/>
        <v>0</v>
      </c>
      <c r="L603" s="4" t="s">
        <v>205</v>
      </c>
    </row>
    <row r="604" spans="1:12" ht="18" x14ac:dyDescent="0.25">
      <c r="A604" s="5" t="str">
        <f t="shared" si="148"/>
        <v>b</v>
      </c>
      <c r="B604" s="11" t="s">
        <v>1</v>
      </c>
      <c r="C604" s="15" t="s">
        <v>137</v>
      </c>
      <c r="D604" s="15"/>
      <c r="E604" s="37">
        <f t="shared" si="145"/>
        <v>0</v>
      </c>
      <c r="F604" s="14"/>
      <c r="G604" s="14"/>
      <c r="H604" s="14"/>
      <c r="I604" s="14"/>
      <c r="J604" s="33">
        <f t="shared" si="152"/>
        <v>0</v>
      </c>
      <c r="K604" s="33">
        <f t="shared" si="153"/>
        <v>0</v>
      </c>
      <c r="L604" s="4" t="s">
        <v>205</v>
      </c>
    </row>
    <row r="605" spans="1:12" ht="18" x14ac:dyDescent="0.25">
      <c r="A605" s="5" t="str">
        <f t="shared" si="148"/>
        <v>b</v>
      </c>
      <c r="B605" s="11" t="s">
        <v>1</v>
      </c>
      <c r="C605" s="15" t="s">
        <v>138</v>
      </c>
      <c r="D605" s="15"/>
      <c r="E605" s="37">
        <f t="shared" si="145"/>
        <v>0</v>
      </c>
      <c r="F605" s="14"/>
      <c r="G605" s="14"/>
      <c r="H605" s="14"/>
      <c r="I605" s="14"/>
      <c r="J605" s="33">
        <f t="shared" si="152"/>
        <v>0</v>
      </c>
      <c r="K605" s="33">
        <f t="shared" si="153"/>
        <v>0</v>
      </c>
      <c r="L605" s="4" t="s">
        <v>205</v>
      </c>
    </row>
    <row r="606" spans="1:12" ht="54" x14ac:dyDescent="0.25">
      <c r="A606" s="5" t="str">
        <f t="shared" si="148"/>
        <v>b</v>
      </c>
      <c r="B606" s="22" t="s">
        <v>115</v>
      </c>
      <c r="C606" s="23" t="s">
        <v>121</v>
      </c>
      <c r="D606" s="23"/>
      <c r="E606" s="41">
        <f t="shared" si="145"/>
        <v>0</v>
      </c>
      <c r="F606" s="41">
        <f t="shared" ref="F606:I606" si="155">F607+F617+F618+F619</f>
        <v>0</v>
      </c>
      <c r="G606" s="41">
        <f t="shared" si="155"/>
        <v>0</v>
      </c>
      <c r="H606" s="41">
        <f t="shared" si="155"/>
        <v>0</v>
      </c>
      <c r="I606" s="41">
        <f t="shared" si="155"/>
        <v>0</v>
      </c>
      <c r="J606" s="30">
        <f t="shared" si="152"/>
        <v>0</v>
      </c>
      <c r="K606" s="30">
        <f t="shared" si="153"/>
        <v>0</v>
      </c>
      <c r="L606" s="4" t="s">
        <v>205</v>
      </c>
    </row>
    <row r="607" spans="1:12" ht="18" x14ac:dyDescent="0.25">
      <c r="A607" s="5" t="str">
        <f t="shared" si="148"/>
        <v>b</v>
      </c>
      <c r="B607" s="34" t="s">
        <v>1</v>
      </c>
      <c r="C607" s="15" t="s">
        <v>128</v>
      </c>
      <c r="D607" s="15"/>
      <c r="E607" s="37">
        <f t="shared" si="145"/>
        <v>0</v>
      </c>
      <c r="F607" s="14">
        <f t="shared" ref="F607:I607" si="156">F608+F609+F610+F611+F612+F613+F614</f>
        <v>0</v>
      </c>
      <c r="G607" s="14">
        <f t="shared" si="156"/>
        <v>0</v>
      </c>
      <c r="H607" s="14">
        <f t="shared" si="156"/>
        <v>0</v>
      </c>
      <c r="I607" s="14">
        <f t="shared" si="156"/>
        <v>0</v>
      </c>
      <c r="J607" s="33">
        <f t="shared" si="152"/>
        <v>0</v>
      </c>
      <c r="K607" s="33">
        <f t="shared" si="153"/>
        <v>0</v>
      </c>
      <c r="L607" s="4" t="s">
        <v>205</v>
      </c>
    </row>
    <row r="608" spans="1:12" ht="18" x14ac:dyDescent="0.25">
      <c r="A608" s="5" t="str">
        <f t="shared" si="148"/>
        <v>b</v>
      </c>
      <c r="B608" s="11" t="s">
        <v>1</v>
      </c>
      <c r="C608" s="12" t="s">
        <v>129</v>
      </c>
      <c r="D608" s="12"/>
      <c r="E608" s="39">
        <f t="shared" si="145"/>
        <v>0</v>
      </c>
      <c r="F608" s="35"/>
      <c r="G608" s="35"/>
      <c r="H608" s="35"/>
      <c r="I608" s="35"/>
      <c r="J608" s="30">
        <f t="shared" si="152"/>
        <v>0</v>
      </c>
      <c r="K608" s="30">
        <f t="shared" si="153"/>
        <v>0</v>
      </c>
      <c r="L608" s="4" t="s">
        <v>205</v>
      </c>
    </row>
    <row r="609" spans="1:12" ht="18" x14ac:dyDescent="0.25">
      <c r="A609" s="5" t="str">
        <f t="shared" si="148"/>
        <v>b</v>
      </c>
      <c r="B609" s="11" t="s">
        <v>1</v>
      </c>
      <c r="C609" s="12" t="s">
        <v>130</v>
      </c>
      <c r="D609" s="12"/>
      <c r="E609" s="39">
        <f t="shared" si="145"/>
        <v>0</v>
      </c>
      <c r="F609" s="35"/>
      <c r="G609" s="35"/>
      <c r="H609" s="35"/>
      <c r="I609" s="35"/>
      <c r="J609" s="30">
        <f t="shared" si="152"/>
        <v>0</v>
      </c>
      <c r="K609" s="30">
        <f t="shared" si="153"/>
        <v>0</v>
      </c>
      <c r="L609" s="4" t="s">
        <v>205</v>
      </c>
    </row>
    <row r="610" spans="1:12" ht="18" x14ac:dyDescent="0.25">
      <c r="A610" s="5" t="str">
        <f t="shared" si="148"/>
        <v>b</v>
      </c>
      <c r="B610" s="11" t="s">
        <v>1</v>
      </c>
      <c r="C610" s="12" t="s">
        <v>131</v>
      </c>
      <c r="D610" s="12"/>
      <c r="E610" s="39">
        <f t="shared" si="145"/>
        <v>0</v>
      </c>
      <c r="F610" s="35"/>
      <c r="G610" s="35"/>
      <c r="H610" s="35"/>
      <c r="I610" s="35"/>
      <c r="J610" s="30">
        <f t="shared" si="152"/>
        <v>0</v>
      </c>
      <c r="K610" s="30">
        <f t="shared" si="153"/>
        <v>0</v>
      </c>
      <c r="L610" s="4" t="s">
        <v>205</v>
      </c>
    </row>
    <row r="611" spans="1:12" ht="18" x14ac:dyDescent="0.25">
      <c r="A611" s="5" t="str">
        <f t="shared" si="148"/>
        <v>b</v>
      </c>
      <c r="B611" s="11" t="s">
        <v>1</v>
      </c>
      <c r="C611" s="16" t="s">
        <v>132</v>
      </c>
      <c r="D611" s="16"/>
      <c r="E611" s="39">
        <f t="shared" si="145"/>
        <v>0</v>
      </c>
      <c r="F611" s="35"/>
      <c r="G611" s="35"/>
      <c r="H611" s="35"/>
      <c r="I611" s="35"/>
      <c r="J611" s="30">
        <f t="shared" si="152"/>
        <v>0</v>
      </c>
      <c r="K611" s="30">
        <f t="shared" si="153"/>
        <v>0</v>
      </c>
      <c r="L611" s="4" t="s">
        <v>205</v>
      </c>
    </row>
    <row r="612" spans="1:12" ht="18" x14ac:dyDescent="0.25">
      <c r="A612" s="5" t="str">
        <f t="shared" si="148"/>
        <v>b</v>
      </c>
      <c r="B612" s="11" t="s">
        <v>1</v>
      </c>
      <c r="C612" s="16" t="s">
        <v>133</v>
      </c>
      <c r="D612" s="16"/>
      <c r="E612" s="39">
        <f t="shared" si="145"/>
        <v>0</v>
      </c>
      <c r="F612" s="35"/>
      <c r="G612" s="35"/>
      <c r="H612" s="35"/>
      <c r="I612" s="35"/>
      <c r="J612" s="30">
        <f t="shared" si="152"/>
        <v>0</v>
      </c>
      <c r="K612" s="30">
        <f t="shared" si="153"/>
        <v>0</v>
      </c>
      <c r="L612" s="4" t="s">
        <v>205</v>
      </c>
    </row>
    <row r="613" spans="1:12" ht="18" x14ac:dyDescent="0.25">
      <c r="A613" s="5" t="str">
        <f t="shared" si="148"/>
        <v>b</v>
      </c>
      <c r="B613" s="11" t="s">
        <v>1</v>
      </c>
      <c r="C613" s="16" t="s">
        <v>134</v>
      </c>
      <c r="D613" s="16"/>
      <c r="E613" s="39">
        <f t="shared" si="145"/>
        <v>0</v>
      </c>
      <c r="F613" s="35"/>
      <c r="G613" s="35"/>
      <c r="H613" s="35"/>
      <c r="I613" s="35"/>
      <c r="J613" s="30">
        <f t="shared" si="152"/>
        <v>0</v>
      </c>
      <c r="K613" s="30">
        <f t="shared" si="153"/>
        <v>0</v>
      </c>
      <c r="L613" s="4" t="s">
        <v>205</v>
      </c>
    </row>
    <row r="614" spans="1:12" ht="18" x14ac:dyDescent="0.25">
      <c r="A614" s="5" t="str">
        <f t="shared" si="148"/>
        <v>b</v>
      </c>
      <c r="B614" s="11" t="s">
        <v>1</v>
      </c>
      <c r="C614" s="16" t="s">
        <v>135</v>
      </c>
      <c r="D614" s="16"/>
      <c r="E614" s="39">
        <f t="shared" si="145"/>
        <v>0</v>
      </c>
      <c r="F614" s="35">
        <f t="shared" ref="F614:I614" si="157">F615+F616</f>
        <v>0</v>
      </c>
      <c r="G614" s="35">
        <f t="shared" si="157"/>
        <v>0</v>
      </c>
      <c r="H614" s="35">
        <f t="shared" si="157"/>
        <v>0</v>
      </c>
      <c r="I614" s="35">
        <f t="shared" si="157"/>
        <v>0</v>
      </c>
      <c r="J614" s="30">
        <f t="shared" si="152"/>
        <v>0</v>
      </c>
      <c r="K614" s="30">
        <f t="shared" si="153"/>
        <v>0</v>
      </c>
      <c r="L614" s="4" t="s">
        <v>205</v>
      </c>
    </row>
    <row r="615" spans="1:12" x14ac:dyDescent="0.25">
      <c r="A615" s="5" t="str">
        <f t="shared" si="148"/>
        <v>b</v>
      </c>
      <c r="B615" s="19"/>
      <c r="C615" s="21" t="s">
        <v>209</v>
      </c>
      <c r="D615" s="21"/>
      <c r="E615" s="40">
        <f t="shared" si="145"/>
        <v>0</v>
      </c>
      <c r="F615" s="20"/>
      <c r="G615" s="20"/>
      <c r="H615" s="20"/>
      <c r="I615" s="20"/>
      <c r="J615" s="31">
        <f t="shared" si="152"/>
        <v>0</v>
      </c>
      <c r="K615" s="31">
        <f t="shared" si="153"/>
        <v>0</v>
      </c>
    </row>
    <row r="616" spans="1:12" x14ac:dyDescent="0.25">
      <c r="A616" s="5" t="str">
        <f t="shared" si="148"/>
        <v>b</v>
      </c>
      <c r="B616" s="19"/>
      <c r="C616" s="21" t="s">
        <v>210</v>
      </c>
      <c r="D616" s="21"/>
      <c r="E616" s="40">
        <f t="shared" si="145"/>
        <v>0</v>
      </c>
      <c r="F616" s="20"/>
      <c r="G616" s="20"/>
      <c r="H616" s="20"/>
      <c r="I616" s="20"/>
      <c r="J616" s="31">
        <f t="shared" si="152"/>
        <v>0</v>
      </c>
      <c r="K616" s="31">
        <f t="shared" si="153"/>
        <v>0</v>
      </c>
    </row>
    <row r="617" spans="1:12" ht="18" x14ac:dyDescent="0.25">
      <c r="A617" s="5" t="str">
        <f t="shared" si="148"/>
        <v>b</v>
      </c>
      <c r="B617" s="11" t="s">
        <v>1</v>
      </c>
      <c r="C617" s="15" t="s">
        <v>136</v>
      </c>
      <c r="D617" s="15"/>
      <c r="E617" s="37">
        <f t="shared" si="145"/>
        <v>0</v>
      </c>
      <c r="F617" s="14"/>
      <c r="G617" s="14"/>
      <c r="H617" s="14"/>
      <c r="I617" s="14"/>
      <c r="J617" s="33">
        <f t="shared" si="152"/>
        <v>0</v>
      </c>
      <c r="K617" s="33">
        <f t="shared" si="153"/>
        <v>0</v>
      </c>
      <c r="L617" s="4" t="s">
        <v>205</v>
      </c>
    </row>
    <row r="618" spans="1:12" ht="18" x14ac:dyDescent="0.25">
      <c r="A618" s="5" t="str">
        <f t="shared" si="148"/>
        <v>b</v>
      </c>
      <c r="B618" s="11" t="s">
        <v>1</v>
      </c>
      <c r="C618" s="15" t="s">
        <v>137</v>
      </c>
      <c r="D618" s="15"/>
      <c r="E618" s="37">
        <f t="shared" si="145"/>
        <v>0</v>
      </c>
      <c r="F618" s="14"/>
      <c r="G618" s="14"/>
      <c r="H618" s="14"/>
      <c r="I618" s="14"/>
      <c r="J618" s="33">
        <f t="shared" si="152"/>
        <v>0</v>
      </c>
      <c r="K618" s="33">
        <f t="shared" si="153"/>
        <v>0</v>
      </c>
      <c r="L618" s="4" t="s">
        <v>205</v>
      </c>
    </row>
    <row r="619" spans="1:12" ht="18" x14ac:dyDescent="0.25">
      <c r="A619" s="5" t="str">
        <f t="shared" si="148"/>
        <v>b</v>
      </c>
      <c r="B619" s="11" t="s">
        <v>1</v>
      </c>
      <c r="C619" s="15" t="s">
        <v>138</v>
      </c>
      <c r="D619" s="15"/>
      <c r="E619" s="37">
        <f t="shared" si="145"/>
        <v>0</v>
      </c>
      <c r="F619" s="14"/>
      <c r="G619" s="14"/>
      <c r="H619" s="14"/>
      <c r="I619" s="14"/>
      <c r="J619" s="33">
        <f t="shared" si="152"/>
        <v>0</v>
      </c>
      <c r="K619" s="33">
        <f t="shared" si="153"/>
        <v>0</v>
      </c>
      <c r="L619" s="4" t="s">
        <v>205</v>
      </c>
    </row>
    <row r="620" spans="1:12" ht="54" x14ac:dyDescent="0.25">
      <c r="A620" s="5" t="str">
        <f t="shared" si="148"/>
        <v>b</v>
      </c>
      <c r="B620" s="22" t="s">
        <v>114</v>
      </c>
      <c r="C620" s="23" t="s">
        <v>122</v>
      </c>
      <c r="D620" s="23"/>
      <c r="E620" s="41">
        <f t="shared" si="145"/>
        <v>0</v>
      </c>
      <c r="F620" s="41">
        <f t="shared" ref="F620:I620" si="158">F621+F631+F632+F633</f>
        <v>0</v>
      </c>
      <c r="G620" s="41">
        <f t="shared" si="158"/>
        <v>0</v>
      </c>
      <c r="H620" s="41">
        <f t="shared" si="158"/>
        <v>0</v>
      </c>
      <c r="I620" s="41">
        <f t="shared" si="158"/>
        <v>0</v>
      </c>
      <c r="J620" s="30">
        <f t="shared" si="152"/>
        <v>0</v>
      </c>
      <c r="K620" s="30">
        <f t="shared" si="153"/>
        <v>0</v>
      </c>
      <c r="L620" s="4" t="s">
        <v>205</v>
      </c>
    </row>
    <row r="621" spans="1:12" ht="18" x14ac:dyDescent="0.25">
      <c r="A621" s="5" t="str">
        <f t="shared" si="148"/>
        <v>b</v>
      </c>
      <c r="B621" s="34" t="s">
        <v>1</v>
      </c>
      <c r="C621" s="15" t="s">
        <v>128</v>
      </c>
      <c r="D621" s="15"/>
      <c r="E621" s="37">
        <f t="shared" si="145"/>
        <v>0</v>
      </c>
      <c r="F621" s="14">
        <f t="shared" ref="F621:I621" si="159">F622+F623+F624+F625+F626+F627+F628</f>
        <v>0</v>
      </c>
      <c r="G621" s="14">
        <f t="shared" si="159"/>
        <v>0</v>
      </c>
      <c r="H621" s="14">
        <f t="shared" si="159"/>
        <v>0</v>
      </c>
      <c r="I621" s="14">
        <f t="shared" si="159"/>
        <v>0</v>
      </c>
      <c r="J621" s="33">
        <f t="shared" si="152"/>
        <v>0</v>
      </c>
      <c r="K621" s="33">
        <f t="shared" si="153"/>
        <v>0</v>
      </c>
      <c r="L621" s="4" t="s">
        <v>205</v>
      </c>
    </row>
    <row r="622" spans="1:12" ht="18" x14ac:dyDescent="0.25">
      <c r="A622" s="5" t="str">
        <f t="shared" si="148"/>
        <v>b</v>
      </c>
      <c r="B622" s="11" t="s">
        <v>1</v>
      </c>
      <c r="C622" s="12" t="s">
        <v>129</v>
      </c>
      <c r="D622" s="12"/>
      <c r="E622" s="39">
        <f t="shared" si="145"/>
        <v>0</v>
      </c>
      <c r="F622" s="35"/>
      <c r="G622" s="35"/>
      <c r="H622" s="35"/>
      <c r="I622" s="35"/>
      <c r="J622" s="30">
        <f t="shared" si="152"/>
        <v>0</v>
      </c>
      <c r="K622" s="30">
        <f t="shared" si="153"/>
        <v>0</v>
      </c>
      <c r="L622" s="4" t="s">
        <v>205</v>
      </c>
    </row>
    <row r="623" spans="1:12" ht="18" x14ac:dyDescent="0.25">
      <c r="A623" s="5" t="str">
        <f t="shared" si="148"/>
        <v>b</v>
      </c>
      <c r="B623" s="11" t="s">
        <v>1</v>
      </c>
      <c r="C623" s="12" t="s">
        <v>130</v>
      </c>
      <c r="D623" s="12"/>
      <c r="E623" s="39">
        <f t="shared" si="145"/>
        <v>0</v>
      </c>
      <c r="F623" s="35"/>
      <c r="G623" s="35"/>
      <c r="H623" s="35"/>
      <c r="I623" s="35"/>
      <c r="J623" s="30">
        <f t="shared" si="152"/>
        <v>0</v>
      </c>
      <c r="K623" s="30">
        <f t="shared" si="153"/>
        <v>0</v>
      </c>
      <c r="L623" s="4" t="s">
        <v>205</v>
      </c>
    </row>
    <row r="624" spans="1:12" ht="18" x14ac:dyDescent="0.25">
      <c r="A624" s="5" t="str">
        <f t="shared" si="148"/>
        <v>b</v>
      </c>
      <c r="B624" s="11" t="s">
        <v>1</v>
      </c>
      <c r="C624" s="12" t="s">
        <v>131</v>
      </c>
      <c r="D624" s="12"/>
      <c r="E624" s="39">
        <f t="shared" si="145"/>
        <v>0</v>
      </c>
      <c r="F624" s="35"/>
      <c r="G624" s="35"/>
      <c r="H624" s="35"/>
      <c r="I624" s="35"/>
      <c r="J624" s="30">
        <f t="shared" si="152"/>
        <v>0</v>
      </c>
      <c r="K624" s="30">
        <f t="shared" si="153"/>
        <v>0</v>
      </c>
      <c r="L624" s="4" t="s">
        <v>205</v>
      </c>
    </row>
    <row r="625" spans="1:12" ht="18" x14ac:dyDescent="0.25">
      <c r="A625" s="5" t="str">
        <f t="shared" si="148"/>
        <v>b</v>
      </c>
      <c r="B625" s="11" t="s">
        <v>1</v>
      </c>
      <c r="C625" s="16" t="s">
        <v>132</v>
      </c>
      <c r="D625" s="16"/>
      <c r="E625" s="39">
        <f t="shared" si="145"/>
        <v>0</v>
      </c>
      <c r="F625" s="35"/>
      <c r="G625" s="35"/>
      <c r="H625" s="35"/>
      <c r="I625" s="35"/>
      <c r="J625" s="30">
        <f t="shared" si="152"/>
        <v>0</v>
      </c>
      <c r="K625" s="30">
        <f t="shared" si="153"/>
        <v>0</v>
      </c>
      <c r="L625" s="4" t="s">
        <v>205</v>
      </c>
    </row>
    <row r="626" spans="1:12" ht="18" x14ac:dyDescent="0.25">
      <c r="A626" s="5" t="str">
        <f t="shared" si="148"/>
        <v>b</v>
      </c>
      <c r="B626" s="11" t="s">
        <v>1</v>
      </c>
      <c r="C626" s="16" t="s">
        <v>133</v>
      </c>
      <c r="D626" s="16"/>
      <c r="E626" s="39">
        <f t="shared" si="145"/>
        <v>0</v>
      </c>
      <c r="F626" s="35"/>
      <c r="G626" s="35"/>
      <c r="H626" s="35"/>
      <c r="I626" s="35"/>
      <c r="J626" s="30">
        <f t="shared" si="152"/>
        <v>0</v>
      </c>
      <c r="K626" s="30">
        <f t="shared" si="153"/>
        <v>0</v>
      </c>
      <c r="L626" s="4" t="s">
        <v>205</v>
      </c>
    </row>
    <row r="627" spans="1:12" ht="18" x14ac:dyDescent="0.25">
      <c r="A627" s="5" t="str">
        <f t="shared" si="148"/>
        <v>b</v>
      </c>
      <c r="B627" s="11" t="s">
        <v>1</v>
      </c>
      <c r="C627" s="16" t="s">
        <v>134</v>
      </c>
      <c r="D627" s="16"/>
      <c r="E627" s="39">
        <f t="shared" si="145"/>
        <v>0</v>
      </c>
      <c r="F627" s="35"/>
      <c r="G627" s="35"/>
      <c r="H627" s="35"/>
      <c r="I627" s="35"/>
      <c r="J627" s="30">
        <f t="shared" si="152"/>
        <v>0</v>
      </c>
      <c r="K627" s="30">
        <f t="shared" si="153"/>
        <v>0</v>
      </c>
      <c r="L627" s="4" t="s">
        <v>205</v>
      </c>
    </row>
    <row r="628" spans="1:12" ht="18" x14ac:dyDescent="0.25">
      <c r="A628" s="5" t="str">
        <f t="shared" si="148"/>
        <v>b</v>
      </c>
      <c r="B628" s="11" t="s">
        <v>1</v>
      </c>
      <c r="C628" s="16" t="s">
        <v>135</v>
      </c>
      <c r="D628" s="16"/>
      <c r="E628" s="39">
        <f t="shared" si="145"/>
        <v>0</v>
      </c>
      <c r="F628" s="35">
        <f t="shared" ref="F628:I628" si="160">F629+F630</f>
        <v>0</v>
      </c>
      <c r="G628" s="35">
        <f t="shared" si="160"/>
        <v>0</v>
      </c>
      <c r="H628" s="35">
        <f t="shared" si="160"/>
        <v>0</v>
      </c>
      <c r="I628" s="35">
        <f t="shared" si="160"/>
        <v>0</v>
      </c>
      <c r="J628" s="30">
        <f t="shared" si="152"/>
        <v>0</v>
      </c>
      <c r="K628" s="30">
        <f t="shared" si="153"/>
        <v>0</v>
      </c>
      <c r="L628" s="4" t="s">
        <v>205</v>
      </c>
    </row>
    <row r="629" spans="1:12" x14ac:dyDescent="0.25">
      <c r="A629" s="5" t="str">
        <f t="shared" si="148"/>
        <v>b</v>
      </c>
      <c r="B629" s="19"/>
      <c r="C629" s="21" t="s">
        <v>209</v>
      </c>
      <c r="D629" s="21"/>
      <c r="E629" s="40">
        <f t="shared" si="145"/>
        <v>0</v>
      </c>
      <c r="F629" s="20"/>
      <c r="G629" s="20"/>
      <c r="H629" s="20"/>
      <c r="I629" s="20"/>
      <c r="J629" s="31">
        <f t="shared" si="152"/>
        <v>0</v>
      </c>
      <c r="K629" s="31">
        <f t="shared" si="153"/>
        <v>0</v>
      </c>
    </row>
    <row r="630" spans="1:12" x14ac:dyDescent="0.25">
      <c r="A630" s="5" t="str">
        <f t="shared" si="148"/>
        <v>b</v>
      </c>
      <c r="B630" s="19"/>
      <c r="C630" s="21" t="s">
        <v>210</v>
      </c>
      <c r="D630" s="21"/>
      <c r="E630" s="40">
        <f t="shared" si="145"/>
        <v>0</v>
      </c>
      <c r="F630" s="20"/>
      <c r="G630" s="20"/>
      <c r="H630" s="20"/>
      <c r="I630" s="20"/>
      <c r="J630" s="31">
        <f t="shared" si="152"/>
        <v>0</v>
      </c>
      <c r="K630" s="31">
        <f t="shared" si="153"/>
        <v>0</v>
      </c>
    </row>
    <row r="631" spans="1:12" ht="18" x14ac:dyDescent="0.25">
      <c r="A631" s="5" t="str">
        <f t="shared" si="148"/>
        <v>b</v>
      </c>
      <c r="B631" s="11" t="s">
        <v>1</v>
      </c>
      <c r="C631" s="15" t="s">
        <v>136</v>
      </c>
      <c r="D631" s="15"/>
      <c r="E631" s="37">
        <f t="shared" si="145"/>
        <v>0</v>
      </c>
      <c r="F631" s="14"/>
      <c r="G631" s="14"/>
      <c r="H631" s="14"/>
      <c r="I631" s="14"/>
      <c r="J631" s="33">
        <f t="shared" si="152"/>
        <v>0</v>
      </c>
      <c r="K631" s="33">
        <f t="shared" si="153"/>
        <v>0</v>
      </c>
      <c r="L631" s="4" t="s">
        <v>205</v>
      </c>
    </row>
    <row r="632" spans="1:12" ht="18" x14ac:dyDescent="0.25">
      <c r="A632" s="5" t="str">
        <f t="shared" si="148"/>
        <v>b</v>
      </c>
      <c r="B632" s="11" t="s">
        <v>1</v>
      </c>
      <c r="C632" s="15" t="s">
        <v>137</v>
      </c>
      <c r="D632" s="15"/>
      <c r="E632" s="37">
        <f t="shared" si="145"/>
        <v>0</v>
      </c>
      <c r="F632" s="14"/>
      <c r="G632" s="14"/>
      <c r="H632" s="14"/>
      <c r="I632" s="14"/>
      <c r="J632" s="33">
        <f t="shared" si="152"/>
        <v>0</v>
      </c>
      <c r="K632" s="33">
        <f t="shared" si="153"/>
        <v>0</v>
      </c>
      <c r="L632" s="4" t="s">
        <v>205</v>
      </c>
    </row>
    <row r="633" spans="1:12" ht="18" x14ac:dyDescent="0.25">
      <c r="A633" s="5" t="str">
        <f t="shared" si="148"/>
        <v>b</v>
      </c>
      <c r="B633" s="11" t="s">
        <v>1</v>
      </c>
      <c r="C633" s="15" t="s">
        <v>138</v>
      </c>
      <c r="D633" s="15"/>
      <c r="E633" s="37">
        <f t="shared" si="145"/>
        <v>0</v>
      </c>
      <c r="F633" s="14"/>
      <c r="G633" s="14"/>
      <c r="H633" s="14"/>
      <c r="I633" s="14"/>
      <c r="J633" s="33">
        <f t="shared" si="152"/>
        <v>0</v>
      </c>
      <c r="K633" s="33">
        <f t="shared" si="153"/>
        <v>0</v>
      </c>
      <c r="L633" s="4" t="s">
        <v>205</v>
      </c>
    </row>
    <row r="634" spans="1:12" ht="77.25" customHeight="1" x14ac:dyDescent="0.25">
      <c r="A634" s="5" t="str">
        <f t="shared" si="148"/>
        <v>b</v>
      </c>
      <c r="B634" s="22" t="s">
        <v>196</v>
      </c>
      <c r="C634" s="23" t="s">
        <v>197</v>
      </c>
      <c r="D634" s="23"/>
      <c r="E634" s="41">
        <f t="shared" si="145"/>
        <v>0</v>
      </c>
      <c r="F634" s="41">
        <f>F635+F645+F646+F647</f>
        <v>0</v>
      </c>
      <c r="G634" s="41">
        <f>G635+G645+G646+G647</f>
        <v>0</v>
      </c>
      <c r="H634" s="41">
        <f>H635+H645+H646+H647</f>
        <v>0</v>
      </c>
      <c r="I634" s="41">
        <f>I635+I645+I646+I647</f>
        <v>0</v>
      </c>
      <c r="J634" s="30">
        <f t="shared" si="152"/>
        <v>0</v>
      </c>
      <c r="K634" s="30">
        <f t="shared" si="153"/>
        <v>0</v>
      </c>
      <c r="L634" s="4" t="s">
        <v>206</v>
      </c>
    </row>
    <row r="635" spans="1:12" ht="18" x14ac:dyDescent="0.25">
      <c r="A635" s="5" t="str">
        <f t="shared" si="148"/>
        <v>b</v>
      </c>
      <c r="B635" s="34" t="s">
        <v>1</v>
      </c>
      <c r="C635" s="15" t="s">
        <v>128</v>
      </c>
      <c r="D635" s="15"/>
      <c r="E635" s="37">
        <f t="shared" si="145"/>
        <v>0</v>
      </c>
      <c r="F635" s="14">
        <f t="shared" ref="F635:I635" si="161">F636+F637+F638+F639+F640+F641+F642</f>
        <v>0</v>
      </c>
      <c r="G635" s="14">
        <f t="shared" si="161"/>
        <v>0</v>
      </c>
      <c r="H635" s="14">
        <f t="shared" si="161"/>
        <v>0</v>
      </c>
      <c r="I635" s="14">
        <f t="shared" si="161"/>
        <v>0</v>
      </c>
      <c r="J635" s="33">
        <f t="shared" si="152"/>
        <v>0</v>
      </c>
      <c r="K635" s="33">
        <f t="shared" si="153"/>
        <v>0</v>
      </c>
      <c r="L635" s="4" t="s">
        <v>206</v>
      </c>
    </row>
    <row r="636" spans="1:12" ht="18" x14ac:dyDescent="0.25">
      <c r="A636" s="5" t="str">
        <f t="shared" si="148"/>
        <v>b</v>
      </c>
      <c r="B636" s="11" t="s">
        <v>1</v>
      </c>
      <c r="C636" s="12" t="s">
        <v>129</v>
      </c>
      <c r="D636" s="12"/>
      <c r="E636" s="39">
        <f t="shared" si="145"/>
        <v>0</v>
      </c>
      <c r="F636" s="35"/>
      <c r="G636" s="35"/>
      <c r="H636" s="35"/>
      <c r="I636" s="35"/>
      <c r="J636" s="30">
        <f t="shared" si="152"/>
        <v>0</v>
      </c>
      <c r="K636" s="30">
        <f t="shared" si="153"/>
        <v>0</v>
      </c>
      <c r="L636" s="4" t="s">
        <v>206</v>
      </c>
    </row>
    <row r="637" spans="1:12" ht="18" x14ac:dyDescent="0.25">
      <c r="A637" s="5" t="str">
        <f t="shared" si="148"/>
        <v>b</v>
      </c>
      <c r="B637" s="11" t="s">
        <v>1</v>
      </c>
      <c r="C637" s="12" t="s">
        <v>130</v>
      </c>
      <c r="D637" s="12"/>
      <c r="E637" s="39">
        <f t="shared" si="145"/>
        <v>0</v>
      </c>
      <c r="F637" s="35"/>
      <c r="G637" s="35"/>
      <c r="H637" s="35"/>
      <c r="I637" s="35"/>
      <c r="J637" s="30">
        <f t="shared" si="152"/>
        <v>0</v>
      </c>
      <c r="K637" s="30">
        <f t="shared" si="153"/>
        <v>0</v>
      </c>
      <c r="L637" s="4" t="s">
        <v>206</v>
      </c>
    </row>
    <row r="638" spans="1:12" ht="18" x14ac:dyDescent="0.25">
      <c r="A638" s="5" t="str">
        <f t="shared" si="148"/>
        <v>b</v>
      </c>
      <c r="B638" s="11" t="s">
        <v>1</v>
      </c>
      <c r="C638" s="12" t="s">
        <v>131</v>
      </c>
      <c r="D638" s="12"/>
      <c r="E638" s="39">
        <f t="shared" si="145"/>
        <v>0</v>
      </c>
      <c r="F638" s="35"/>
      <c r="G638" s="35"/>
      <c r="H638" s="35"/>
      <c r="I638" s="35"/>
      <c r="J638" s="30">
        <f t="shared" si="152"/>
        <v>0</v>
      </c>
      <c r="K638" s="30">
        <f t="shared" si="153"/>
        <v>0</v>
      </c>
      <c r="L638" s="4" t="s">
        <v>206</v>
      </c>
    </row>
    <row r="639" spans="1:12" ht="18" x14ac:dyDescent="0.25">
      <c r="A639" s="5" t="str">
        <f t="shared" si="148"/>
        <v>b</v>
      </c>
      <c r="B639" s="11" t="s">
        <v>1</v>
      </c>
      <c r="C639" s="16" t="s">
        <v>132</v>
      </c>
      <c r="D639" s="16"/>
      <c r="E639" s="39">
        <f t="shared" si="145"/>
        <v>0</v>
      </c>
      <c r="F639" s="35"/>
      <c r="G639" s="35"/>
      <c r="H639" s="35"/>
      <c r="I639" s="35"/>
      <c r="J639" s="30">
        <f t="shared" si="152"/>
        <v>0</v>
      </c>
      <c r="K639" s="30">
        <f t="shared" si="153"/>
        <v>0</v>
      </c>
      <c r="L639" s="4" t="s">
        <v>206</v>
      </c>
    </row>
    <row r="640" spans="1:12" ht="18" x14ac:dyDescent="0.25">
      <c r="A640" s="5" t="str">
        <f t="shared" si="148"/>
        <v>b</v>
      </c>
      <c r="B640" s="11" t="s">
        <v>1</v>
      </c>
      <c r="C640" s="16" t="s">
        <v>133</v>
      </c>
      <c r="D640" s="16"/>
      <c r="E640" s="39">
        <f t="shared" si="145"/>
        <v>0</v>
      </c>
      <c r="F640" s="35"/>
      <c r="G640" s="35"/>
      <c r="H640" s="35"/>
      <c r="I640" s="35"/>
      <c r="J640" s="30">
        <f t="shared" si="152"/>
        <v>0</v>
      </c>
      <c r="K640" s="30">
        <f t="shared" si="153"/>
        <v>0</v>
      </c>
      <c r="L640" s="4" t="s">
        <v>206</v>
      </c>
    </row>
    <row r="641" spans="1:12" ht="18" x14ac:dyDescent="0.25">
      <c r="A641" s="5" t="str">
        <f t="shared" si="148"/>
        <v>b</v>
      </c>
      <c r="B641" s="11" t="s">
        <v>1</v>
      </c>
      <c r="C641" s="16" t="s">
        <v>134</v>
      </c>
      <c r="D641" s="16"/>
      <c r="E641" s="39">
        <f t="shared" si="145"/>
        <v>0</v>
      </c>
      <c r="F641" s="35"/>
      <c r="G641" s="35"/>
      <c r="H641" s="35"/>
      <c r="I641" s="35"/>
      <c r="J641" s="30">
        <f t="shared" si="152"/>
        <v>0</v>
      </c>
      <c r="K641" s="30">
        <f t="shared" si="153"/>
        <v>0</v>
      </c>
      <c r="L641" s="4" t="s">
        <v>206</v>
      </c>
    </row>
    <row r="642" spans="1:12" ht="18" x14ac:dyDescent="0.25">
      <c r="A642" s="5" t="str">
        <f t="shared" si="148"/>
        <v>b</v>
      </c>
      <c r="B642" s="11" t="s">
        <v>1</v>
      </c>
      <c r="C642" s="16" t="s">
        <v>135</v>
      </c>
      <c r="D642" s="16"/>
      <c r="E642" s="39">
        <f t="shared" ref="E642:E647" si="162">F642+G642+H642+I642</f>
        <v>0</v>
      </c>
      <c r="F642" s="35">
        <f>F643+F644</f>
        <v>0</v>
      </c>
      <c r="G642" s="35">
        <f t="shared" ref="G642:I642" si="163">G643+G644</f>
        <v>0</v>
      </c>
      <c r="H642" s="35">
        <f t="shared" si="163"/>
        <v>0</v>
      </c>
      <c r="I642" s="35">
        <f t="shared" si="163"/>
        <v>0</v>
      </c>
      <c r="J642" s="30">
        <f t="shared" si="152"/>
        <v>0</v>
      </c>
      <c r="K642" s="30">
        <f t="shared" si="153"/>
        <v>0</v>
      </c>
      <c r="L642" s="4" t="s">
        <v>206</v>
      </c>
    </row>
    <row r="643" spans="1:12" x14ac:dyDescent="0.25">
      <c r="A643" s="5" t="str">
        <f t="shared" si="148"/>
        <v>b</v>
      </c>
      <c r="B643" s="19"/>
      <c r="C643" s="21" t="s">
        <v>209</v>
      </c>
      <c r="D643" s="21"/>
      <c r="E643" s="40">
        <f t="shared" si="162"/>
        <v>0</v>
      </c>
      <c r="F643" s="20"/>
      <c r="G643" s="20"/>
      <c r="H643" s="20"/>
      <c r="I643" s="20"/>
      <c r="J643" s="31">
        <f t="shared" si="152"/>
        <v>0</v>
      </c>
      <c r="K643" s="31">
        <f t="shared" si="153"/>
        <v>0</v>
      </c>
    </row>
    <row r="644" spans="1:12" x14ac:dyDescent="0.25">
      <c r="A644" s="5" t="str">
        <f t="shared" si="148"/>
        <v>b</v>
      </c>
      <c r="B644" s="19"/>
      <c r="C644" s="21" t="s">
        <v>210</v>
      </c>
      <c r="D644" s="21"/>
      <c r="E644" s="40">
        <f t="shared" si="162"/>
        <v>0</v>
      </c>
      <c r="F644" s="20"/>
      <c r="G644" s="20"/>
      <c r="H644" s="20"/>
      <c r="I644" s="20"/>
      <c r="J644" s="31">
        <f t="shared" si="152"/>
        <v>0</v>
      </c>
      <c r="K644" s="31">
        <f t="shared" si="153"/>
        <v>0</v>
      </c>
    </row>
    <row r="645" spans="1:12" ht="18" x14ac:dyDescent="0.25">
      <c r="A645" s="5" t="str">
        <f t="shared" ref="A645:A708" si="164">IF((E645+F645+G645+I645+H645)&gt;0,"a","b")</f>
        <v>b</v>
      </c>
      <c r="B645" s="11" t="s">
        <v>1</v>
      </c>
      <c r="C645" s="15" t="s">
        <v>136</v>
      </c>
      <c r="D645" s="15"/>
      <c r="E645" s="37">
        <f t="shared" si="162"/>
        <v>0</v>
      </c>
      <c r="F645" s="14"/>
      <c r="G645" s="14"/>
      <c r="H645" s="14"/>
      <c r="I645" s="14"/>
      <c r="J645" s="33">
        <f t="shared" si="152"/>
        <v>0</v>
      </c>
      <c r="K645" s="33">
        <f t="shared" si="153"/>
        <v>0</v>
      </c>
      <c r="L645" s="4" t="s">
        <v>206</v>
      </c>
    </row>
    <row r="646" spans="1:12" ht="18" x14ac:dyDescent="0.25">
      <c r="A646" s="5" t="str">
        <f t="shared" si="164"/>
        <v>b</v>
      </c>
      <c r="B646" s="11" t="s">
        <v>1</v>
      </c>
      <c r="C646" s="15" t="s">
        <v>137</v>
      </c>
      <c r="D646" s="15"/>
      <c r="E646" s="37">
        <f t="shared" si="162"/>
        <v>0</v>
      </c>
      <c r="F646" s="14"/>
      <c r="G646" s="14"/>
      <c r="H646" s="14"/>
      <c r="I646" s="14"/>
      <c r="J646" s="33">
        <f t="shared" si="152"/>
        <v>0</v>
      </c>
      <c r="K646" s="33">
        <f t="shared" si="153"/>
        <v>0</v>
      </c>
      <c r="L646" s="4" t="s">
        <v>206</v>
      </c>
    </row>
    <row r="647" spans="1:12" ht="18" x14ac:dyDescent="0.25">
      <c r="A647" s="5" t="str">
        <f t="shared" si="164"/>
        <v>b</v>
      </c>
      <c r="B647" s="11" t="s">
        <v>1</v>
      </c>
      <c r="C647" s="15" t="s">
        <v>138</v>
      </c>
      <c r="D647" s="15"/>
      <c r="E647" s="37">
        <f t="shared" si="162"/>
        <v>0</v>
      </c>
      <c r="F647" s="14"/>
      <c r="G647" s="14"/>
      <c r="H647" s="14"/>
      <c r="I647" s="14"/>
      <c r="J647" s="33">
        <f t="shared" si="152"/>
        <v>0</v>
      </c>
      <c r="K647" s="33">
        <f t="shared" si="153"/>
        <v>0</v>
      </c>
      <c r="L647" s="4" t="s">
        <v>206</v>
      </c>
    </row>
    <row r="648" spans="1:12" ht="35.25" customHeight="1" x14ac:dyDescent="0.25">
      <c r="A648" s="5" t="str">
        <f t="shared" si="164"/>
        <v>b</v>
      </c>
      <c r="B648" s="22" t="s">
        <v>46</v>
      </c>
      <c r="C648" s="23" t="s">
        <v>91</v>
      </c>
      <c r="D648" s="23"/>
      <c r="E648" s="36">
        <f>SUM(F648:I648)</f>
        <v>0</v>
      </c>
      <c r="F648" s="30">
        <f t="shared" ref="F648:I661" si="165">F662+F676+F998+F1194+F1208</f>
        <v>0</v>
      </c>
      <c r="G648" s="30">
        <f t="shared" si="165"/>
        <v>0</v>
      </c>
      <c r="H648" s="30">
        <f t="shared" si="165"/>
        <v>0</v>
      </c>
      <c r="I648" s="30">
        <f t="shared" si="165"/>
        <v>0</v>
      </c>
      <c r="J648" s="30">
        <f t="shared" si="152"/>
        <v>0</v>
      </c>
      <c r="K648" s="30">
        <f t="shared" si="153"/>
        <v>0</v>
      </c>
    </row>
    <row r="649" spans="1:12" ht="18" x14ac:dyDescent="0.25">
      <c r="A649" s="5" t="str">
        <f t="shared" si="164"/>
        <v>b</v>
      </c>
      <c r="B649" s="32" t="s">
        <v>1</v>
      </c>
      <c r="C649" s="25" t="s">
        <v>128</v>
      </c>
      <c r="D649" s="25"/>
      <c r="E649" s="37">
        <f t="shared" ref="E649:E661" si="166">SUM(F649:I649)</f>
        <v>0</v>
      </c>
      <c r="F649" s="33">
        <f t="shared" si="165"/>
        <v>0</v>
      </c>
      <c r="G649" s="33">
        <f t="shared" si="165"/>
        <v>0</v>
      </c>
      <c r="H649" s="33">
        <f t="shared" si="165"/>
        <v>0</v>
      </c>
      <c r="I649" s="33">
        <f t="shared" si="165"/>
        <v>0</v>
      </c>
      <c r="J649" s="33">
        <f t="shared" si="152"/>
        <v>0</v>
      </c>
      <c r="K649" s="33">
        <f t="shared" si="153"/>
        <v>0</v>
      </c>
    </row>
    <row r="650" spans="1:12" ht="18" x14ac:dyDescent="0.25">
      <c r="A650" s="5" t="str">
        <f t="shared" si="164"/>
        <v>b</v>
      </c>
      <c r="B650" s="24" t="s">
        <v>1</v>
      </c>
      <c r="C650" s="26" t="s">
        <v>129</v>
      </c>
      <c r="D650" s="26"/>
      <c r="E650" s="36">
        <f t="shared" si="166"/>
        <v>0</v>
      </c>
      <c r="F650" s="30">
        <f t="shared" si="165"/>
        <v>0</v>
      </c>
      <c r="G650" s="30">
        <f t="shared" si="165"/>
        <v>0</v>
      </c>
      <c r="H650" s="30">
        <f t="shared" si="165"/>
        <v>0</v>
      </c>
      <c r="I650" s="30">
        <f t="shared" si="165"/>
        <v>0</v>
      </c>
      <c r="J650" s="30">
        <f t="shared" si="152"/>
        <v>0</v>
      </c>
      <c r="K650" s="30">
        <f t="shared" si="153"/>
        <v>0</v>
      </c>
    </row>
    <row r="651" spans="1:12" ht="18" x14ac:dyDescent="0.25">
      <c r="A651" s="5" t="str">
        <f t="shared" si="164"/>
        <v>b</v>
      </c>
      <c r="B651" s="24" t="s">
        <v>1</v>
      </c>
      <c r="C651" s="26" t="s">
        <v>130</v>
      </c>
      <c r="D651" s="26"/>
      <c r="E651" s="36">
        <f t="shared" si="166"/>
        <v>0</v>
      </c>
      <c r="F651" s="30">
        <f t="shared" si="165"/>
        <v>0</v>
      </c>
      <c r="G651" s="30">
        <f t="shared" si="165"/>
        <v>0</v>
      </c>
      <c r="H651" s="30">
        <f t="shared" si="165"/>
        <v>0</v>
      </c>
      <c r="I651" s="30">
        <f t="shared" si="165"/>
        <v>0</v>
      </c>
      <c r="J651" s="30">
        <f t="shared" si="152"/>
        <v>0</v>
      </c>
      <c r="K651" s="30">
        <f t="shared" si="153"/>
        <v>0</v>
      </c>
    </row>
    <row r="652" spans="1:12" ht="18" x14ac:dyDescent="0.25">
      <c r="A652" s="5" t="str">
        <f t="shared" si="164"/>
        <v>b</v>
      </c>
      <c r="B652" s="24" t="s">
        <v>1</v>
      </c>
      <c r="C652" s="26" t="s">
        <v>131</v>
      </c>
      <c r="D652" s="26"/>
      <c r="E652" s="36">
        <f t="shared" si="166"/>
        <v>0</v>
      </c>
      <c r="F652" s="30">
        <f t="shared" si="165"/>
        <v>0</v>
      </c>
      <c r="G652" s="30">
        <f t="shared" si="165"/>
        <v>0</v>
      </c>
      <c r="H652" s="30">
        <f t="shared" si="165"/>
        <v>0</v>
      </c>
      <c r="I652" s="30">
        <f t="shared" si="165"/>
        <v>0</v>
      </c>
      <c r="J652" s="30">
        <f t="shared" si="152"/>
        <v>0</v>
      </c>
      <c r="K652" s="30">
        <f t="shared" si="153"/>
        <v>0</v>
      </c>
    </row>
    <row r="653" spans="1:12" ht="18" x14ac:dyDescent="0.25">
      <c r="A653" s="5" t="str">
        <f t="shared" si="164"/>
        <v>b</v>
      </c>
      <c r="B653" s="24" t="s">
        <v>1</v>
      </c>
      <c r="C653" s="27" t="s">
        <v>132</v>
      </c>
      <c r="D653" s="27"/>
      <c r="E653" s="36">
        <f t="shared" si="166"/>
        <v>0</v>
      </c>
      <c r="F653" s="30">
        <f t="shared" si="165"/>
        <v>0</v>
      </c>
      <c r="G653" s="30">
        <f t="shared" si="165"/>
        <v>0</v>
      </c>
      <c r="H653" s="30">
        <f t="shared" si="165"/>
        <v>0</v>
      </c>
      <c r="I653" s="30">
        <f t="shared" si="165"/>
        <v>0</v>
      </c>
      <c r="J653" s="30">
        <f t="shared" si="152"/>
        <v>0</v>
      </c>
      <c r="K653" s="30">
        <f t="shared" si="153"/>
        <v>0</v>
      </c>
    </row>
    <row r="654" spans="1:12" ht="18" x14ac:dyDescent="0.25">
      <c r="A654" s="5" t="str">
        <f t="shared" si="164"/>
        <v>b</v>
      </c>
      <c r="B654" s="24" t="s">
        <v>1</v>
      </c>
      <c r="C654" s="27" t="s">
        <v>133</v>
      </c>
      <c r="D654" s="27"/>
      <c r="E654" s="36">
        <f t="shared" si="166"/>
        <v>0</v>
      </c>
      <c r="F654" s="30">
        <f t="shared" si="165"/>
        <v>0</v>
      </c>
      <c r="G654" s="30">
        <f t="shared" si="165"/>
        <v>0</v>
      </c>
      <c r="H654" s="30">
        <f t="shared" si="165"/>
        <v>0</v>
      </c>
      <c r="I654" s="30">
        <f t="shared" si="165"/>
        <v>0</v>
      </c>
      <c r="J654" s="30">
        <f t="shared" si="152"/>
        <v>0</v>
      </c>
      <c r="K654" s="30">
        <f t="shared" si="153"/>
        <v>0</v>
      </c>
    </row>
    <row r="655" spans="1:12" ht="18" x14ac:dyDescent="0.25">
      <c r="A655" s="5" t="str">
        <f t="shared" si="164"/>
        <v>b</v>
      </c>
      <c r="B655" s="24" t="s">
        <v>1</v>
      </c>
      <c r="C655" s="27" t="s">
        <v>134</v>
      </c>
      <c r="D655" s="27"/>
      <c r="E655" s="36">
        <f t="shared" si="166"/>
        <v>0</v>
      </c>
      <c r="F655" s="30">
        <f t="shared" si="165"/>
        <v>0</v>
      </c>
      <c r="G655" s="30">
        <f t="shared" si="165"/>
        <v>0</v>
      </c>
      <c r="H655" s="30">
        <f t="shared" si="165"/>
        <v>0</v>
      </c>
      <c r="I655" s="30">
        <f t="shared" si="165"/>
        <v>0</v>
      </c>
      <c r="J655" s="30">
        <f t="shared" si="152"/>
        <v>0</v>
      </c>
      <c r="K655" s="30">
        <f t="shared" si="153"/>
        <v>0</v>
      </c>
    </row>
    <row r="656" spans="1:12" ht="18" x14ac:dyDescent="0.25">
      <c r="A656" s="5" t="str">
        <f t="shared" si="164"/>
        <v>b</v>
      </c>
      <c r="B656" s="24" t="s">
        <v>1</v>
      </c>
      <c r="C656" s="27" t="s">
        <v>135</v>
      </c>
      <c r="D656" s="27"/>
      <c r="E656" s="36">
        <f t="shared" si="166"/>
        <v>0</v>
      </c>
      <c r="F656" s="30">
        <f t="shared" si="165"/>
        <v>0</v>
      </c>
      <c r="G656" s="30">
        <f t="shared" si="165"/>
        <v>0</v>
      </c>
      <c r="H656" s="30">
        <f t="shared" si="165"/>
        <v>0</v>
      </c>
      <c r="I656" s="30">
        <f t="shared" si="165"/>
        <v>0</v>
      </c>
      <c r="J656" s="30">
        <f t="shared" si="152"/>
        <v>0</v>
      </c>
      <c r="K656" s="30">
        <f t="shared" si="153"/>
        <v>0</v>
      </c>
    </row>
    <row r="657" spans="1:12" x14ac:dyDescent="0.25">
      <c r="A657" s="5" t="str">
        <f t="shared" si="164"/>
        <v>b</v>
      </c>
      <c r="B657" s="28"/>
      <c r="C657" s="29" t="s">
        <v>209</v>
      </c>
      <c r="D657" s="29"/>
      <c r="E657" s="38">
        <f t="shared" si="166"/>
        <v>0</v>
      </c>
      <c r="F657" s="31">
        <f t="shared" si="165"/>
        <v>0</v>
      </c>
      <c r="G657" s="31">
        <f t="shared" si="165"/>
        <v>0</v>
      </c>
      <c r="H657" s="31">
        <f t="shared" si="165"/>
        <v>0</v>
      </c>
      <c r="I657" s="31">
        <f t="shared" si="165"/>
        <v>0</v>
      </c>
      <c r="J657" s="31">
        <f t="shared" si="152"/>
        <v>0</v>
      </c>
      <c r="K657" s="31">
        <f t="shared" si="153"/>
        <v>0</v>
      </c>
    </row>
    <row r="658" spans="1:12" x14ac:dyDescent="0.25">
      <c r="A658" s="5" t="str">
        <f t="shared" si="164"/>
        <v>b</v>
      </c>
      <c r="B658" s="28"/>
      <c r="C658" s="29" t="s">
        <v>210</v>
      </c>
      <c r="D658" s="29"/>
      <c r="E658" s="38">
        <f t="shared" si="166"/>
        <v>0</v>
      </c>
      <c r="F658" s="31">
        <f t="shared" si="165"/>
        <v>0</v>
      </c>
      <c r="G658" s="31">
        <f t="shared" si="165"/>
        <v>0</v>
      </c>
      <c r="H658" s="31">
        <f t="shared" si="165"/>
        <v>0</v>
      </c>
      <c r="I658" s="31">
        <f t="shared" si="165"/>
        <v>0</v>
      </c>
      <c r="J658" s="31">
        <f t="shared" si="152"/>
        <v>0</v>
      </c>
      <c r="K658" s="31">
        <f t="shared" si="153"/>
        <v>0</v>
      </c>
    </row>
    <row r="659" spans="1:12" ht="18" x14ac:dyDescent="0.25">
      <c r="A659" s="5" t="str">
        <f t="shared" si="164"/>
        <v>b</v>
      </c>
      <c r="B659" s="32" t="s">
        <v>1</v>
      </c>
      <c r="C659" s="25" t="s">
        <v>136</v>
      </c>
      <c r="D659" s="25"/>
      <c r="E659" s="37">
        <f t="shared" si="166"/>
        <v>0</v>
      </c>
      <c r="F659" s="33">
        <f t="shared" si="165"/>
        <v>0</v>
      </c>
      <c r="G659" s="33">
        <f t="shared" si="165"/>
        <v>0</v>
      </c>
      <c r="H659" s="33">
        <f t="shared" si="165"/>
        <v>0</v>
      </c>
      <c r="I659" s="33">
        <f t="shared" si="165"/>
        <v>0</v>
      </c>
      <c r="J659" s="33">
        <f t="shared" ref="J659:J722" si="167">F659+G659</f>
        <v>0</v>
      </c>
      <c r="K659" s="33">
        <f t="shared" ref="K659:K722" si="168">F659+G659+H659</f>
        <v>0</v>
      </c>
    </row>
    <row r="660" spans="1:12" ht="18" x14ac:dyDescent="0.25">
      <c r="A660" s="5" t="str">
        <f t="shared" si="164"/>
        <v>b</v>
      </c>
      <c r="B660" s="32" t="s">
        <v>1</v>
      </c>
      <c r="C660" s="25" t="s">
        <v>137</v>
      </c>
      <c r="D660" s="25"/>
      <c r="E660" s="37">
        <f t="shared" si="166"/>
        <v>0</v>
      </c>
      <c r="F660" s="33">
        <f t="shared" si="165"/>
        <v>0</v>
      </c>
      <c r="G660" s="33">
        <f t="shared" si="165"/>
        <v>0</v>
      </c>
      <c r="H660" s="33">
        <f t="shared" si="165"/>
        <v>0</v>
      </c>
      <c r="I660" s="33">
        <f t="shared" si="165"/>
        <v>0</v>
      </c>
      <c r="J660" s="33">
        <f t="shared" si="167"/>
        <v>0</v>
      </c>
      <c r="K660" s="33">
        <f t="shared" si="168"/>
        <v>0</v>
      </c>
    </row>
    <row r="661" spans="1:12" ht="18" x14ac:dyDescent="0.25">
      <c r="A661" s="5" t="str">
        <f t="shared" si="164"/>
        <v>b</v>
      </c>
      <c r="B661" s="32" t="s">
        <v>1</v>
      </c>
      <c r="C661" s="25" t="s">
        <v>138</v>
      </c>
      <c r="D661" s="25"/>
      <c r="E661" s="37">
        <f t="shared" si="166"/>
        <v>0</v>
      </c>
      <c r="F661" s="33">
        <f t="shared" si="165"/>
        <v>0</v>
      </c>
      <c r="G661" s="33">
        <f t="shared" si="165"/>
        <v>0</v>
      </c>
      <c r="H661" s="33">
        <f t="shared" si="165"/>
        <v>0</v>
      </c>
      <c r="I661" s="33">
        <f t="shared" si="165"/>
        <v>0</v>
      </c>
      <c r="J661" s="33">
        <f t="shared" si="167"/>
        <v>0</v>
      </c>
      <c r="K661" s="33">
        <f t="shared" si="168"/>
        <v>0</v>
      </c>
    </row>
    <row r="662" spans="1:12" ht="36" x14ac:dyDescent="0.25">
      <c r="A662" s="5" t="str">
        <f t="shared" si="164"/>
        <v>b</v>
      </c>
      <c r="B662" s="22" t="s">
        <v>47</v>
      </c>
      <c r="C662" s="23" t="s">
        <v>148</v>
      </c>
      <c r="D662" s="23"/>
      <c r="E662" s="41">
        <f t="shared" ref="E662:E675" si="169">F662+G662+H662+I662</f>
        <v>0</v>
      </c>
      <c r="F662" s="41">
        <f>F663+F673+F674+F675</f>
        <v>0</v>
      </c>
      <c r="G662" s="41">
        <f>G663+G673+G674+G675</f>
        <v>0</v>
      </c>
      <c r="H662" s="41">
        <f>H663+H673+H674+H675</f>
        <v>0</v>
      </c>
      <c r="I662" s="41">
        <f>I663+I673+I674+I675</f>
        <v>0</v>
      </c>
      <c r="J662" s="30">
        <f t="shared" si="167"/>
        <v>0</v>
      </c>
      <c r="K662" s="30">
        <f t="shared" si="168"/>
        <v>0</v>
      </c>
      <c r="L662" s="4" t="s">
        <v>205</v>
      </c>
    </row>
    <row r="663" spans="1:12" ht="18" x14ac:dyDescent="0.25">
      <c r="A663" s="5" t="str">
        <f t="shared" si="164"/>
        <v>b</v>
      </c>
      <c r="B663" s="34" t="s">
        <v>1</v>
      </c>
      <c r="C663" s="15" t="s">
        <v>128</v>
      </c>
      <c r="D663" s="15"/>
      <c r="E663" s="37">
        <f t="shared" si="169"/>
        <v>0</v>
      </c>
      <c r="F663" s="14">
        <f t="shared" ref="F663:I663" si="170">F664+F665+F666+F667+F668+F669+F670</f>
        <v>0</v>
      </c>
      <c r="G663" s="14">
        <f t="shared" si="170"/>
        <v>0</v>
      </c>
      <c r="H663" s="14">
        <f t="shared" si="170"/>
        <v>0</v>
      </c>
      <c r="I663" s="14">
        <f t="shared" si="170"/>
        <v>0</v>
      </c>
      <c r="J663" s="33">
        <f t="shared" si="167"/>
        <v>0</v>
      </c>
      <c r="K663" s="33">
        <f t="shared" si="168"/>
        <v>0</v>
      </c>
      <c r="L663" s="4" t="s">
        <v>205</v>
      </c>
    </row>
    <row r="664" spans="1:12" ht="18" x14ac:dyDescent="0.25">
      <c r="A664" s="5" t="str">
        <f t="shared" si="164"/>
        <v>b</v>
      </c>
      <c r="B664" s="11" t="s">
        <v>1</v>
      </c>
      <c r="C664" s="12" t="s">
        <v>129</v>
      </c>
      <c r="D664" s="12"/>
      <c r="E664" s="39">
        <f t="shared" si="169"/>
        <v>0</v>
      </c>
      <c r="F664" s="35"/>
      <c r="G664" s="35"/>
      <c r="H664" s="35"/>
      <c r="I664" s="35"/>
      <c r="J664" s="30">
        <f t="shared" si="167"/>
        <v>0</v>
      </c>
      <c r="K664" s="30">
        <f t="shared" si="168"/>
        <v>0</v>
      </c>
      <c r="L664" s="4" t="s">
        <v>205</v>
      </c>
    </row>
    <row r="665" spans="1:12" ht="18" x14ac:dyDescent="0.25">
      <c r="A665" s="5" t="str">
        <f t="shared" si="164"/>
        <v>b</v>
      </c>
      <c r="B665" s="11" t="s">
        <v>1</v>
      </c>
      <c r="C665" s="12" t="s">
        <v>130</v>
      </c>
      <c r="D665" s="12"/>
      <c r="E665" s="39">
        <f t="shared" si="169"/>
        <v>0</v>
      </c>
      <c r="F665" s="35"/>
      <c r="G665" s="35"/>
      <c r="H665" s="35"/>
      <c r="I665" s="35"/>
      <c r="J665" s="30">
        <f t="shared" si="167"/>
        <v>0</v>
      </c>
      <c r="K665" s="30">
        <f t="shared" si="168"/>
        <v>0</v>
      </c>
      <c r="L665" s="4" t="s">
        <v>205</v>
      </c>
    </row>
    <row r="666" spans="1:12" ht="18" x14ac:dyDescent="0.25">
      <c r="A666" s="5" t="str">
        <f t="shared" si="164"/>
        <v>b</v>
      </c>
      <c r="B666" s="11" t="s">
        <v>1</v>
      </c>
      <c r="C666" s="12" t="s">
        <v>131</v>
      </c>
      <c r="D666" s="12"/>
      <c r="E666" s="39">
        <f t="shared" si="169"/>
        <v>0</v>
      </c>
      <c r="F666" s="35"/>
      <c r="G666" s="35"/>
      <c r="H666" s="35"/>
      <c r="I666" s="35"/>
      <c r="J666" s="30">
        <f t="shared" si="167"/>
        <v>0</v>
      </c>
      <c r="K666" s="30">
        <f t="shared" si="168"/>
        <v>0</v>
      </c>
      <c r="L666" s="4" t="s">
        <v>205</v>
      </c>
    </row>
    <row r="667" spans="1:12" ht="18" x14ac:dyDescent="0.25">
      <c r="A667" s="5" t="str">
        <f t="shared" si="164"/>
        <v>b</v>
      </c>
      <c r="B667" s="11" t="s">
        <v>1</v>
      </c>
      <c r="C667" s="16" t="s">
        <v>132</v>
      </c>
      <c r="D667" s="16"/>
      <c r="E667" s="39">
        <f t="shared" si="169"/>
        <v>0</v>
      </c>
      <c r="F667" s="35"/>
      <c r="G667" s="35"/>
      <c r="H667" s="35"/>
      <c r="I667" s="35"/>
      <c r="J667" s="30">
        <f t="shared" si="167"/>
        <v>0</v>
      </c>
      <c r="K667" s="30">
        <f t="shared" si="168"/>
        <v>0</v>
      </c>
      <c r="L667" s="4" t="s">
        <v>205</v>
      </c>
    </row>
    <row r="668" spans="1:12" ht="18" x14ac:dyDescent="0.25">
      <c r="A668" s="5" t="str">
        <f t="shared" si="164"/>
        <v>b</v>
      </c>
      <c r="B668" s="11" t="s">
        <v>1</v>
      </c>
      <c r="C668" s="16" t="s">
        <v>133</v>
      </c>
      <c r="D668" s="16"/>
      <c r="E668" s="39">
        <f t="shared" si="169"/>
        <v>0</v>
      </c>
      <c r="F668" s="35"/>
      <c r="G668" s="35"/>
      <c r="H668" s="35"/>
      <c r="I668" s="35"/>
      <c r="J668" s="30">
        <f t="shared" si="167"/>
        <v>0</v>
      </c>
      <c r="K668" s="30">
        <f t="shared" si="168"/>
        <v>0</v>
      </c>
      <c r="L668" s="4" t="s">
        <v>205</v>
      </c>
    </row>
    <row r="669" spans="1:12" ht="18" x14ac:dyDescent="0.25">
      <c r="A669" s="5" t="str">
        <f t="shared" si="164"/>
        <v>b</v>
      </c>
      <c r="B669" s="11" t="s">
        <v>1</v>
      </c>
      <c r="C669" s="16" t="s">
        <v>134</v>
      </c>
      <c r="D669" s="16"/>
      <c r="E669" s="39">
        <f t="shared" si="169"/>
        <v>0</v>
      </c>
      <c r="F669" s="35"/>
      <c r="G669" s="35"/>
      <c r="H669" s="35"/>
      <c r="I669" s="35"/>
      <c r="J669" s="30">
        <f t="shared" si="167"/>
        <v>0</v>
      </c>
      <c r="K669" s="30">
        <f t="shared" si="168"/>
        <v>0</v>
      </c>
      <c r="L669" s="4" t="s">
        <v>205</v>
      </c>
    </row>
    <row r="670" spans="1:12" ht="18" x14ac:dyDescent="0.25">
      <c r="A670" s="5" t="str">
        <f t="shared" si="164"/>
        <v>b</v>
      </c>
      <c r="B670" s="11" t="s">
        <v>1</v>
      </c>
      <c r="C670" s="16" t="s">
        <v>135</v>
      </c>
      <c r="D670" s="16"/>
      <c r="E670" s="39">
        <f t="shared" si="169"/>
        <v>0</v>
      </c>
      <c r="F670" s="35">
        <f>F671+F672</f>
        <v>0</v>
      </c>
      <c r="G670" s="35">
        <f t="shared" ref="G670:I670" si="171">G671+G672</f>
        <v>0</v>
      </c>
      <c r="H670" s="35">
        <f t="shared" si="171"/>
        <v>0</v>
      </c>
      <c r="I670" s="35">
        <f t="shared" si="171"/>
        <v>0</v>
      </c>
      <c r="J670" s="30">
        <f t="shared" si="167"/>
        <v>0</v>
      </c>
      <c r="K670" s="30">
        <f t="shared" si="168"/>
        <v>0</v>
      </c>
      <c r="L670" s="4" t="s">
        <v>205</v>
      </c>
    </row>
    <row r="671" spans="1:12" x14ac:dyDescent="0.25">
      <c r="A671" s="5" t="str">
        <f t="shared" si="164"/>
        <v>b</v>
      </c>
      <c r="B671" s="19"/>
      <c r="C671" s="21" t="s">
        <v>209</v>
      </c>
      <c r="D671" s="21"/>
      <c r="E671" s="40">
        <f t="shared" si="169"/>
        <v>0</v>
      </c>
      <c r="F671" s="20"/>
      <c r="G671" s="20"/>
      <c r="H671" s="20"/>
      <c r="I671" s="20"/>
      <c r="J671" s="31">
        <f t="shared" si="167"/>
        <v>0</v>
      </c>
      <c r="K671" s="31">
        <f t="shared" si="168"/>
        <v>0</v>
      </c>
    </row>
    <row r="672" spans="1:12" x14ac:dyDescent="0.25">
      <c r="A672" s="5" t="str">
        <f t="shared" si="164"/>
        <v>b</v>
      </c>
      <c r="B672" s="19"/>
      <c r="C672" s="21" t="s">
        <v>210</v>
      </c>
      <c r="D672" s="21"/>
      <c r="E672" s="40">
        <f t="shared" si="169"/>
        <v>0</v>
      </c>
      <c r="F672" s="20"/>
      <c r="G672" s="20"/>
      <c r="H672" s="20"/>
      <c r="I672" s="20"/>
      <c r="J672" s="31">
        <f t="shared" si="167"/>
        <v>0</v>
      </c>
      <c r="K672" s="31">
        <f t="shared" si="168"/>
        <v>0</v>
      </c>
    </row>
    <row r="673" spans="1:12" ht="18" x14ac:dyDescent="0.25">
      <c r="A673" s="5" t="str">
        <f t="shared" si="164"/>
        <v>b</v>
      </c>
      <c r="B673" s="11" t="s">
        <v>1</v>
      </c>
      <c r="C673" s="15" t="s">
        <v>136</v>
      </c>
      <c r="D673" s="15"/>
      <c r="E673" s="37">
        <f t="shared" si="169"/>
        <v>0</v>
      </c>
      <c r="F673" s="14"/>
      <c r="G673" s="14"/>
      <c r="H673" s="14"/>
      <c r="I673" s="14"/>
      <c r="J673" s="33">
        <f t="shared" si="167"/>
        <v>0</v>
      </c>
      <c r="K673" s="33">
        <f t="shared" si="168"/>
        <v>0</v>
      </c>
      <c r="L673" s="4" t="s">
        <v>205</v>
      </c>
    </row>
    <row r="674" spans="1:12" ht="18" x14ac:dyDescent="0.25">
      <c r="A674" s="5" t="str">
        <f t="shared" si="164"/>
        <v>b</v>
      </c>
      <c r="B674" s="11" t="s">
        <v>1</v>
      </c>
      <c r="C674" s="15" t="s">
        <v>137</v>
      </c>
      <c r="D674" s="15"/>
      <c r="E674" s="37">
        <f t="shared" si="169"/>
        <v>0</v>
      </c>
      <c r="F674" s="14"/>
      <c r="G674" s="14"/>
      <c r="H674" s="14"/>
      <c r="I674" s="14"/>
      <c r="J674" s="33">
        <f t="shared" si="167"/>
        <v>0</v>
      </c>
      <c r="K674" s="33">
        <f t="shared" si="168"/>
        <v>0</v>
      </c>
      <c r="L674" s="4" t="s">
        <v>205</v>
      </c>
    </row>
    <row r="675" spans="1:12" ht="18" x14ac:dyDescent="0.25">
      <c r="A675" s="5" t="str">
        <f t="shared" si="164"/>
        <v>b</v>
      </c>
      <c r="B675" s="11" t="s">
        <v>1</v>
      </c>
      <c r="C675" s="15" t="s">
        <v>138</v>
      </c>
      <c r="D675" s="15"/>
      <c r="E675" s="37">
        <f t="shared" si="169"/>
        <v>0</v>
      </c>
      <c r="F675" s="14"/>
      <c r="G675" s="14"/>
      <c r="H675" s="14"/>
      <c r="I675" s="14"/>
      <c r="J675" s="33">
        <f t="shared" si="167"/>
        <v>0</v>
      </c>
      <c r="K675" s="33">
        <f t="shared" si="168"/>
        <v>0</v>
      </c>
      <c r="L675" s="4" t="s">
        <v>205</v>
      </c>
    </row>
    <row r="676" spans="1:12" ht="30.75" customHeight="1" x14ac:dyDescent="0.25">
      <c r="A676" s="5" t="str">
        <f t="shared" si="164"/>
        <v>b</v>
      </c>
      <c r="B676" s="22" t="s">
        <v>48</v>
      </c>
      <c r="C676" s="23" t="s">
        <v>149</v>
      </c>
      <c r="D676" s="23"/>
      <c r="E676" s="36">
        <f>SUM(F676:I676)</f>
        <v>0</v>
      </c>
      <c r="F676" s="30">
        <f t="shared" ref="F676:I689" si="172">F690+F704+F718+F732+F746+F760+F774+F830+F886+F928+F942+F956</f>
        <v>0</v>
      </c>
      <c r="G676" s="30">
        <f t="shared" si="172"/>
        <v>0</v>
      </c>
      <c r="H676" s="30">
        <f t="shared" si="172"/>
        <v>0</v>
      </c>
      <c r="I676" s="30">
        <f t="shared" si="172"/>
        <v>0</v>
      </c>
      <c r="J676" s="30">
        <f t="shared" si="167"/>
        <v>0</v>
      </c>
      <c r="K676" s="30">
        <f t="shared" si="168"/>
        <v>0</v>
      </c>
    </row>
    <row r="677" spans="1:12" ht="18" x14ac:dyDescent="0.25">
      <c r="A677" s="5" t="str">
        <f t="shared" si="164"/>
        <v>b</v>
      </c>
      <c r="B677" s="32" t="s">
        <v>1</v>
      </c>
      <c r="C677" s="25" t="s">
        <v>128</v>
      </c>
      <c r="D677" s="25"/>
      <c r="E677" s="37">
        <f t="shared" ref="E677:E689" si="173">SUM(F677:I677)</f>
        <v>0</v>
      </c>
      <c r="F677" s="33">
        <f t="shared" si="172"/>
        <v>0</v>
      </c>
      <c r="G677" s="33">
        <f t="shared" si="172"/>
        <v>0</v>
      </c>
      <c r="H677" s="33">
        <f t="shared" si="172"/>
        <v>0</v>
      </c>
      <c r="I677" s="33">
        <f t="shared" si="172"/>
        <v>0</v>
      </c>
      <c r="J677" s="33">
        <f t="shared" si="167"/>
        <v>0</v>
      </c>
      <c r="K677" s="33">
        <f t="shared" si="168"/>
        <v>0</v>
      </c>
    </row>
    <row r="678" spans="1:12" ht="18" x14ac:dyDescent="0.25">
      <c r="A678" s="5" t="str">
        <f t="shared" si="164"/>
        <v>b</v>
      </c>
      <c r="B678" s="24" t="s">
        <v>1</v>
      </c>
      <c r="C678" s="26" t="s">
        <v>129</v>
      </c>
      <c r="D678" s="26"/>
      <c r="E678" s="36">
        <f t="shared" si="173"/>
        <v>0</v>
      </c>
      <c r="F678" s="30">
        <f t="shared" si="172"/>
        <v>0</v>
      </c>
      <c r="G678" s="30">
        <f t="shared" si="172"/>
        <v>0</v>
      </c>
      <c r="H678" s="30">
        <f t="shared" si="172"/>
        <v>0</v>
      </c>
      <c r="I678" s="30">
        <f t="shared" si="172"/>
        <v>0</v>
      </c>
      <c r="J678" s="30">
        <f t="shared" si="167"/>
        <v>0</v>
      </c>
      <c r="K678" s="30">
        <f t="shared" si="168"/>
        <v>0</v>
      </c>
    </row>
    <row r="679" spans="1:12" ht="18" x14ac:dyDescent="0.25">
      <c r="A679" s="5" t="str">
        <f t="shared" si="164"/>
        <v>b</v>
      </c>
      <c r="B679" s="24" t="s">
        <v>1</v>
      </c>
      <c r="C679" s="26" t="s">
        <v>130</v>
      </c>
      <c r="D679" s="26"/>
      <c r="E679" s="36">
        <f t="shared" si="173"/>
        <v>0</v>
      </c>
      <c r="F679" s="30">
        <f t="shared" si="172"/>
        <v>0</v>
      </c>
      <c r="G679" s="30">
        <f t="shared" si="172"/>
        <v>0</v>
      </c>
      <c r="H679" s="30">
        <f t="shared" si="172"/>
        <v>0</v>
      </c>
      <c r="I679" s="30">
        <f t="shared" si="172"/>
        <v>0</v>
      </c>
      <c r="J679" s="30">
        <f t="shared" si="167"/>
        <v>0</v>
      </c>
      <c r="K679" s="30">
        <f t="shared" si="168"/>
        <v>0</v>
      </c>
    </row>
    <row r="680" spans="1:12" ht="18" x14ac:dyDescent="0.25">
      <c r="A680" s="5" t="str">
        <f t="shared" si="164"/>
        <v>b</v>
      </c>
      <c r="B680" s="24" t="s">
        <v>1</v>
      </c>
      <c r="C680" s="26" t="s">
        <v>131</v>
      </c>
      <c r="D680" s="26"/>
      <c r="E680" s="36">
        <f t="shared" si="173"/>
        <v>0</v>
      </c>
      <c r="F680" s="30">
        <f t="shared" si="172"/>
        <v>0</v>
      </c>
      <c r="G680" s="30">
        <f t="shared" si="172"/>
        <v>0</v>
      </c>
      <c r="H680" s="30">
        <f t="shared" si="172"/>
        <v>0</v>
      </c>
      <c r="I680" s="30">
        <f t="shared" si="172"/>
        <v>0</v>
      </c>
      <c r="J680" s="30">
        <f t="shared" si="167"/>
        <v>0</v>
      </c>
      <c r="K680" s="30">
        <f t="shared" si="168"/>
        <v>0</v>
      </c>
    </row>
    <row r="681" spans="1:12" ht="18" x14ac:dyDescent="0.25">
      <c r="A681" s="5" t="str">
        <f t="shared" si="164"/>
        <v>b</v>
      </c>
      <c r="B681" s="24" t="s">
        <v>1</v>
      </c>
      <c r="C681" s="27" t="s">
        <v>132</v>
      </c>
      <c r="D681" s="27"/>
      <c r="E681" s="36">
        <f t="shared" si="173"/>
        <v>0</v>
      </c>
      <c r="F681" s="30">
        <f t="shared" si="172"/>
        <v>0</v>
      </c>
      <c r="G681" s="30">
        <f t="shared" si="172"/>
        <v>0</v>
      </c>
      <c r="H681" s="30">
        <f t="shared" si="172"/>
        <v>0</v>
      </c>
      <c r="I681" s="30">
        <f t="shared" si="172"/>
        <v>0</v>
      </c>
      <c r="J681" s="30">
        <f t="shared" si="167"/>
        <v>0</v>
      </c>
      <c r="K681" s="30">
        <f t="shared" si="168"/>
        <v>0</v>
      </c>
    </row>
    <row r="682" spans="1:12" ht="18" x14ac:dyDescent="0.25">
      <c r="A682" s="5" t="str">
        <f t="shared" si="164"/>
        <v>b</v>
      </c>
      <c r="B682" s="24" t="s">
        <v>1</v>
      </c>
      <c r="C682" s="27" t="s">
        <v>133</v>
      </c>
      <c r="D682" s="27"/>
      <c r="E682" s="36">
        <f t="shared" si="173"/>
        <v>0</v>
      </c>
      <c r="F682" s="30">
        <f t="shared" si="172"/>
        <v>0</v>
      </c>
      <c r="G682" s="30">
        <f t="shared" si="172"/>
        <v>0</v>
      </c>
      <c r="H682" s="30">
        <f t="shared" si="172"/>
        <v>0</v>
      </c>
      <c r="I682" s="30">
        <f t="shared" si="172"/>
        <v>0</v>
      </c>
      <c r="J682" s="30">
        <f t="shared" si="167"/>
        <v>0</v>
      </c>
      <c r="K682" s="30">
        <f t="shared" si="168"/>
        <v>0</v>
      </c>
    </row>
    <row r="683" spans="1:12" ht="18" x14ac:dyDescent="0.25">
      <c r="A683" s="5" t="str">
        <f t="shared" si="164"/>
        <v>b</v>
      </c>
      <c r="B683" s="24" t="s">
        <v>1</v>
      </c>
      <c r="C683" s="27" t="s">
        <v>134</v>
      </c>
      <c r="D683" s="27"/>
      <c r="E683" s="36">
        <f t="shared" si="173"/>
        <v>0</v>
      </c>
      <c r="F683" s="30">
        <f t="shared" si="172"/>
        <v>0</v>
      </c>
      <c r="G683" s="30">
        <f t="shared" si="172"/>
        <v>0</v>
      </c>
      <c r="H683" s="30">
        <f t="shared" si="172"/>
        <v>0</v>
      </c>
      <c r="I683" s="30">
        <f t="shared" si="172"/>
        <v>0</v>
      </c>
      <c r="J683" s="30">
        <f t="shared" si="167"/>
        <v>0</v>
      </c>
      <c r="K683" s="30">
        <f t="shared" si="168"/>
        <v>0</v>
      </c>
    </row>
    <row r="684" spans="1:12" ht="18" x14ac:dyDescent="0.25">
      <c r="A684" s="5" t="str">
        <f t="shared" si="164"/>
        <v>b</v>
      </c>
      <c r="B684" s="24" t="s">
        <v>1</v>
      </c>
      <c r="C684" s="27" t="s">
        <v>135</v>
      </c>
      <c r="D684" s="27"/>
      <c r="E684" s="36">
        <f t="shared" si="173"/>
        <v>0</v>
      </c>
      <c r="F684" s="30">
        <f t="shared" si="172"/>
        <v>0</v>
      </c>
      <c r="G684" s="30">
        <f t="shared" si="172"/>
        <v>0</v>
      </c>
      <c r="H684" s="30">
        <f t="shared" si="172"/>
        <v>0</v>
      </c>
      <c r="I684" s="30">
        <f t="shared" si="172"/>
        <v>0</v>
      </c>
      <c r="J684" s="30">
        <f t="shared" si="167"/>
        <v>0</v>
      </c>
      <c r="K684" s="30">
        <f t="shared" si="168"/>
        <v>0</v>
      </c>
    </row>
    <row r="685" spans="1:12" x14ac:dyDescent="0.25">
      <c r="A685" s="5" t="str">
        <f t="shared" si="164"/>
        <v>b</v>
      </c>
      <c r="B685" s="28"/>
      <c r="C685" s="29" t="s">
        <v>209</v>
      </c>
      <c r="D685" s="29"/>
      <c r="E685" s="38">
        <f t="shared" si="173"/>
        <v>0</v>
      </c>
      <c r="F685" s="31">
        <f t="shared" si="172"/>
        <v>0</v>
      </c>
      <c r="G685" s="31">
        <f t="shared" si="172"/>
        <v>0</v>
      </c>
      <c r="H685" s="31">
        <f t="shared" si="172"/>
        <v>0</v>
      </c>
      <c r="I685" s="31">
        <f t="shared" si="172"/>
        <v>0</v>
      </c>
      <c r="J685" s="31">
        <f t="shared" si="167"/>
        <v>0</v>
      </c>
      <c r="K685" s="31">
        <f t="shared" si="168"/>
        <v>0</v>
      </c>
    </row>
    <row r="686" spans="1:12" x14ac:dyDescent="0.25">
      <c r="A686" s="5" t="str">
        <f t="shared" si="164"/>
        <v>b</v>
      </c>
      <c r="B686" s="28"/>
      <c r="C686" s="29" t="s">
        <v>210</v>
      </c>
      <c r="D686" s="29"/>
      <c r="E686" s="38">
        <f t="shared" si="173"/>
        <v>0</v>
      </c>
      <c r="F686" s="31">
        <f t="shared" si="172"/>
        <v>0</v>
      </c>
      <c r="G686" s="31">
        <f t="shared" si="172"/>
        <v>0</v>
      </c>
      <c r="H686" s="31">
        <f t="shared" si="172"/>
        <v>0</v>
      </c>
      <c r="I686" s="31">
        <f t="shared" si="172"/>
        <v>0</v>
      </c>
      <c r="J686" s="31">
        <f t="shared" si="167"/>
        <v>0</v>
      </c>
      <c r="K686" s="31">
        <f t="shared" si="168"/>
        <v>0</v>
      </c>
    </row>
    <row r="687" spans="1:12" ht="18" x14ac:dyDescent="0.25">
      <c r="A687" s="5" t="str">
        <f t="shared" si="164"/>
        <v>b</v>
      </c>
      <c r="B687" s="32" t="s">
        <v>1</v>
      </c>
      <c r="C687" s="25" t="s">
        <v>136</v>
      </c>
      <c r="D687" s="25"/>
      <c r="E687" s="37">
        <f t="shared" si="173"/>
        <v>0</v>
      </c>
      <c r="F687" s="33">
        <f t="shared" si="172"/>
        <v>0</v>
      </c>
      <c r="G687" s="33">
        <f t="shared" si="172"/>
        <v>0</v>
      </c>
      <c r="H687" s="33">
        <f t="shared" si="172"/>
        <v>0</v>
      </c>
      <c r="I687" s="33">
        <f t="shared" si="172"/>
        <v>0</v>
      </c>
      <c r="J687" s="33">
        <f t="shared" si="167"/>
        <v>0</v>
      </c>
      <c r="K687" s="33">
        <f t="shared" si="168"/>
        <v>0</v>
      </c>
    </row>
    <row r="688" spans="1:12" ht="18" x14ac:dyDescent="0.25">
      <c r="A688" s="5" t="str">
        <f t="shared" si="164"/>
        <v>b</v>
      </c>
      <c r="B688" s="32" t="s">
        <v>1</v>
      </c>
      <c r="C688" s="25" t="s">
        <v>137</v>
      </c>
      <c r="D688" s="25"/>
      <c r="E688" s="37">
        <f t="shared" si="173"/>
        <v>0</v>
      </c>
      <c r="F688" s="33">
        <f t="shared" si="172"/>
        <v>0</v>
      </c>
      <c r="G688" s="33">
        <f t="shared" si="172"/>
        <v>0</v>
      </c>
      <c r="H688" s="33">
        <f t="shared" si="172"/>
        <v>0</v>
      </c>
      <c r="I688" s="33">
        <f t="shared" si="172"/>
        <v>0</v>
      </c>
      <c r="J688" s="33">
        <f t="shared" si="167"/>
        <v>0</v>
      </c>
      <c r="K688" s="33">
        <f t="shared" si="168"/>
        <v>0</v>
      </c>
    </row>
    <row r="689" spans="1:12" ht="18" x14ac:dyDescent="0.25">
      <c r="A689" s="5" t="str">
        <f t="shared" si="164"/>
        <v>b</v>
      </c>
      <c r="B689" s="32" t="s">
        <v>1</v>
      </c>
      <c r="C689" s="25" t="s">
        <v>138</v>
      </c>
      <c r="D689" s="25"/>
      <c r="E689" s="37">
        <f t="shared" si="173"/>
        <v>0</v>
      </c>
      <c r="F689" s="33">
        <f t="shared" si="172"/>
        <v>0</v>
      </c>
      <c r="G689" s="33">
        <f t="shared" si="172"/>
        <v>0</v>
      </c>
      <c r="H689" s="33">
        <f t="shared" si="172"/>
        <v>0</v>
      </c>
      <c r="I689" s="33">
        <f t="shared" si="172"/>
        <v>0</v>
      </c>
      <c r="J689" s="33">
        <f t="shared" si="167"/>
        <v>0</v>
      </c>
      <c r="K689" s="33">
        <f t="shared" si="168"/>
        <v>0</v>
      </c>
    </row>
    <row r="690" spans="1:12" ht="36" x14ac:dyDescent="0.25">
      <c r="A690" s="5" t="str">
        <f t="shared" si="164"/>
        <v>b</v>
      </c>
      <c r="B690" s="22" t="s">
        <v>49</v>
      </c>
      <c r="C690" s="23" t="s">
        <v>150</v>
      </c>
      <c r="D690" s="23"/>
      <c r="E690" s="41">
        <f t="shared" ref="E690:E753" si="174">F690+G690+H690+I690</f>
        <v>0</v>
      </c>
      <c r="F690" s="41">
        <f>F691+F701+F702+F703</f>
        <v>0</v>
      </c>
      <c r="G690" s="41">
        <f>G691+G701+G702+G703</f>
        <v>0</v>
      </c>
      <c r="H690" s="41">
        <f>H691+H701+H702+H703</f>
        <v>0</v>
      </c>
      <c r="I690" s="41">
        <f>I691+I701+I702+I703</f>
        <v>0</v>
      </c>
      <c r="J690" s="30">
        <f t="shared" si="167"/>
        <v>0</v>
      </c>
      <c r="K690" s="30">
        <f t="shared" si="168"/>
        <v>0</v>
      </c>
      <c r="L690" s="4" t="s">
        <v>204</v>
      </c>
    </row>
    <row r="691" spans="1:12" ht="18" x14ac:dyDescent="0.25">
      <c r="A691" s="5" t="str">
        <f t="shared" si="164"/>
        <v>b</v>
      </c>
      <c r="B691" s="34" t="s">
        <v>1</v>
      </c>
      <c r="C691" s="15" t="s">
        <v>128</v>
      </c>
      <c r="D691" s="15"/>
      <c r="E691" s="37">
        <f t="shared" si="174"/>
        <v>0</v>
      </c>
      <c r="F691" s="14">
        <f t="shared" ref="F691:I691" si="175">F692+F693+F694+F695+F696+F697+F698</f>
        <v>0</v>
      </c>
      <c r="G691" s="14">
        <f t="shared" si="175"/>
        <v>0</v>
      </c>
      <c r="H691" s="14">
        <f t="shared" si="175"/>
        <v>0</v>
      </c>
      <c r="I691" s="14">
        <f t="shared" si="175"/>
        <v>0</v>
      </c>
      <c r="J691" s="33">
        <f t="shared" si="167"/>
        <v>0</v>
      </c>
      <c r="K691" s="33">
        <f t="shared" si="168"/>
        <v>0</v>
      </c>
      <c r="L691" s="4" t="s">
        <v>204</v>
      </c>
    </row>
    <row r="692" spans="1:12" ht="18" x14ac:dyDescent="0.25">
      <c r="A692" s="5" t="str">
        <f t="shared" si="164"/>
        <v>b</v>
      </c>
      <c r="B692" s="11" t="s">
        <v>1</v>
      </c>
      <c r="C692" s="12" t="s">
        <v>129</v>
      </c>
      <c r="D692" s="12"/>
      <c r="E692" s="39">
        <f t="shared" si="174"/>
        <v>0</v>
      </c>
      <c r="F692" s="35"/>
      <c r="G692" s="35"/>
      <c r="H692" s="35"/>
      <c r="I692" s="35"/>
      <c r="J692" s="30">
        <f t="shared" si="167"/>
        <v>0</v>
      </c>
      <c r="K692" s="30">
        <f t="shared" si="168"/>
        <v>0</v>
      </c>
      <c r="L692" s="4" t="s">
        <v>204</v>
      </c>
    </row>
    <row r="693" spans="1:12" ht="18" x14ac:dyDescent="0.25">
      <c r="A693" s="5" t="str">
        <f t="shared" si="164"/>
        <v>b</v>
      </c>
      <c r="B693" s="11" t="s">
        <v>1</v>
      </c>
      <c r="C693" s="12" t="s">
        <v>130</v>
      </c>
      <c r="D693" s="12"/>
      <c r="E693" s="39">
        <f t="shared" si="174"/>
        <v>0</v>
      </c>
      <c r="F693" s="35"/>
      <c r="G693" s="35"/>
      <c r="H693" s="35"/>
      <c r="I693" s="35"/>
      <c r="J693" s="30">
        <f t="shared" si="167"/>
        <v>0</v>
      </c>
      <c r="K693" s="30">
        <f t="shared" si="168"/>
        <v>0</v>
      </c>
      <c r="L693" s="4" t="s">
        <v>204</v>
      </c>
    </row>
    <row r="694" spans="1:12" ht="18" x14ac:dyDescent="0.25">
      <c r="A694" s="5" t="str">
        <f t="shared" si="164"/>
        <v>b</v>
      </c>
      <c r="B694" s="11" t="s">
        <v>1</v>
      </c>
      <c r="C694" s="12" t="s">
        <v>131</v>
      </c>
      <c r="D694" s="12"/>
      <c r="E694" s="39">
        <f t="shared" si="174"/>
        <v>0</v>
      </c>
      <c r="F694" s="35"/>
      <c r="G694" s="35"/>
      <c r="H694" s="35"/>
      <c r="I694" s="35"/>
      <c r="J694" s="30">
        <f t="shared" si="167"/>
        <v>0</v>
      </c>
      <c r="K694" s="30">
        <f t="shared" si="168"/>
        <v>0</v>
      </c>
      <c r="L694" s="4" t="s">
        <v>204</v>
      </c>
    </row>
    <row r="695" spans="1:12" ht="18" x14ac:dyDescent="0.25">
      <c r="A695" s="5" t="str">
        <f t="shared" si="164"/>
        <v>b</v>
      </c>
      <c r="B695" s="11" t="s">
        <v>1</v>
      </c>
      <c r="C695" s="16" t="s">
        <v>132</v>
      </c>
      <c r="D695" s="16"/>
      <c r="E695" s="39">
        <f t="shared" si="174"/>
        <v>0</v>
      </c>
      <c r="F695" s="35"/>
      <c r="G695" s="35"/>
      <c r="H695" s="35"/>
      <c r="I695" s="35"/>
      <c r="J695" s="30">
        <f t="shared" si="167"/>
        <v>0</v>
      </c>
      <c r="K695" s="30">
        <f t="shared" si="168"/>
        <v>0</v>
      </c>
      <c r="L695" s="4" t="s">
        <v>204</v>
      </c>
    </row>
    <row r="696" spans="1:12" ht="18" x14ac:dyDescent="0.25">
      <c r="A696" s="5" t="str">
        <f t="shared" si="164"/>
        <v>b</v>
      </c>
      <c r="B696" s="11" t="s">
        <v>1</v>
      </c>
      <c r="C696" s="16" t="s">
        <v>133</v>
      </c>
      <c r="D696" s="16"/>
      <c r="E696" s="39">
        <f t="shared" si="174"/>
        <v>0</v>
      </c>
      <c r="F696" s="35"/>
      <c r="G696" s="35"/>
      <c r="H696" s="35"/>
      <c r="I696" s="35"/>
      <c r="J696" s="30">
        <f t="shared" si="167"/>
        <v>0</v>
      </c>
      <c r="K696" s="30">
        <f t="shared" si="168"/>
        <v>0</v>
      </c>
      <c r="L696" s="4" t="s">
        <v>204</v>
      </c>
    </row>
    <row r="697" spans="1:12" ht="18" x14ac:dyDescent="0.25">
      <c r="A697" s="5" t="str">
        <f t="shared" si="164"/>
        <v>b</v>
      </c>
      <c r="B697" s="11" t="s">
        <v>1</v>
      </c>
      <c r="C697" s="16" t="s">
        <v>134</v>
      </c>
      <c r="D697" s="16"/>
      <c r="E697" s="39">
        <f t="shared" si="174"/>
        <v>0</v>
      </c>
      <c r="F697" s="35"/>
      <c r="G697" s="35"/>
      <c r="H697" s="35"/>
      <c r="I697" s="35"/>
      <c r="J697" s="30">
        <f t="shared" si="167"/>
        <v>0</v>
      </c>
      <c r="K697" s="30">
        <f t="shared" si="168"/>
        <v>0</v>
      </c>
      <c r="L697" s="4" t="s">
        <v>204</v>
      </c>
    </row>
    <row r="698" spans="1:12" ht="18" x14ac:dyDescent="0.25">
      <c r="A698" s="5" t="str">
        <f t="shared" si="164"/>
        <v>b</v>
      </c>
      <c r="B698" s="11" t="s">
        <v>1</v>
      </c>
      <c r="C698" s="16" t="s">
        <v>135</v>
      </c>
      <c r="D698" s="16"/>
      <c r="E698" s="39">
        <f t="shared" si="174"/>
        <v>0</v>
      </c>
      <c r="F698" s="35">
        <f>F699+F700</f>
        <v>0</v>
      </c>
      <c r="G698" s="35">
        <f t="shared" ref="G698:I698" si="176">G699+G700</f>
        <v>0</v>
      </c>
      <c r="H698" s="35">
        <f t="shared" si="176"/>
        <v>0</v>
      </c>
      <c r="I698" s="35">
        <f t="shared" si="176"/>
        <v>0</v>
      </c>
      <c r="J698" s="30">
        <f t="shared" si="167"/>
        <v>0</v>
      </c>
      <c r="K698" s="30">
        <f t="shared" si="168"/>
        <v>0</v>
      </c>
      <c r="L698" s="4" t="s">
        <v>204</v>
      </c>
    </row>
    <row r="699" spans="1:12" x14ac:dyDescent="0.25">
      <c r="A699" s="5" t="str">
        <f t="shared" si="164"/>
        <v>b</v>
      </c>
      <c r="B699" s="19"/>
      <c r="C699" s="21" t="s">
        <v>209</v>
      </c>
      <c r="D699" s="21"/>
      <c r="E699" s="40">
        <f t="shared" si="174"/>
        <v>0</v>
      </c>
      <c r="F699" s="20"/>
      <c r="G699" s="20"/>
      <c r="H699" s="20"/>
      <c r="I699" s="20"/>
      <c r="J699" s="31">
        <f t="shared" si="167"/>
        <v>0</v>
      </c>
      <c r="K699" s="31">
        <f t="shared" si="168"/>
        <v>0</v>
      </c>
    </row>
    <row r="700" spans="1:12" x14ac:dyDescent="0.25">
      <c r="A700" s="5" t="str">
        <f t="shared" si="164"/>
        <v>b</v>
      </c>
      <c r="B700" s="19"/>
      <c r="C700" s="21" t="s">
        <v>210</v>
      </c>
      <c r="D700" s="21"/>
      <c r="E700" s="40">
        <f t="shared" si="174"/>
        <v>0</v>
      </c>
      <c r="F700" s="20"/>
      <c r="G700" s="20"/>
      <c r="H700" s="20"/>
      <c r="I700" s="20"/>
      <c r="J700" s="31">
        <f t="shared" si="167"/>
        <v>0</v>
      </c>
      <c r="K700" s="31">
        <f t="shared" si="168"/>
        <v>0</v>
      </c>
    </row>
    <row r="701" spans="1:12" ht="18" x14ac:dyDescent="0.25">
      <c r="A701" s="5" t="str">
        <f t="shared" si="164"/>
        <v>b</v>
      </c>
      <c r="B701" s="11" t="s">
        <v>1</v>
      </c>
      <c r="C701" s="15" t="s">
        <v>136</v>
      </c>
      <c r="D701" s="15"/>
      <c r="E701" s="37">
        <f t="shared" si="174"/>
        <v>0</v>
      </c>
      <c r="F701" s="14"/>
      <c r="G701" s="14"/>
      <c r="H701" s="14"/>
      <c r="I701" s="14"/>
      <c r="J701" s="33">
        <f t="shared" si="167"/>
        <v>0</v>
      </c>
      <c r="K701" s="33">
        <f t="shared" si="168"/>
        <v>0</v>
      </c>
      <c r="L701" s="4" t="s">
        <v>204</v>
      </c>
    </row>
    <row r="702" spans="1:12" ht="18" x14ac:dyDescent="0.25">
      <c r="A702" s="5" t="str">
        <f t="shared" si="164"/>
        <v>b</v>
      </c>
      <c r="B702" s="11" t="s">
        <v>1</v>
      </c>
      <c r="C702" s="15" t="s">
        <v>137</v>
      </c>
      <c r="D702" s="15"/>
      <c r="E702" s="37">
        <f t="shared" si="174"/>
        <v>0</v>
      </c>
      <c r="F702" s="14"/>
      <c r="G702" s="14"/>
      <c r="H702" s="14"/>
      <c r="I702" s="14"/>
      <c r="J702" s="33">
        <f t="shared" si="167"/>
        <v>0</v>
      </c>
      <c r="K702" s="33">
        <f t="shared" si="168"/>
        <v>0</v>
      </c>
      <c r="L702" s="4" t="s">
        <v>204</v>
      </c>
    </row>
    <row r="703" spans="1:12" ht="18" x14ac:dyDescent="0.25">
      <c r="A703" s="5" t="str">
        <f t="shared" si="164"/>
        <v>b</v>
      </c>
      <c r="B703" s="11" t="s">
        <v>1</v>
      </c>
      <c r="C703" s="15" t="s">
        <v>138</v>
      </c>
      <c r="D703" s="15"/>
      <c r="E703" s="37">
        <f t="shared" si="174"/>
        <v>0</v>
      </c>
      <c r="F703" s="14"/>
      <c r="G703" s="14"/>
      <c r="H703" s="14"/>
      <c r="I703" s="14"/>
      <c r="J703" s="33">
        <f t="shared" si="167"/>
        <v>0</v>
      </c>
      <c r="K703" s="33">
        <f t="shared" si="168"/>
        <v>0</v>
      </c>
      <c r="L703" s="4" t="s">
        <v>204</v>
      </c>
    </row>
    <row r="704" spans="1:12" ht="18" x14ac:dyDescent="0.25">
      <c r="A704" s="5" t="str">
        <f t="shared" si="164"/>
        <v>b</v>
      </c>
      <c r="B704" s="22" t="s">
        <v>50</v>
      </c>
      <c r="C704" s="23" t="s">
        <v>151</v>
      </c>
      <c r="D704" s="23"/>
      <c r="E704" s="41">
        <f t="shared" si="174"/>
        <v>0</v>
      </c>
      <c r="F704" s="41">
        <f>F705+F715+F716+F717</f>
        <v>0</v>
      </c>
      <c r="G704" s="41">
        <f>G705+G715+G716+G717</f>
        <v>0</v>
      </c>
      <c r="H704" s="41">
        <f>H705+H715+H716+H717</f>
        <v>0</v>
      </c>
      <c r="I704" s="41">
        <f>I705+I715+I716+I717</f>
        <v>0</v>
      </c>
      <c r="J704" s="30">
        <f t="shared" si="167"/>
        <v>0</v>
      </c>
      <c r="K704" s="30">
        <f t="shared" si="168"/>
        <v>0</v>
      </c>
      <c r="L704" s="4" t="s">
        <v>204</v>
      </c>
    </row>
    <row r="705" spans="1:12" ht="18" x14ac:dyDescent="0.25">
      <c r="A705" s="5" t="str">
        <f t="shared" si="164"/>
        <v>b</v>
      </c>
      <c r="B705" s="34" t="s">
        <v>1</v>
      </c>
      <c r="C705" s="15" t="s">
        <v>128</v>
      </c>
      <c r="D705" s="15"/>
      <c r="E705" s="37">
        <f t="shared" si="174"/>
        <v>0</v>
      </c>
      <c r="F705" s="14">
        <f t="shared" ref="F705:I705" si="177">F706+F707+F708+F709+F710+F711+F712</f>
        <v>0</v>
      </c>
      <c r="G705" s="14">
        <f t="shared" si="177"/>
        <v>0</v>
      </c>
      <c r="H705" s="14">
        <f t="shared" si="177"/>
        <v>0</v>
      </c>
      <c r="I705" s="14">
        <f t="shared" si="177"/>
        <v>0</v>
      </c>
      <c r="J705" s="33">
        <f t="shared" si="167"/>
        <v>0</v>
      </c>
      <c r="K705" s="33">
        <f t="shared" si="168"/>
        <v>0</v>
      </c>
      <c r="L705" s="4" t="s">
        <v>204</v>
      </c>
    </row>
    <row r="706" spans="1:12" ht="18" x14ac:dyDescent="0.25">
      <c r="A706" s="5" t="str">
        <f t="shared" si="164"/>
        <v>b</v>
      </c>
      <c r="B706" s="11" t="s">
        <v>1</v>
      </c>
      <c r="C706" s="12" t="s">
        <v>129</v>
      </c>
      <c r="D706" s="12"/>
      <c r="E706" s="39">
        <f t="shared" si="174"/>
        <v>0</v>
      </c>
      <c r="F706" s="35"/>
      <c r="G706" s="35"/>
      <c r="H706" s="35"/>
      <c r="I706" s="35"/>
      <c r="J706" s="30">
        <f t="shared" si="167"/>
        <v>0</v>
      </c>
      <c r="K706" s="30">
        <f t="shared" si="168"/>
        <v>0</v>
      </c>
      <c r="L706" s="4" t="s">
        <v>204</v>
      </c>
    </row>
    <row r="707" spans="1:12" ht="18" x14ac:dyDescent="0.25">
      <c r="A707" s="5" t="str">
        <f t="shared" si="164"/>
        <v>b</v>
      </c>
      <c r="B707" s="11" t="s">
        <v>1</v>
      </c>
      <c r="C707" s="12" t="s">
        <v>130</v>
      </c>
      <c r="D707" s="12"/>
      <c r="E707" s="39">
        <f t="shared" si="174"/>
        <v>0</v>
      </c>
      <c r="F707" s="35"/>
      <c r="G707" s="35"/>
      <c r="H707" s="35"/>
      <c r="I707" s="35"/>
      <c r="J707" s="30">
        <f t="shared" si="167"/>
        <v>0</v>
      </c>
      <c r="K707" s="30">
        <f t="shared" si="168"/>
        <v>0</v>
      </c>
      <c r="L707" s="4" t="s">
        <v>204</v>
      </c>
    </row>
    <row r="708" spans="1:12" ht="18" x14ac:dyDescent="0.25">
      <c r="A708" s="5" t="str">
        <f t="shared" si="164"/>
        <v>b</v>
      </c>
      <c r="B708" s="11" t="s">
        <v>1</v>
      </c>
      <c r="C708" s="12" t="s">
        <v>131</v>
      </c>
      <c r="D708" s="12"/>
      <c r="E708" s="39">
        <f t="shared" si="174"/>
        <v>0</v>
      </c>
      <c r="F708" s="35"/>
      <c r="G708" s="35"/>
      <c r="H708" s="35"/>
      <c r="I708" s="35"/>
      <c r="J708" s="30">
        <f t="shared" si="167"/>
        <v>0</v>
      </c>
      <c r="K708" s="30">
        <f t="shared" si="168"/>
        <v>0</v>
      </c>
      <c r="L708" s="4" t="s">
        <v>204</v>
      </c>
    </row>
    <row r="709" spans="1:12" ht="18" x14ac:dyDescent="0.25">
      <c r="A709" s="5" t="str">
        <f t="shared" ref="A709:A772" si="178">IF((E709+F709+G709+I709+H709)&gt;0,"a","b")</f>
        <v>b</v>
      </c>
      <c r="B709" s="11" t="s">
        <v>1</v>
      </c>
      <c r="C709" s="16" t="s">
        <v>132</v>
      </c>
      <c r="D709" s="16"/>
      <c r="E709" s="39">
        <f t="shared" si="174"/>
        <v>0</v>
      </c>
      <c r="F709" s="35"/>
      <c r="G709" s="35"/>
      <c r="H709" s="35"/>
      <c r="I709" s="35"/>
      <c r="J709" s="30">
        <f t="shared" si="167"/>
        <v>0</v>
      </c>
      <c r="K709" s="30">
        <f t="shared" si="168"/>
        <v>0</v>
      </c>
      <c r="L709" s="4" t="s">
        <v>204</v>
      </c>
    </row>
    <row r="710" spans="1:12" ht="18" x14ac:dyDescent="0.25">
      <c r="A710" s="5" t="str">
        <f t="shared" si="178"/>
        <v>b</v>
      </c>
      <c r="B710" s="11" t="s">
        <v>1</v>
      </c>
      <c r="C710" s="16" t="s">
        <v>133</v>
      </c>
      <c r="D710" s="16"/>
      <c r="E710" s="39">
        <f t="shared" si="174"/>
        <v>0</v>
      </c>
      <c r="F710" s="35"/>
      <c r="G710" s="35"/>
      <c r="H710" s="35"/>
      <c r="I710" s="35"/>
      <c r="J710" s="30">
        <f t="shared" si="167"/>
        <v>0</v>
      </c>
      <c r="K710" s="30">
        <f t="shared" si="168"/>
        <v>0</v>
      </c>
      <c r="L710" s="4" t="s">
        <v>204</v>
      </c>
    </row>
    <row r="711" spans="1:12" ht="18" x14ac:dyDescent="0.25">
      <c r="A711" s="5" t="str">
        <f t="shared" si="178"/>
        <v>b</v>
      </c>
      <c r="B711" s="11" t="s">
        <v>1</v>
      </c>
      <c r="C711" s="16" t="s">
        <v>134</v>
      </c>
      <c r="D711" s="16"/>
      <c r="E711" s="39">
        <f t="shared" si="174"/>
        <v>0</v>
      </c>
      <c r="F711" s="35"/>
      <c r="G711" s="35"/>
      <c r="H711" s="35"/>
      <c r="I711" s="35"/>
      <c r="J711" s="30">
        <f t="shared" si="167"/>
        <v>0</v>
      </c>
      <c r="K711" s="30">
        <f t="shared" si="168"/>
        <v>0</v>
      </c>
      <c r="L711" s="4" t="s">
        <v>204</v>
      </c>
    </row>
    <row r="712" spans="1:12" ht="18" x14ac:dyDescent="0.25">
      <c r="A712" s="5" t="str">
        <f t="shared" si="178"/>
        <v>b</v>
      </c>
      <c r="B712" s="11" t="s">
        <v>1</v>
      </c>
      <c r="C712" s="16" t="s">
        <v>135</v>
      </c>
      <c r="D712" s="16"/>
      <c r="E712" s="39">
        <f t="shared" si="174"/>
        <v>0</v>
      </c>
      <c r="F712" s="35">
        <f>F713+F714</f>
        <v>0</v>
      </c>
      <c r="G712" s="35">
        <f t="shared" ref="G712:I712" si="179">G713+G714</f>
        <v>0</v>
      </c>
      <c r="H712" s="35">
        <f t="shared" si="179"/>
        <v>0</v>
      </c>
      <c r="I712" s="35">
        <f t="shared" si="179"/>
        <v>0</v>
      </c>
      <c r="J712" s="30">
        <f t="shared" si="167"/>
        <v>0</v>
      </c>
      <c r="K712" s="30">
        <f t="shared" si="168"/>
        <v>0</v>
      </c>
      <c r="L712" s="4" t="s">
        <v>204</v>
      </c>
    </row>
    <row r="713" spans="1:12" x14ac:dyDescent="0.25">
      <c r="A713" s="5" t="str">
        <f t="shared" si="178"/>
        <v>b</v>
      </c>
      <c r="B713" s="19"/>
      <c r="C713" s="21" t="s">
        <v>209</v>
      </c>
      <c r="D713" s="21"/>
      <c r="E713" s="40">
        <f t="shared" si="174"/>
        <v>0</v>
      </c>
      <c r="F713" s="20"/>
      <c r="G713" s="20"/>
      <c r="H713" s="20"/>
      <c r="I713" s="20"/>
      <c r="J713" s="31">
        <f t="shared" si="167"/>
        <v>0</v>
      </c>
      <c r="K713" s="31">
        <f t="shared" si="168"/>
        <v>0</v>
      </c>
    </row>
    <row r="714" spans="1:12" x14ac:dyDescent="0.25">
      <c r="A714" s="5" t="str">
        <f t="shared" si="178"/>
        <v>b</v>
      </c>
      <c r="B714" s="19"/>
      <c r="C714" s="21" t="s">
        <v>210</v>
      </c>
      <c r="D714" s="21"/>
      <c r="E714" s="40">
        <f t="shared" si="174"/>
        <v>0</v>
      </c>
      <c r="F714" s="20"/>
      <c r="G714" s="20"/>
      <c r="H714" s="20"/>
      <c r="I714" s="20"/>
      <c r="J714" s="31">
        <f t="shared" si="167"/>
        <v>0</v>
      </c>
      <c r="K714" s="31">
        <f t="shared" si="168"/>
        <v>0</v>
      </c>
    </row>
    <row r="715" spans="1:12" ht="18" x14ac:dyDescent="0.25">
      <c r="A715" s="5" t="str">
        <f t="shared" si="178"/>
        <v>b</v>
      </c>
      <c r="B715" s="11" t="s">
        <v>1</v>
      </c>
      <c r="C715" s="15" t="s">
        <v>136</v>
      </c>
      <c r="D715" s="15"/>
      <c r="E715" s="37">
        <f t="shared" si="174"/>
        <v>0</v>
      </c>
      <c r="F715" s="14"/>
      <c r="G715" s="14"/>
      <c r="H715" s="14"/>
      <c r="I715" s="14"/>
      <c r="J715" s="33">
        <f t="shared" si="167"/>
        <v>0</v>
      </c>
      <c r="K715" s="33">
        <f t="shared" si="168"/>
        <v>0</v>
      </c>
      <c r="L715" s="4" t="s">
        <v>204</v>
      </c>
    </row>
    <row r="716" spans="1:12" ht="18" x14ac:dyDescent="0.25">
      <c r="A716" s="5" t="str">
        <f t="shared" si="178"/>
        <v>b</v>
      </c>
      <c r="B716" s="11" t="s">
        <v>1</v>
      </c>
      <c r="C716" s="15" t="s">
        <v>137</v>
      </c>
      <c r="D716" s="15"/>
      <c r="E716" s="37">
        <f t="shared" si="174"/>
        <v>0</v>
      </c>
      <c r="F716" s="14"/>
      <c r="G716" s="14"/>
      <c r="H716" s="14"/>
      <c r="I716" s="14"/>
      <c r="J716" s="33">
        <f t="shared" si="167"/>
        <v>0</v>
      </c>
      <c r="K716" s="33">
        <f t="shared" si="168"/>
        <v>0</v>
      </c>
      <c r="L716" s="4" t="s">
        <v>204</v>
      </c>
    </row>
    <row r="717" spans="1:12" ht="18" x14ac:dyDescent="0.25">
      <c r="A717" s="5" t="str">
        <f t="shared" si="178"/>
        <v>b</v>
      </c>
      <c r="B717" s="11" t="s">
        <v>1</v>
      </c>
      <c r="C717" s="15" t="s">
        <v>138</v>
      </c>
      <c r="D717" s="15"/>
      <c r="E717" s="37">
        <f t="shared" si="174"/>
        <v>0</v>
      </c>
      <c r="F717" s="14"/>
      <c r="G717" s="14"/>
      <c r="H717" s="14"/>
      <c r="I717" s="14"/>
      <c r="J717" s="33">
        <f t="shared" si="167"/>
        <v>0</v>
      </c>
      <c r="K717" s="33">
        <f t="shared" si="168"/>
        <v>0</v>
      </c>
      <c r="L717" s="4" t="s">
        <v>204</v>
      </c>
    </row>
    <row r="718" spans="1:12" ht="18" x14ac:dyDescent="0.25">
      <c r="A718" s="5" t="str">
        <f t="shared" si="178"/>
        <v>b</v>
      </c>
      <c r="B718" s="22" t="s">
        <v>51</v>
      </c>
      <c r="C718" s="23" t="s">
        <v>92</v>
      </c>
      <c r="D718" s="23"/>
      <c r="E718" s="41">
        <f t="shared" si="174"/>
        <v>0</v>
      </c>
      <c r="F718" s="41">
        <f>F719+F729+F730+F731</f>
        <v>0</v>
      </c>
      <c r="G718" s="41">
        <f>G719+G729+G730+G731</f>
        <v>0</v>
      </c>
      <c r="H718" s="41">
        <f>H719+H729+H730+H731</f>
        <v>0</v>
      </c>
      <c r="I718" s="41">
        <f>I719+I729+I730+I731</f>
        <v>0</v>
      </c>
      <c r="J718" s="30">
        <f t="shared" si="167"/>
        <v>0</v>
      </c>
      <c r="K718" s="30">
        <f t="shared" si="168"/>
        <v>0</v>
      </c>
      <c r="L718" s="4" t="s">
        <v>204</v>
      </c>
    </row>
    <row r="719" spans="1:12" ht="18" x14ac:dyDescent="0.25">
      <c r="A719" s="5" t="str">
        <f t="shared" si="178"/>
        <v>b</v>
      </c>
      <c r="B719" s="34" t="s">
        <v>1</v>
      </c>
      <c r="C719" s="15" t="s">
        <v>128</v>
      </c>
      <c r="D719" s="15"/>
      <c r="E719" s="37">
        <f t="shared" si="174"/>
        <v>0</v>
      </c>
      <c r="F719" s="14">
        <f t="shared" ref="F719:I719" si="180">F720+F721+F722+F723+F724+F725+F726</f>
        <v>0</v>
      </c>
      <c r="G719" s="14">
        <f t="shared" si="180"/>
        <v>0</v>
      </c>
      <c r="H719" s="14">
        <f t="shared" si="180"/>
        <v>0</v>
      </c>
      <c r="I719" s="14">
        <f t="shared" si="180"/>
        <v>0</v>
      </c>
      <c r="J719" s="33">
        <f t="shared" si="167"/>
        <v>0</v>
      </c>
      <c r="K719" s="33">
        <f t="shared" si="168"/>
        <v>0</v>
      </c>
      <c r="L719" s="4" t="s">
        <v>204</v>
      </c>
    </row>
    <row r="720" spans="1:12" ht="18" x14ac:dyDescent="0.25">
      <c r="A720" s="5" t="str">
        <f t="shared" si="178"/>
        <v>b</v>
      </c>
      <c r="B720" s="11" t="s">
        <v>1</v>
      </c>
      <c r="C720" s="12" t="s">
        <v>129</v>
      </c>
      <c r="D720" s="12"/>
      <c r="E720" s="39">
        <f t="shared" si="174"/>
        <v>0</v>
      </c>
      <c r="F720" s="35"/>
      <c r="G720" s="35"/>
      <c r="H720" s="35"/>
      <c r="I720" s="35"/>
      <c r="J720" s="30">
        <f t="shared" si="167"/>
        <v>0</v>
      </c>
      <c r="K720" s="30">
        <f t="shared" si="168"/>
        <v>0</v>
      </c>
      <c r="L720" s="4" t="s">
        <v>204</v>
      </c>
    </row>
    <row r="721" spans="1:12" ht="18" x14ac:dyDescent="0.25">
      <c r="A721" s="5" t="str">
        <f t="shared" si="178"/>
        <v>b</v>
      </c>
      <c r="B721" s="11" t="s">
        <v>1</v>
      </c>
      <c r="C721" s="12" t="s">
        <v>130</v>
      </c>
      <c r="D721" s="12"/>
      <c r="E721" s="39">
        <f t="shared" si="174"/>
        <v>0</v>
      </c>
      <c r="F721" s="35"/>
      <c r="G721" s="35"/>
      <c r="H721" s="35"/>
      <c r="I721" s="35"/>
      <c r="J721" s="30">
        <f t="shared" si="167"/>
        <v>0</v>
      </c>
      <c r="K721" s="30">
        <f t="shared" si="168"/>
        <v>0</v>
      </c>
      <c r="L721" s="4" t="s">
        <v>204</v>
      </c>
    </row>
    <row r="722" spans="1:12" ht="18" x14ac:dyDescent="0.25">
      <c r="A722" s="5" t="str">
        <f t="shared" si="178"/>
        <v>b</v>
      </c>
      <c r="B722" s="11" t="s">
        <v>1</v>
      </c>
      <c r="C722" s="12" t="s">
        <v>131</v>
      </c>
      <c r="D722" s="12"/>
      <c r="E722" s="39">
        <f t="shared" si="174"/>
        <v>0</v>
      </c>
      <c r="F722" s="35"/>
      <c r="G722" s="35"/>
      <c r="H722" s="35"/>
      <c r="I722" s="35"/>
      <c r="J722" s="30">
        <f t="shared" si="167"/>
        <v>0</v>
      </c>
      <c r="K722" s="30">
        <f t="shared" si="168"/>
        <v>0</v>
      </c>
      <c r="L722" s="4" t="s">
        <v>204</v>
      </c>
    </row>
    <row r="723" spans="1:12" ht="18" x14ac:dyDescent="0.25">
      <c r="A723" s="5" t="str">
        <f t="shared" si="178"/>
        <v>b</v>
      </c>
      <c r="B723" s="11" t="s">
        <v>1</v>
      </c>
      <c r="C723" s="16" t="s">
        <v>132</v>
      </c>
      <c r="D723" s="16"/>
      <c r="E723" s="39">
        <f t="shared" si="174"/>
        <v>0</v>
      </c>
      <c r="F723" s="35"/>
      <c r="G723" s="35"/>
      <c r="H723" s="35"/>
      <c r="I723" s="35"/>
      <c r="J723" s="30">
        <f t="shared" ref="J723:J786" si="181">F723+G723</f>
        <v>0</v>
      </c>
      <c r="K723" s="30">
        <f t="shared" ref="K723:K786" si="182">F723+G723+H723</f>
        <v>0</v>
      </c>
      <c r="L723" s="4" t="s">
        <v>204</v>
      </c>
    </row>
    <row r="724" spans="1:12" ht="18" x14ac:dyDescent="0.25">
      <c r="A724" s="5" t="str">
        <f t="shared" si="178"/>
        <v>b</v>
      </c>
      <c r="B724" s="11" t="s">
        <v>1</v>
      </c>
      <c r="C724" s="16" t="s">
        <v>133</v>
      </c>
      <c r="D724" s="16"/>
      <c r="E724" s="39">
        <f t="shared" si="174"/>
        <v>0</v>
      </c>
      <c r="F724" s="35"/>
      <c r="G724" s="35"/>
      <c r="H724" s="35"/>
      <c r="I724" s="35"/>
      <c r="J724" s="30">
        <f t="shared" si="181"/>
        <v>0</v>
      </c>
      <c r="K724" s="30">
        <f t="shared" si="182"/>
        <v>0</v>
      </c>
      <c r="L724" s="4" t="s">
        <v>204</v>
      </c>
    </row>
    <row r="725" spans="1:12" ht="18" x14ac:dyDescent="0.25">
      <c r="A725" s="5" t="str">
        <f t="shared" si="178"/>
        <v>b</v>
      </c>
      <c r="B725" s="11" t="s">
        <v>1</v>
      </c>
      <c r="C725" s="16" t="s">
        <v>134</v>
      </c>
      <c r="D725" s="16"/>
      <c r="E725" s="39">
        <f t="shared" si="174"/>
        <v>0</v>
      </c>
      <c r="F725" s="35"/>
      <c r="G725" s="35"/>
      <c r="H725" s="35"/>
      <c r="I725" s="35"/>
      <c r="J725" s="30">
        <f t="shared" si="181"/>
        <v>0</v>
      </c>
      <c r="K725" s="30">
        <f t="shared" si="182"/>
        <v>0</v>
      </c>
      <c r="L725" s="4" t="s">
        <v>204</v>
      </c>
    </row>
    <row r="726" spans="1:12" ht="18" x14ac:dyDescent="0.25">
      <c r="A726" s="5" t="str">
        <f t="shared" si="178"/>
        <v>b</v>
      </c>
      <c r="B726" s="11" t="s">
        <v>1</v>
      </c>
      <c r="C726" s="16" t="s">
        <v>135</v>
      </c>
      <c r="D726" s="16"/>
      <c r="E726" s="39">
        <f t="shared" si="174"/>
        <v>0</v>
      </c>
      <c r="F726" s="35">
        <f>F727+F728</f>
        <v>0</v>
      </c>
      <c r="G726" s="35">
        <f t="shared" ref="G726:I726" si="183">G727+G728</f>
        <v>0</v>
      </c>
      <c r="H726" s="35">
        <f t="shared" si="183"/>
        <v>0</v>
      </c>
      <c r="I726" s="35">
        <f t="shared" si="183"/>
        <v>0</v>
      </c>
      <c r="J726" s="30">
        <f t="shared" si="181"/>
        <v>0</v>
      </c>
      <c r="K726" s="30">
        <f t="shared" si="182"/>
        <v>0</v>
      </c>
      <c r="L726" s="4" t="s">
        <v>204</v>
      </c>
    </row>
    <row r="727" spans="1:12" x14ac:dyDescent="0.25">
      <c r="A727" s="5" t="str">
        <f t="shared" si="178"/>
        <v>b</v>
      </c>
      <c r="B727" s="19"/>
      <c r="C727" s="21" t="s">
        <v>209</v>
      </c>
      <c r="D727" s="21"/>
      <c r="E727" s="40">
        <f t="shared" si="174"/>
        <v>0</v>
      </c>
      <c r="F727" s="20"/>
      <c r="G727" s="20"/>
      <c r="H727" s="20"/>
      <c r="I727" s="20"/>
      <c r="J727" s="31">
        <f t="shared" si="181"/>
        <v>0</v>
      </c>
      <c r="K727" s="31">
        <f t="shared" si="182"/>
        <v>0</v>
      </c>
    </row>
    <row r="728" spans="1:12" x14ac:dyDescent="0.25">
      <c r="A728" s="5" t="str">
        <f t="shared" si="178"/>
        <v>b</v>
      </c>
      <c r="B728" s="19"/>
      <c r="C728" s="21" t="s">
        <v>210</v>
      </c>
      <c r="D728" s="21"/>
      <c r="E728" s="40">
        <f t="shared" si="174"/>
        <v>0</v>
      </c>
      <c r="F728" s="20"/>
      <c r="G728" s="20"/>
      <c r="H728" s="20"/>
      <c r="I728" s="20"/>
      <c r="J728" s="31">
        <f t="shared" si="181"/>
        <v>0</v>
      </c>
      <c r="K728" s="31">
        <f t="shared" si="182"/>
        <v>0</v>
      </c>
    </row>
    <row r="729" spans="1:12" ht="18" x14ac:dyDescent="0.25">
      <c r="A729" s="5" t="str">
        <f t="shared" si="178"/>
        <v>b</v>
      </c>
      <c r="B729" s="11" t="s">
        <v>1</v>
      </c>
      <c r="C729" s="15" t="s">
        <v>136</v>
      </c>
      <c r="D729" s="15"/>
      <c r="E729" s="37">
        <f t="shared" si="174"/>
        <v>0</v>
      </c>
      <c r="F729" s="14"/>
      <c r="G729" s="14"/>
      <c r="H729" s="14"/>
      <c r="I729" s="14"/>
      <c r="J729" s="33">
        <f t="shared" si="181"/>
        <v>0</v>
      </c>
      <c r="K729" s="33">
        <f t="shared" si="182"/>
        <v>0</v>
      </c>
      <c r="L729" s="4" t="s">
        <v>204</v>
      </c>
    </row>
    <row r="730" spans="1:12" ht="18" x14ac:dyDescent="0.25">
      <c r="A730" s="5" t="str">
        <f t="shared" si="178"/>
        <v>b</v>
      </c>
      <c r="B730" s="11" t="s">
        <v>1</v>
      </c>
      <c r="C730" s="15" t="s">
        <v>137</v>
      </c>
      <c r="D730" s="15"/>
      <c r="E730" s="37">
        <f t="shared" si="174"/>
        <v>0</v>
      </c>
      <c r="F730" s="14"/>
      <c r="G730" s="14"/>
      <c r="H730" s="14"/>
      <c r="I730" s="14"/>
      <c r="J730" s="33">
        <f t="shared" si="181"/>
        <v>0</v>
      </c>
      <c r="K730" s="33">
        <f t="shared" si="182"/>
        <v>0</v>
      </c>
      <c r="L730" s="4" t="s">
        <v>204</v>
      </c>
    </row>
    <row r="731" spans="1:12" ht="18" x14ac:dyDescent="0.25">
      <c r="A731" s="5" t="str">
        <f t="shared" si="178"/>
        <v>b</v>
      </c>
      <c r="B731" s="11" t="s">
        <v>1</v>
      </c>
      <c r="C731" s="15" t="s">
        <v>138</v>
      </c>
      <c r="D731" s="15"/>
      <c r="E731" s="37">
        <f t="shared" si="174"/>
        <v>0</v>
      </c>
      <c r="F731" s="14"/>
      <c r="G731" s="14"/>
      <c r="H731" s="14"/>
      <c r="I731" s="14"/>
      <c r="J731" s="33">
        <f t="shared" si="181"/>
        <v>0</v>
      </c>
      <c r="K731" s="33">
        <f t="shared" si="182"/>
        <v>0</v>
      </c>
      <c r="L731" s="4" t="s">
        <v>204</v>
      </c>
    </row>
    <row r="732" spans="1:12" ht="18" x14ac:dyDescent="0.25">
      <c r="A732" s="5" t="str">
        <f t="shared" si="178"/>
        <v>b</v>
      </c>
      <c r="B732" s="22" t="s">
        <v>52</v>
      </c>
      <c r="C732" s="23" t="s">
        <v>152</v>
      </c>
      <c r="D732" s="23"/>
      <c r="E732" s="41">
        <f t="shared" si="174"/>
        <v>0</v>
      </c>
      <c r="F732" s="41">
        <f>F733+F743+F744+F745</f>
        <v>0</v>
      </c>
      <c r="G732" s="41">
        <f>G733+G743+G744+G745</f>
        <v>0</v>
      </c>
      <c r="H732" s="41">
        <f>H733+H743+H744+H745</f>
        <v>0</v>
      </c>
      <c r="I732" s="41">
        <f>I733+I743+I744+I745</f>
        <v>0</v>
      </c>
      <c r="J732" s="30">
        <f t="shared" si="181"/>
        <v>0</v>
      </c>
      <c r="K732" s="30">
        <f t="shared" si="182"/>
        <v>0</v>
      </c>
      <c r="L732" s="4" t="s">
        <v>204</v>
      </c>
    </row>
    <row r="733" spans="1:12" ht="18" x14ac:dyDescent="0.25">
      <c r="A733" s="5" t="str">
        <f t="shared" si="178"/>
        <v>b</v>
      </c>
      <c r="B733" s="34" t="s">
        <v>1</v>
      </c>
      <c r="C733" s="15" t="s">
        <v>128</v>
      </c>
      <c r="D733" s="15"/>
      <c r="E733" s="37">
        <f t="shared" si="174"/>
        <v>0</v>
      </c>
      <c r="F733" s="14">
        <f t="shared" ref="F733:I733" si="184">F734+F735+F736+F737+F738+F739+F740</f>
        <v>0</v>
      </c>
      <c r="G733" s="14">
        <f t="shared" si="184"/>
        <v>0</v>
      </c>
      <c r="H733" s="14">
        <f t="shared" si="184"/>
        <v>0</v>
      </c>
      <c r="I733" s="14">
        <f t="shared" si="184"/>
        <v>0</v>
      </c>
      <c r="J733" s="33">
        <f t="shared" si="181"/>
        <v>0</v>
      </c>
      <c r="K733" s="33">
        <f t="shared" si="182"/>
        <v>0</v>
      </c>
      <c r="L733" s="4" t="s">
        <v>204</v>
      </c>
    </row>
    <row r="734" spans="1:12" ht="18" x14ac:dyDescent="0.25">
      <c r="A734" s="5" t="str">
        <f t="shared" si="178"/>
        <v>b</v>
      </c>
      <c r="B734" s="11" t="s">
        <v>1</v>
      </c>
      <c r="C734" s="12" t="s">
        <v>129</v>
      </c>
      <c r="D734" s="12"/>
      <c r="E734" s="39">
        <f t="shared" si="174"/>
        <v>0</v>
      </c>
      <c r="F734" s="35"/>
      <c r="G734" s="35"/>
      <c r="H734" s="35"/>
      <c r="I734" s="35"/>
      <c r="J734" s="30">
        <f t="shared" si="181"/>
        <v>0</v>
      </c>
      <c r="K734" s="30">
        <f t="shared" si="182"/>
        <v>0</v>
      </c>
      <c r="L734" s="4" t="s">
        <v>204</v>
      </c>
    </row>
    <row r="735" spans="1:12" ht="18" x14ac:dyDescent="0.25">
      <c r="A735" s="5" t="str">
        <f t="shared" si="178"/>
        <v>b</v>
      </c>
      <c r="B735" s="11" t="s">
        <v>1</v>
      </c>
      <c r="C735" s="12" t="s">
        <v>130</v>
      </c>
      <c r="D735" s="12"/>
      <c r="E735" s="39">
        <f t="shared" si="174"/>
        <v>0</v>
      </c>
      <c r="F735" s="35"/>
      <c r="G735" s="35"/>
      <c r="H735" s="35"/>
      <c r="I735" s="35"/>
      <c r="J735" s="30">
        <f t="shared" si="181"/>
        <v>0</v>
      </c>
      <c r="K735" s="30">
        <f t="shared" si="182"/>
        <v>0</v>
      </c>
      <c r="L735" s="4" t="s">
        <v>204</v>
      </c>
    </row>
    <row r="736" spans="1:12" ht="18" x14ac:dyDescent="0.25">
      <c r="A736" s="5" t="str">
        <f t="shared" si="178"/>
        <v>b</v>
      </c>
      <c r="B736" s="11" t="s">
        <v>1</v>
      </c>
      <c r="C736" s="12" t="s">
        <v>131</v>
      </c>
      <c r="D736" s="12"/>
      <c r="E736" s="39">
        <f t="shared" si="174"/>
        <v>0</v>
      </c>
      <c r="F736" s="35"/>
      <c r="G736" s="35"/>
      <c r="H736" s="35"/>
      <c r="I736" s="35"/>
      <c r="J736" s="30">
        <f t="shared" si="181"/>
        <v>0</v>
      </c>
      <c r="K736" s="30">
        <f t="shared" si="182"/>
        <v>0</v>
      </c>
      <c r="L736" s="4" t="s">
        <v>204</v>
      </c>
    </row>
    <row r="737" spans="1:12" ht="18" x14ac:dyDescent="0.25">
      <c r="A737" s="5" t="str">
        <f t="shared" si="178"/>
        <v>b</v>
      </c>
      <c r="B737" s="11" t="s">
        <v>1</v>
      </c>
      <c r="C737" s="16" t="s">
        <v>132</v>
      </c>
      <c r="D737" s="16"/>
      <c r="E737" s="39">
        <f t="shared" si="174"/>
        <v>0</v>
      </c>
      <c r="F737" s="35"/>
      <c r="G737" s="35"/>
      <c r="H737" s="35"/>
      <c r="I737" s="35"/>
      <c r="J737" s="30">
        <f t="shared" si="181"/>
        <v>0</v>
      </c>
      <c r="K737" s="30">
        <f t="shared" si="182"/>
        <v>0</v>
      </c>
      <c r="L737" s="4" t="s">
        <v>204</v>
      </c>
    </row>
    <row r="738" spans="1:12" ht="18" x14ac:dyDescent="0.25">
      <c r="A738" s="5" t="str">
        <f t="shared" si="178"/>
        <v>b</v>
      </c>
      <c r="B738" s="11" t="s">
        <v>1</v>
      </c>
      <c r="C738" s="16" t="s">
        <v>133</v>
      </c>
      <c r="D738" s="16"/>
      <c r="E738" s="39">
        <f t="shared" si="174"/>
        <v>0</v>
      </c>
      <c r="F738" s="35"/>
      <c r="G738" s="35"/>
      <c r="H738" s="35"/>
      <c r="I738" s="35"/>
      <c r="J738" s="30">
        <f t="shared" si="181"/>
        <v>0</v>
      </c>
      <c r="K738" s="30">
        <f t="shared" si="182"/>
        <v>0</v>
      </c>
      <c r="L738" s="4" t="s">
        <v>204</v>
      </c>
    </row>
    <row r="739" spans="1:12" ht="18" x14ac:dyDescent="0.25">
      <c r="A739" s="5" t="str">
        <f t="shared" si="178"/>
        <v>b</v>
      </c>
      <c r="B739" s="11" t="s">
        <v>1</v>
      </c>
      <c r="C739" s="16" t="s">
        <v>134</v>
      </c>
      <c r="D739" s="16"/>
      <c r="E739" s="39">
        <f t="shared" si="174"/>
        <v>0</v>
      </c>
      <c r="F739" s="35"/>
      <c r="G739" s="35"/>
      <c r="H739" s="35"/>
      <c r="I739" s="35"/>
      <c r="J739" s="30">
        <f t="shared" si="181"/>
        <v>0</v>
      </c>
      <c r="K739" s="30">
        <f t="shared" si="182"/>
        <v>0</v>
      </c>
      <c r="L739" s="4" t="s">
        <v>204</v>
      </c>
    </row>
    <row r="740" spans="1:12" ht="18" x14ac:dyDescent="0.25">
      <c r="A740" s="5" t="str">
        <f t="shared" si="178"/>
        <v>b</v>
      </c>
      <c r="B740" s="11" t="s">
        <v>1</v>
      </c>
      <c r="C740" s="16" t="s">
        <v>135</v>
      </c>
      <c r="D740" s="16"/>
      <c r="E740" s="39">
        <f t="shared" si="174"/>
        <v>0</v>
      </c>
      <c r="F740" s="35">
        <f>F741+F742</f>
        <v>0</v>
      </c>
      <c r="G740" s="35">
        <f t="shared" ref="G740:I740" si="185">G741+G742</f>
        <v>0</v>
      </c>
      <c r="H740" s="35">
        <f t="shared" si="185"/>
        <v>0</v>
      </c>
      <c r="I740" s="35">
        <f t="shared" si="185"/>
        <v>0</v>
      </c>
      <c r="J740" s="30">
        <f t="shared" si="181"/>
        <v>0</v>
      </c>
      <c r="K740" s="30">
        <f t="shared" si="182"/>
        <v>0</v>
      </c>
      <c r="L740" s="4" t="s">
        <v>204</v>
      </c>
    </row>
    <row r="741" spans="1:12" x14ac:dyDescent="0.25">
      <c r="A741" s="5" t="str">
        <f t="shared" si="178"/>
        <v>b</v>
      </c>
      <c r="B741" s="19"/>
      <c r="C741" s="21" t="s">
        <v>209</v>
      </c>
      <c r="D741" s="21"/>
      <c r="E741" s="40">
        <f t="shared" si="174"/>
        <v>0</v>
      </c>
      <c r="F741" s="20"/>
      <c r="G741" s="20"/>
      <c r="H741" s="20"/>
      <c r="I741" s="20"/>
      <c r="J741" s="31">
        <f t="shared" si="181"/>
        <v>0</v>
      </c>
      <c r="K741" s="31">
        <f t="shared" si="182"/>
        <v>0</v>
      </c>
    </row>
    <row r="742" spans="1:12" x14ac:dyDescent="0.25">
      <c r="A742" s="5" t="str">
        <f t="shared" si="178"/>
        <v>b</v>
      </c>
      <c r="B742" s="19"/>
      <c r="C742" s="21" t="s">
        <v>210</v>
      </c>
      <c r="D742" s="21"/>
      <c r="E742" s="40">
        <f t="shared" si="174"/>
        <v>0</v>
      </c>
      <c r="F742" s="20"/>
      <c r="G742" s="20"/>
      <c r="H742" s="20"/>
      <c r="I742" s="20"/>
      <c r="J742" s="31">
        <f t="shared" si="181"/>
        <v>0</v>
      </c>
      <c r="K742" s="31">
        <f t="shared" si="182"/>
        <v>0</v>
      </c>
    </row>
    <row r="743" spans="1:12" ht="18" x14ac:dyDescent="0.25">
      <c r="A743" s="5" t="str">
        <f t="shared" si="178"/>
        <v>b</v>
      </c>
      <c r="B743" s="11" t="s">
        <v>1</v>
      </c>
      <c r="C743" s="15" t="s">
        <v>136</v>
      </c>
      <c r="D743" s="15"/>
      <c r="E743" s="37">
        <f t="shared" si="174"/>
        <v>0</v>
      </c>
      <c r="F743" s="14"/>
      <c r="G743" s="14"/>
      <c r="H743" s="14"/>
      <c r="I743" s="14"/>
      <c r="J743" s="33">
        <f t="shared" si="181"/>
        <v>0</v>
      </c>
      <c r="K743" s="33">
        <f t="shared" si="182"/>
        <v>0</v>
      </c>
      <c r="L743" s="4" t="s">
        <v>204</v>
      </c>
    </row>
    <row r="744" spans="1:12" ht="18" x14ac:dyDescent="0.25">
      <c r="A744" s="5" t="str">
        <f t="shared" si="178"/>
        <v>b</v>
      </c>
      <c r="B744" s="11" t="s">
        <v>1</v>
      </c>
      <c r="C744" s="15" t="s">
        <v>137</v>
      </c>
      <c r="D744" s="15"/>
      <c r="E744" s="37">
        <f t="shared" si="174"/>
        <v>0</v>
      </c>
      <c r="F744" s="14"/>
      <c r="G744" s="14"/>
      <c r="H744" s="14"/>
      <c r="I744" s="14"/>
      <c r="J744" s="33">
        <f t="shared" si="181"/>
        <v>0</v>
      </c>
      <c r="K744" s="33">
        <f t="shared" si="182"/>
        <v>0</v>
      </c>
      <c r="L744" s="4" t="s">
        <v>204</v>
      </c>
    </row>
    <row r="745" spans="1:12" ht="18" x14ac:dyDescent="0.25">
      <c r="A745" s="5" t="str">
        <f t="shared" si="178"/>
        <v>b</v>
      </c>
      <c r="B745" s="11" t="s">
        <v>1</v>
      </c>
      <c r="C745" s="15" t="s">
        <v>138</v>
      </c>
      <c r="D745" s="15"/>
      <c r="E745" s="37">
        <f t="shared" si="174"/>
        <v>0</v>
      </c>
      <c r="F745" s="14"/>
      <c r="G745" s="14"/>
      <c r="H745" s="14"/>
      <c r="I745" s="14"/>
      <c r="J745" s="33">
        <f t="shared" si="181"/>
        <v>0</v>
      </c>
      <c r="K745" s="33">
        <f t="shared" si="182"/>
        <v>0</v>
      </c>
      <c r="L745" s="4" t="s">
        <v>204</v>
      </c>
    </row>
    <row r="746" spans="1:12" ht="18" x14ac:dyDescent="0.25">
      <c r="A746" s="5" t="str">
        <f t="shared" si="178"/>
        <v>b</v>
      </c>
      <c r="B746" s="22" t="s">
        <v>53</v>
      </c>
      <c r="C746" s="23" t="s">
        <v>153</v>
      </c>
      <c r="D746" s="23"/>
      <c r="E746" s="41">
        <f t="shared" si="174"/>
        <v>0</v>
      </c>
      <c r="F746" s="41">
        <f>F747+F757+F758+F759</f>
        <v>0</v>
      </c>
      <c r="G746" s="41">
        <f>G747+G757+G758+G759</f>
        <v>0</v>
      </c>
      <c r="H746" s="41">
        <f>H747+H757+H758+H759</f>
        <v>0</v>
      </c>
      <c r="I746" s="41">
        <f>I747+I757+I758+I759</f>
        <v>0</v>
      </c>
      <c r="J746" s="30">
        <f t="shared" si="181"/>
        <v>0</v>
      </c>
      <c r="K746" s="30">
        <f t="shared" si="182"/>
        <v>0</v>
      </c>
      <c r="L746" s="4" t="s">
        <v>204</v>
      </c>
    </row>
    <row r="747" spans="1:12" ht="18" x14ac:dyDescent="0.25">
      <c r="A747" s="5" t="str">
        <f t="shared" si="178"/>
        <v>b</v>
      </c>
      <c r="B747" s="34" t="s">
        <v>1</v>
      </c>
      <c r="C747" s="15" t="s">
        <v>128</v>
      </c>
      <c r="D747" s="15"/>
      <c r="E747" s="37">
        <f t="shared" si="174"/>
        <v>0</v>
      </c>
      <c r="F747" s="14">
        <f t="shared" ref="F747:I747" si="186">F748+F749+F750+F751+F752+F753+F754</f>
        <v>0</v>
      </c>
      <c r="G747" s="14">
        <f t="shared" si="186"/>
        <v>0</v>
      </c>
      <c r="H747" s="14">
        <f t="shared" si="186"/>
        <v>0</v>
      </c>
      <c r="I747" s="14">
        <f t="shared" si="186"/>
        <v>0</v>
      </c>
      <c r="J747" s="33">
        <f t="shared" si="181"/>
        <v>0</v>
      </c>
      <c r="K747" s="33">
        <f t="shared" si="182"/>
        <v>0</v>
      </c>
      <c r="L747" s="4" t="s">
        <v>204</v>
      </c>
    </row>
    <row r="748" spans="1:12" ht="18" x14ac:dyDescent="0.25">
      <c r="A748" s="5" t="str">
        <f t="shared" si="178"/>
        <v>b</v>
      </c>
      <c r="B748" s="11" t="s">
        <v>1</v>
      </c>
      <c r="C748" s="12" t="s">
        <v>129</v>
      </c>
      <c r="D748" s="12"/>
      <c r="E748" s="39">
        <f t="shared" si="174"/>
        <v>0</v>
      </c>
      <c r="F748" s="35"/>
      <c r="G748" s="35"/>
      <c r="H748" s="35"/>
      <c r="I748" s="35"/>
      <c r="J748" s="30">
        <f t="shared" si="181"/>
        <v>0</v>
      </c>
      <c r="K748" s="30">
        <f t="shared" si="182"/>
        <v>0</v>
      </c>
      <c r="L748" s="4" t="s">
        <v>204</v>
      </c>
    </row>
    <row r="749" spans="1:12" ht="18" x14ac:dyDescent="0.25">
      <c r="A749" s="5" t="str">
        <f t="shared" si="178"/>
        <v>b</v>
      </c>
      <c r="B749" s="11" t="s">
        <v>1</v>
      </c>
      <c r="C749" s="12" t="s">
        <v>130</v>
      </c>
      <c r="D749" s="12"/>
      <c r="E749" s="39">
        <f t="shared" si="174"/>
        <v>0</v>
      </c>
      <c r="F749" s="35"/>
      <c r="G749" s="35"/>
      <c r="H749" s="35"/>
      <c r="I749" s="35"/>
      <c r="J749" s="30">
        <f t="shared" si="181"/>
        <v>0</v>
      </c>
      <c r="K749" s="30">
        <f t="shared" si="182"/>
        <v>0</v>
      </c>
      <c r="L749" s="4" t="s">
        <v>204</v>
      </c>
    </row>
    <row r="750" spans="1:12" ht="18" x14ac:dyDescent="0.25">
      <c r="A750" s="5" t="str">
        <f t="shared" si="178"/>
        <v>b</v>
      </c>
      <c r="B750" s="11" t="s">
        <v>1</v>
      </c>
      <c r="C750" s="12" t="s">
        <v>131</v>
      </c>
      <c r="D750" s="12"/>
      <c r="E750" s="39">
        <f t="shared" si="174"/>
        <v>0</v>
      </c>
      <c r="F750" s="35"/>
      <c r="G750" s="35"/>
      <c r="H750" s="35"/>
      <c r="I750" s="35"/>
      <c r="J750" s="30">
        <f t="shared" si="181"/>
        <v>0</v>
      </c>
      <c r="K750" s="30">
        <f t="shared" si="182"/>
        <v>0</v>
      </c>
      <c r="L750" s="4" t="s">
        <v>204</v>
      </c>
    </row>
    <row r="751" spans="1:12" ht="18" x14ac:dyDescent="0.25">
      <c r="A751" s="5" t="str">
        <f t="shared" si="178"/>
        <v>b</v>
      </c>
      <c r="B751" s="11" t="s">
        <v>1</v>
      </c>
      <c r="C751" s="16" t="s">
        <v>132</v>
      </c>
      <c r="D751" s="16"/>
      <c r="E751" s="39">
        <f t="shared" si="174"/>
        <v>0</v>
      </c>
      <c r="F751" s="35"/>
      <c r="G751" s="35"/>
      <c r="H751" s="35"/>
      <c r="I751" s="35"/>
      <c r="J751" s="30">
        <f t="shared" si="181"/>
        <v>0</v>
      </c>
      <c r="K751" s="30">
        <f t="shared" si="182"/>
        <v>0</v>
      </c>
      <c r="L751" s="4" t="s">
        <v>204</v>
      </c>
    </row>
    <row r="752" spans="1:12" ht="18" x14ac:dyDescent="0.25">
      <c r="A752" s="5" t="str">
        <f t="shared" si="178"/>
        <v>b</v>
      </c>
      <c r="B752" s="11" t="s">
        <v>1</v>
      </c>
      <c r="C752" s="16" t="s">
        <v>133</v>
      </c>
      <c r="D752" s="16"/>
      <c r="E752" s="39">
        <f t="shared" si="174"/>
        <v>0</v>
      </c>
      <c r="F752" s="35"/>
      <c r="G752" s="35"/>
      <c r="H752" s="35"/>
      <c r="I752" s="35"/>
      <c r="J752" s="30">
        <f t="shared" si="181"/>
        <v>0</v>
      </c>
      <c r="K752" s="30">
        <f t="shared" si="182"/>
        <v>0</v>
      </c>
      <c r="L752" s="4" t="s">
        <v>204</v>
      </c>
    </row>
    <row r="753" spans="1:12" ht="18" x14ac:dyDescent="0.25">
      <c r="A753" s="5" t="str">
        <f t="shared" si="178"/>
        <v>b</v>
      </c>
      <c r="B753" s="11" t="s">
        <v>1</v>
      </c>
      <c r="C753" s="16" t="s">
        <v>134</v>
      </c>
      <c r="D753" s="16"/>
      <c r="E753" s="39">
        <f t="shared" si="174"/>
        <v>0</v>
      </c>
      <c r="F753" s="35"/>
      <c r="G753" s="35"/>
      <c r="H753" s="35"/>
      <c r="I753" s="35"/>
      <c r="J753" s="30">
        <f t="shared" si="181"/>
        <v>0</v>
      </c>
      <c r="K753" s="30">
        <f t="shared" si="182"/>
        <v>0</v>
      </c>
      <c r="L753" s="4" t="s">
        <v>204</v>
      </c>
    </row>
    <row r="754" spans="1:12" ht="18" x14ac:dyDescent="0.25">
      <c r="A754" s="5" t="str">
        <f t="shared" si="178"/>
        <v>b</v>
      </c>
      <c r="B754" s="11" t="s">
        <v>1</v>
      </c>
      <c r="C754" s="16" t="s">
        <v>135</v>
      </c>
      <c r="D754" s="16"/>
      <c r="E754" s="39">
        <f t="shared" ref="E754:E773" si="187">F754+G754+H754+I754</f>
        <v>0</v>
      </c>
      <c r="F754" s="35">
        <f>F755+F756</f>
        <v>0</v>
      </c>
      <c r="G754" s="35">
        <f t="shared" ref="G754:I754" si="188">G755+G756</f>
        <v>0</v>
      </c>
      <c r="H754" s="35">
        <f t="shared" si="188"/>
        <v>0</v>
      </c>
      <c r="I754" s="35">
        <f t="shared" si="188"/>
        <v>0</v>
      </c>
      <c r="J754" s="30">
        <f t="shared" si="181"/>
        <v>0</v>
      </c>
      <c r="K754" s="30">
        <f t="shared" si="182"/>
        <v>0</v>
      </c>
      <c r="L754" s="4" t="s">
        <v>204</v>
      </c>
    </row>
    <row r="755" spans="1:12" x14ac:dyDescent="0.25">
      <c r="A755" s="5" t="str">
        <f t="shared" si="178"/>
        <v>b</v>
      </c>
      <c r="B755" s="19"/>
      <c r="C755" s="21" t="s">
        <v>209</v>
      </c>
      <c r="D755" s="21"/>
      <c r="E755" s="40">
        <f t="shared" si="187"/>
        <v>0</v>
      </c>
      <c r="F755" s="20"/>
      <c r="G755" s="20"/>
      <c r="H755" s="20"/>
      <c r="I755" s="20"/>
      <c r="J755" s="31">
        <f t="shared" si="181"/>
        <v>0</v>
      </c>
      <c r="K755" s="31">
        <f t="shared" si="182"/>
        <v>0</v>
      </c>
    </row>
    <row r="756" spans="1:12" x14ac:dyDescent="0.25">
      <c r="A756" s="5" t="str">
        <f t="shared" si="178"/>
        <v>b</v>
      </c>
      <c r="B756" s="19"/>
      <c r="C756" s="21" t="s">
        <v>210</v>
      </c>
      <c r="D756" s="21"/>
      <c r="E756" s="40">
        <f t="shared" si="187"/>
        <v>0</v>
      </c>
      <c r="F756" s="20"/>
      <c r="G756" s="20"/>
      <c r="H756" s="20"/>
      <c r="I756" s="20"/>
      <c r="J756" s="31">
        <f t="shared" si="181"/>
        <v>0</v>
      </c>
      <c r="K756" s="31">
        <f t="shared" si="182"/>
        <v>0</v>
      </c>
    </row>
    <row r="757" spans="1:12" ht="18" x14ac:dyDescent="0.25">
      <c r="A757" s="5" t="str">
        <f t="shared" si="178"/>
        <v>b</v>
      </c>
      <c r="B757" s="11" t="s">
        <v>1</v>
      </c>
      <c r="C757" s="15" t="s">
        <v>136</v>
      </c>
      <c r="D757" s="15"/>
      <c r="E757" s="37">
        <f t="shared" si="187"/>
        <v>0</v>
      </c>
      <c r="F757" s="14"/>
      <c r="G757" s="14"/>
      <c r="H757" s="14"/>
      <c r="I757" s="14"/>
      <c r="J757" s="33">
        <f t="shared" si="181"/>
        <v>0</v>
      </c>
      <c r="K757" s="33">
        <f t="shared" si="182"/>
        <v>0</v>
      </c>
      <c r="L757" s="4" t="s">
        <v>204</v>
      </c>
    </row>
    <row r="758" spans="1:12" ht="18" x14ac:dyDescent="0.25">
      <c r="A758" s="5" t="str">
        <f t="shared" si="178"/>
        <v>b</v>
      </c>
      <c r="B758" s="11" t="s">
        <v>1</v>
      </c>
      <c r="C758" s="15" t="s">
        <v>137</v>
      </c>
      <c r="D758" s="15"/>
      <c r="E758" s="37">
        <f t="shared" si="187"/>
        <v>0</v>
      </c>
      <c r="F758" s="14"/>
      <c r="G758" s="14"/>
      <c r="H758" s="14"/>
      <c r="I758" s="14"/>
      <c r="J758" s="33">
        <f t="shared" si="181"/>
        <v>0</v>
      </c>
      <c r="K758" s="33">
        <f t="shared" si="182"/>
        <v>0</v>
      </c>
      <c r="L758" s="4" t="s">
        <v>204</v>
      </c>
    </row>
    <row r="759" spans="1:12" ht="18" x14ac:dyDescent="0.25">
      <c r="A759" s="5" t="str">
        <f t="shared" si="178"/>
        <v>b</v>
      </c>
      <c r="B759" s="11" t="s">
        <v>1</v>
      </c>
      <c r="C759" s="15" t="s">
        <v>138</v>
      </c>
      <c r="D759" s="15"/>
      <c r="E759" s="37">
        <f t="shared" si="187"/>
        <v>0</v>
      </c>
      <c r="F759" s="14"/>
      <c r="G759" s="14"/>
      <c r="H759" s="14"/>
      <c r="I759" s="14"/>
      <c r="J759" s="33">
        <f t="shared" si="181"/>
        <v>0</v>
      </c>
      <c r="K759" s="33">
        <f t="shared" si="182"/>
        <v>0</v>
      </c>
      <c r="L759" s="4" t="s">
        <v>204</v>
      </c>
    </row>
    <row r="760" spans="1:12" ht="18" x14ac:dyDescent="0.25">
      <c r="A760" s="5" t="str">
        <f t="shared" si="178"/>
        <v>b</v>
      </c>
      <c r="B760" s="22" t="s">
        <v>54</v>
      </c>
      <c r="C760" s="23" t="s">
        <v>154</v>
      </c>
      <c r="D760" s="23"/>
      <c r="E760" s="41">
        <f t="shared" si="187"/>
        <v>0</v>
      </c>
      <c r="F760" s="41">
        <f>F761+F771+F772+F773</f>
        <v>0</v>
      </c>
      <c r="G760" s="41">
        <f>G761+G771+G772+G773</f>
        <v>0</v>
      </c>
      <c r="H760" s="41">
        <f>H761+H771+H772+H773</f>
        <v>0</v>
      </c>
      <c r="I760" s="41">
        <f>I761+I771+I772+I773</f>
        <v>0</v>
      </c>
      <c r="J760" s="30">
        <f t="shared" si="181"/>
        <v>0</v>
      </c>
      <c r="K760" s="30">
        <f t="shared" si="182"/>
        <v>0</v>
      </c>
      <c r="L760" s="4" t="s">
        <v>205</v>
      </c>
    </row>
    <row r="761" spans="1:12" ht="18" x14ac:dyDescent="0.25">
      <c r="A761" s="5" t="str">
        <f t="shared" si="178"/>
        <v>b</v>
      </c>
      <c r="B761" s="34" t="s">
        <v>1</v>
      </c>
      <c r="C761" s="15" t="s">
        <v>128</v>
      </c>
      <c r="D761" s="15"/>
      <c r="E761" s="37">
        <f t="shared" si="187"/>
        <v>0</v>
      </c>
      <c r="F761" s="14">
        <f t="shared" ref="F761:I761" si="189">F762+F763+F764+F765+F766+F767+F768</f>
        <v>0</v>
      </c>
      <c r="G761" s="14">
        <f t="shared" si="189"/>
        <v>0</v>
      </c>
      <c r="H761" s="14">
        <f t="shared" si="189"/>
        <v>0</v>
      </c>
      <c r="I761" s="14">
        <f t="shared" si="189"/>
        <v>0</v>
      </c>
      <c r="J761" s="33">
        <f t="shared" si="181"/>
        <v>0</v>
      </c>
      <c r="K761" s="33">
        <f t="shared" si="182"/>
        <v>0</v>
      </c>
      <c r="L761" s="4" t="s">
        <v>205</v>
      </c>
    </row>
    <row r="762" spans="1:12" ht="18" x14ac:dyDescent="0.25">
      <c r="A762" s="5" t="str">
        <f t="shared" si="178"/>
        <v>b</v>
      </c>
      <c r="B762" s="11" t="s">
        <v>1</v>
      </c>
      <c r="C762" s="12" t="s">
        <v>129</v>
      </c>
      <c r="D762" s="12"/>
      <c r="E762" s="39">
        <f t="shared" si="187"/>
        <v>0</v>
      </c>
      <c r="F762" s="35"/>
      <c r="G762" s="35"/>
      <c r="H762" s="35"/>
      <c r="I762" s="35"/>
      <c r="J762" s="30">
        <f t="shared" si="181"/>
        <v>0</v>
      </c>
      <c r="K762" s="30">
        <f t="shared" si="182"/>
        <v>0</v>
      </c>
      <c r="L762" s="4" t="s">
        <v>205</v>
      </c>
    </row>
    <row r="763" spans="1:12" ht="18" x14ac:dyDescent="0.25">
      <c r="A763" s="5" t="str">
        <f t="shared" si="178"/>
        <v>b</v>
      </c>
      <c r="B763" s="11" t="s">
        <v>1</v>
      </c>
      <c r="C763" s="12" t="s">
        <v>130</v>
      </c>
      <c r="D763" s="12"/>
      <c r="E763" s="39">
        <f t="shared" si="187"/>
        <v>0</v>
      </c>
      <c r="F763" s="35"/>
      <c r="G763" s="35"/>
      <c r="H763" s="35"/>
      <c r="I763" s="35"/>
      <c r="J763" s="30">
        <f t="shared" si="181"/>
        <v>0</v>
      </c>
      <c r="K763" s="30">
        <f t="shared" si="182"/>
        <v>0</v>
      </c>
      <c r="L763" s="4" t="s">
        <v>205</v>
      </c>
    </row>
    <row r="764" spans="1:12" ht="18" x14ac:dyDescent="0.25">
      <c r="A764" s="5" t="str">
        <f t="shared" si="178"/>
        <v>b</v>
      </c>
      <c r="B764" s="11" t="s">
        <v>1</v>
      </c>
      <c r="C764" s="12" t="s">
        <v>131</v>
      </c>
      <c r="D764" s="12"/>
      <c r="E764" s="39">
        <f t="shared" si="187"/>
        <v>0</v>
      </c>
      <c r="F764" s="35"/>
      <c r="G764" s="35"/>
      <c r="H764" s="35"/>
      <c r="I764" s="35"/>
      <c r="J764" s="30">
        <f t="shared" si="181"/>
        <v>0</v>
      </c>
      <c r="K764" s="30">
        <f t="shared" si="182"/>
        <v>0</v>
      </c>
      <c r="L764" s="4" t="s">
        <v>205</v>
      </c>
    </row>
    <row r="765" spans="1:12" ht="18" x14ac:dyDescent="0.25">
      <c r="A765" s="5" t="str">
        <f t="shared" si="178"/>
        <v>b</v>
      </c>
      <c r="B765" s="11" t="s">
        <v>1</v>
      </c>
      <c r="C765" s="16" t="s">
        <v>132</v>
      </c>
      <c r="D765" s="16"/>
      <c r="E765" s="39">
        <f t="shared" si="187"/>
        <v>0</v>
      </c>
      <c r="F765" s="35"/>
      <c r="G765" s="35"/>
      <c r="H765" s="35"/>
      <c r="I765" s="35"/>
      <c r="J765" s="30">
        <f t="shared" si="181"/>
        <v>0</v>
      </c>
      <c r="K765" s="30">
        <f t="shared" si="182"/>
        <v>0</v>
      </c>
      <c r="L765" s="4" t="s">
        <v>205</v>
      </c>
    </row>
    <row r="766" spans="1:12" ht="18" x14ac:dyDescent="0.25">
      <c r="A766" s="5" t="str">
        <f t="shared" si="178"/>
        <v>b</v>
      </c>
      <c r="B766" s="11" t="s">
        <v>1</v>
      </c>
      <c r="C766" s="16" t="s">
        <v>133</v>
      </c>
      <c r="D766" s="16"/>
      <c r="E766" s="39">
        <f t="shared" si="187"/>
        <v>0</v>
      </c>
      <c r="F766" s="35"/>
      <c r="G766" s="35"/>
      <c r="H766" s="35"/>
      <c r="I766" s="35"/>
      <c r="J766" s="30">
        <f t="shared" si="181"/>
        <v>0</v>
      </c>
      <c r="K766" s="30">
        <f t="shared" si="182"/>
        <v>0</v>
      </c>
      <c r="L766" s="4" t="s">
        <v>205</v>
      </c>
    </row>
    <row r="767" spans="1:12" ht="18" x14ac:dyDescent="0.25">
      <c r="A767" s="5" t="str">
        <f t="shared" si="178"/>
        <v>b</v>
      </c>
      <c r="B767" s="11" t="s">
        <v>1</v>
      </c>
      <c r="C767" s="16" t="s">
        <v>134</v>
      </c>
      <c r="D767" s="16"/>
      <c r="E767" s="39">
        <f t="shared" si="187"/>
        <v>0</v>
      </c>
      <c r="F767" s="35"/>
      <c r="G767" s="35"/>
      <c r="H767" s="35"/>
      <c r="I767" s="35"/>
      <c r="J767" s="30">
        <f t="shared" si="181"/>
        <v>0</v>
      </c>
      <c r="K767" s="30">
        <f t="shared" si="182"/>
        <v>0</v>
      </c>
      <c r="L767" s="4" t="s">
        <v>205</v>
      </c>
    </row>
    <row r="768" spans="1:12" ht="18" x14ac:dyDescent="0.25">
      <c r="A768" s="5" t="str">
        <f t="shared" si="178"/>
        <v>b</v>
      </c>
      <c r="B768" s="11" t="s">
        <v>1</v>
      </c>
      <c r="C768" s="16" t="s">
        <v>135</v>
      </c>
      <c r="D768" s="16"/>
      <c r="E768" s="39">
        <f t="shared" si="187"/>
        <v>0</v>
      </c>
      <c r="F768" s="35">
        <f>F769+F770</f>
        <v>0</v>
      </c>
      <c r="G768" s="35">
        <f t="shared" ref="G768:I768" si="190">G769+G770</f>
        <v>0</v>
      </c>
      <c r="H768" s="35">
        <f t="shared" si="190"/>
        <v>0</v>
      </c>
      <c r="I768" s="35">
        <f t="shared" si="190"/>
        <v>0</v>
      </c>
      <c r="J768" s="30">
        <f t="shared" si="181"/>
        <v>0</v>
      </c>
      <c r="K768" s="30">
        <f t="shared" si="182"/>
        <v>0</v>
      </c>
      <c r="L768" s="4" t="s">
        <v>205</v>
      </c>
    </row>
    <row r="769" spans="1:12" x14ac:dyDescent="0.25">
      <c r="A769" s="5" t="str">
        <f t="shared" si="178"/>
        <v>b</v>
      </c>
      <c r="B769" s="19"/>
      <c r="C769" s="21" t="s">
        <v>209</v>
      </c>
      <c r="D769" s="21"/>
      <c r="E769" s="40">
        <f t="shared" si="187"/>
        <v>0</v>
      </c>
      <c r="F769" s="20"/>
      <c r="G769" s="20"/>
      <c r="H769" s="20"/>
      <c r="I769" s="20"/>
      <c r="J769" s="31">
        <f t="shared" si="181"/>
        <v>0</v>
      </c>
      <c r="K769" s="31">
        <f t="shared" si="182"/>
        <v>0</v>
      </c>
    </row>
    <row r="770" spans="1:12" x14ac:dyDescent="0.25">
      <c r="A770" s="5" t="str">
        <f t="shared" si="178"/>
        <v>b</v>
      </c>
      <c r="B770" s="19"/>
      <c r="C770" s="21" t="s">
        <v>210</v>
      </c>
      <c r="D770" s="21"/>
      <c r="E770" s="40">
        <f t="shared" si="187"/>
        <v>0</v>
      </c>
      <c r="F770" s="20"/>
      <c r="G770" s="20"/>
      <c r="H770" s="20"/>
      <c r="I770" s="20"/>
      <c r="J770" s="31">
        <f t="shared" si="181"/>
        <v>0</v>
      </c>
      <c r="K770" s="31">
        <f t="shared" si="182"/>
        <v>0</v>
      </c>
    </row>
    <row r="771" spans="1:12" ht="18" x14ac:dyDescent="0.25">
      <c r="A771" s="5" t="str">
        <f t="shared" si="178"/>
        <v>b</v>
      </c>
      <c r="B771" s="11" t="s">
        <v>1</v>
      </c>
      <c r="C771" s="15" t="s">
        <v>136</v>
      </c>
      <c r="D771" s="15"/>
      <c r="E771" s="37">
        <f t="shared" si="187"/>
        <v>0</v>
      </c>
      <c r="F771" s="14"/>
      <c r="G771" s="14"/>
      <c r="H771" s="14"/>
      <c r="I771" s="14"/>
      <c r="J771" s="33">
        <f t="shared" si="181"/>
        <v>0</v>
      </c>
      <c r="K771" s="33">
        <f t="shared" si="182"/>
        <v>0</v>
      </c>
      <c r="L771" s="4" t="s">
        <v>205</v>
      </c>
    </row>
    <row r="772" spans="1:12" ht="18" x14ac:dyDescent="0.25">
      <c r="A772" s="5" t="str">
        <f t="shared" si="178"/>
        <v>b</v>
      </c>
      <c r="B772" s="11" t="s">
        <v>1</v>
      </c>
      <c r="C772" s="15" t="s">
        <v>137</v>
      </c>
      <c r="D772" s="15"/>
      <c r="E772" s="37">
        <f t="shared" si="187"/>
        <v>0</v>
      </c>
      <c r="F772" s="14"/>
      <c r="G772" s="14"/>
      <c r="H772" s="14"/>
      <c r="I772" s="14"/>
      <c r="J772" s="33">
        <f t="shared" si="181"/>
        <v>0</v>
      </c>
      <c r="K772" s="33">
        <f t="shared" si="182"/>
        <v>0</v>
      </c>
      <c r="L772" s="4" t="s">
        <v>205</v>
      </c>
    </row>
    <row r="773" spans="1:12" ht="18" x14ac:dyDescent="0.25">
      <c r="A773" s="5" t="str">
        <f t="shared" ref="A773:A836" si="191">IF((E773+F773+G773+I773+H773)&gt;0,"a","b")</f>
        <v>b</v>
      </c>
      <c r="B773" s="11" t="s">
        <v>1</v>
      </c>
      <c r="C773" s="15" t="s">
        <v>138</v>
      </c>
      <c r="D773" s="15"/>
      <c r="E773" s="37">
        <f t="shared" si="187"/>
        <v>0</v>
      </c>
      <c r="F773" s="14"/>
      <c r="G773" s="14"/>
      <c r="H773" s="14"/>
      <c r="I773" s="14"/>
      <c r="J773" s="33">
        <f t="shared" si="181"/>
        <v>0</v>
      </c>
      <c r="K773" s="33">
        <f t="shared" si="182"/>
        <v>0</v>
      </c>
      <c r="L773" s="4" t="s">
        <v>205</v>
      </c>
    </row>
    <row r="774" spans="1:12" ht="18" x14ac:dyDescent="0.25">
      <c r="A774" s="5" t="str">
        <f t="shared" si="191"/>
        <v>b</v>
      </c>
      <c r="B774" s="22" t="s">
        <v>55</v>
      </c>
      <c r="C774" s="23" t="s">
        <v>155</v>
      </c>
      <c r="D774" s="23"/>
      <c r="E774" s="36">
        <f>SUM(F774:I774)</f>
        <v>0</v>
      </c>
      <c r="F774" s="30">
        <f>F788+F802+F816</f>
        <v>0</v>
      </c>
      <c r="G774" s="30">
        <f t="shared" ref="G774:I774" si="192">G788+G802+G816</f>
        <v>0</v>
      </c>
      <c r="H774" s="30">
        <f t="shared" si="192"/>
        <v>0</v>
      </c>
      <c r="I774" s="30">
        <f t="shared" si="192"/>
        <v>0</v>
      </c>
      <c r="J774" s="30">
        <f t="shared" si="181"/>
        <v>0</v>
      </c>
      <c r="K774" s="30">
        <f t="shared" si="182"/>
        <v>0</v>
      </c>
    </row>
    <row r="775" spans="1:12" ht="18" x14ac:dyDescent="0.25">
      <c r="A775" s="5" t="str">
        <f t="shared" si="191"/>
        <v>b</v>
      </c>
      <c r="B775" s="32" t="s">
        <v>1</v>
      </c>
      <c r="C775" s="25" t="s">
        <v>128</v>
      </c>
      <c r="D775" s="25"/>
      <c r="E775" s="37">
        <f t="shared" ref="E775:E787" si="193">SUM(F775:I775)</f>
        <v>0</v>
      </c>
      <c r="F775" s="33">
        <f t="shared" ref="F775:I787" si="194">F789+F803+F817</f>
        <v>0</v>
      </c>
      <c r="G775" s="33">
        <f t="shared" si="194"/>
        <v>0</v>
      </c>
      <c r="H775" s="33">
        <f t="shared" si="194"/>
        <v>0</v>
      </c>
      <c r="I775" s="33">
        <f t="shared" si="194"/>
        <v>0</v>
      </c>
      <c r="J775" s="33">
        <f t="shared" si="181"/>
        <v>0</v>
      </c>
      <c r="K775" s="33">
        <f t="shared" si="182"/>
        <v>0</v>
      </c>
    </row>
    <row r="776" spans="1:12" ht="18" x14ac:dyDescent="0.25">
      <c r="A776" s="5" t="str">
        <f t="shared" si="191"/>
        <v>b</v>
      </c>
      <c r="B776" s="24" t="s">
        <v>1</v>
      </c>
      <c r="C776" s="26" t="s">
        <v>129</v>
      </c>
      <c r="D776" s="26"/>
      <c r="E776" s="36">
        <f t="shared" si="193"/>
        <v>0</v>
      </c>
      <c r="F776" s="30">
        <f t="shared" si="194"/>
        <v>0</v>
      </c>
      <c r="G776" s="30">
        <f t="shared" si="194"/>
        <v>0</v>
      </c>
      <c r="H776" s="30">
        <f t="shared" si="194"/>
        <v>0</v>
      </c>
      <c r="I776" s="30">
        <f t="shared" si="194"/>
        <v>0</v>
      </c>
      <c r="J776" s="30">
        <f t="shared" si="181"/>
        <v>0</v>
      </c>
      <c r="K776" s="30">
        <f t="shared" si="182"/>
        <v>0</v>
      </c>
    </row>
    <row r="777" spans="1:12" ht="18" x14ac:dyDescent="0.25">
      <c r="A777" s="5" t="str">
        <f t="shared" si="191"/>
        <v>b</v>
      </c>
      <c r="B777" s="24" t="s">
        <v>1</v>
      </c>
      <c r="C777" s="26" t="s">
        <v>130</v>
      </c>
      <c r="D777" s="26"/>
      <c r="E777" s="36">
        <f t="shared" si="193"/>
        <v>0</v>
      </c>
      <c r="F777" s="30">
        <f t="shared" si="194"/>
        <v>0</v>
      </c>
      <c r="G777" s="30">
        <f t="shared" si="194"/>
        <v>0</v>
      </c>
      <c r="H777" s="30">
        <f t="shared" si="194"/>
        <v>0</v>
      </c>
      <c r="I777" s="30">
        <f t="shared" si="194"/>
        <v>0</v>
      </c>
      <c r="J777" s="30">
        <f t="shared" si="181"/>
        <v>0</v>
      </c>
      <c r="K777" s="30">
        <f t="shared" si="182"/>
        <v>0</v>
      </c>
    </row>
    <row r="778" spans="1:12" ht="18" x14ac:dyDescent="0.25">
      <c r="A778" s="5" t="str">
        <f t="shared" si="191"/>
        <v>b</v>
      </c>
      <c r="B778" s="24" t="s">
        <v>1</v>
      </c>
      <c r="C778" s="26" t="s">
        <v>131</v>
      </c>
      <c r="D778" s="26"/>
      <c r="E778" s="36">
        <f t="shared" si="193"/>
        <v>0</v>
      </c>
      <c r="F778" s="30">
        <f t="shared" si="194"/>
        <v>0</v>
      </c>
      <c r="G778" s="30">
        <f t="shared" si="194"/>
        <v>0</v>
      </c>
      <c r="H778" s="30">
        <f t="shared" si="194"/>
        <v>0</v>
      </c>
      <c r="I778" s="30">
        <f t="shared" si="194"/>
        <v>0</v>
      </c>
      <c r="J778" s="30">
        <f t="shared" si="181"/>
        <v>0</v>
      </c>
      <c r="K778" s="30">
        <f t="shared" si="182"/>
        <v>0</v>
      </c>
    </row>
    <row r="779" spans="1:12" ht="18" x14ac:dyDescent="0.25">
      <c r="A779" s="5" t="str">
        <f t="shared" si="191"/>
        <v>b</v>
      </c>
      <c r="B779" s="24" t="s">
        <v>1</v>
      </c>
      <c r="C779" s="27" t="s">
        <v>132</v>
      </c>
      <c r="D779" s="27"/>
      <c r="E779" s="36">
        <f t="shared" si="193"/>
        <v>0</v>
      </c>
      <c r="F779" s="30">
        <f t="shared" si="194"/>
        <v>0</v>
      </c>
      <c r="G779" s="30">
        <f t="shared" si="194"/>
        <v>0</v>
      </c>
      <c r="H779" s="30">
        <f t="shared" si="194"/>
        <v>0</v>
      </c>
      <c r="I779" s="30">
        <f t="shared" si="194"/>
        <v>0</v>
      </c>
      <c r="J779" s="30">
        <f t="shared" si="181"/>
        <v>0</v>
      </c>
      <c r="K779" s="30">
        <f t="shared" si="182"/>
        <v>0</v>
      </c>
    </row>
    <row r="780" spans="1:12" ht="18" x14ac:dyDescent="0.25">
      <c r="A780" s="5" t="str">
        <f t="shared" si="191"/>
        <v>b</v>
      </c>
      <c r="B780" s="24" t="s">
        <v>1</v>
      </c>
      <c r="C780" s="27" t="s">
        <v>133</v>
      </c>
      <c r="D780" s="27"/>
      <c r="E780" s="36">
        <f t="shared" si="193"/>
        <v>0</v>
      </c>
      <c r="F780" s="30">
        <f t="shared" si="194"/>
        <v>0</v>
      </c>
      <c r="G780" s="30">
        <f t="shared" si="194"/>
        <v>0</v>
      </c>
      <c r="H780" s="30">
        <f t="shared" si="194"/>
        <v>0</v>
      </c>
      <c r="I780" s="30">
        <f t="shared" si="194"/>
        <v>0</v>
      </c>
      <c r="J780" s="30">
        <f t="shared" si="181"/>
        <v>0</v>
      </c>
      <c r="K780" s="30">
        <f t="shared" si="182"/>
        <v>0</v>
      </c>
    </row>
    <row r="781" spans="1:12" ht="18" x14ac:dyDescent="0.25">
      <c r="A781" s="5" t="str">
        <f t="shared" si="191"/>
        <v>b</v>
      </c>
      <c r="B781" s="24" t="s">
        <v>1</v>
      </c>
      <c r="C781" s="27" t="s">
        <v>134</v>
      </c>
      <c r="D781" s="27"/>
      <c r="E781" s="36">
        <f t="shared" si="193"/>
        <v>0</v>
      </c>
      <c r="F781" s="30">
        <f t="shared" si="194"/>
        <v>0</v>
      </c>
      <c r="G781" s="30">
        <f t="shared" si="194"/>
        <v>0</v>
      </c>
      <c r="H781" s="30">
        <f t="shared" si="194"/>
        <v>0</v>
      </c>
      <c r="I781" s="30">
        <f t="shared" si="194"/>
        <v>0</v>
      </c>
      <c r="J781" s="30">
        <f t="shared" si="181"/>
        <v>0</v>
      </c>
      <c r="K781" s="30">
        <f t="shared" si="182"/>
        <v>0</v>
      </c>
    </row>
    <row r="782" spans="1:12" ht="18" x14ac:dyDescent="0.25">
      <c r="A782" s="5" t="str">
        <f t="shared" si="191"/>
        <v>b</v>
      </c>
      <c r="B782" s="24" t="s">
        <v>1</v>
      </c>
      <c r="C782" s="27" t="s">
        <v>135</v>
      </c>
      <c r="D782" s="27"/>
      <c r="E782" s="36">
        <f t="shared" si="193"/>
        <v>0</v>
      </c>
      <c r="F782" s="30">
        <f t="shared" si="194"/>
        <v>0</v>
      </c>
      <c r="G782" s="30">
        <f t="shared" si="194"/>
        <v>0</v>
      </c>
      <c r="H782" s="30">
        <f t="shared" si="194"/>
        <v>0</v>
      </c>
      <c r="I782" s="30">
        <f t="shared" si="194"/>
        <v>0</v>
      </c>
      <c r="J782" s="30">
        <f t="shared" si="181"/>
        <v>0</v>
      </c>
      <c r="K782" s="30">
        <f t="shared" si="182"/>
        <v>0</v>
      </c>
    </row>
    <row r="783" spans="1:12" x14ac:dyDescent="0.25">
      <c r="A783" s="5" t="str">
        <f t="shared" si="191"/>
        <v>b</v>
      </c>
      <c r="B783" s="28"/>
      <c r="C783" s="29" t="s">
        <v>209</v>
      </c>
      <c r="D783" s="29"/>
      <c r="E783" s="38">
        <f t="shared" si="193"/>
        <v>0</v>
      </c>
      <c r="F783" s="31">
        <f t="shared" si="194"/>
        <v>0</v>
      </c>
      <c r="G783" s="31">
        <f t="shared" si="194"/>
        <v>0</v>
      </c>
      <c r="H783" s="31">
        <f t="shared" si="194"/>
        <v>0</v>
      </c>
      <c r="I783" s="31">
        <f t="shared" si="194"/>
        <v>0</v>
      </c>
      <c r="J783" s="31">
        <f t="shared" si="181"/>
        <v>0</v>
      </c>
      <c r="K783" s="31">
        <f t="shared" si="182"/>
        <v>0</v>
      </c>
    </row>
    <row r="784" spans="1:12" x14ac:dyDescent="0.25">
      <c r="A784" s="5" t="str">
        <f t="shared" si="191"/>
        <v>b</v>
      </c>
      <c r="B784" s="28"/>
      <c r="C784" s="29" t="s">
        <v>210</v>
      </c>
      <c r="D784" s="29"/>
      <c r="E784" s="38">
        <f t="shared" si="193"/>
        <v>0</v>
      </c>
      <c r="F784" s="31">
        <f t="shared" si="194"/>
        <v>0</v>
      </c>
      <c r="G784" s="31">
        <f t="shared" si="194"/>
        <v>0</v>
      </c>
      <c r="H784" s="31">
        <f t="shared" si="194"/>
        <v>0</v>
      </c>
      <c r="I784" s="31">
        <f t="shared" si="194"/>
        <v>0</v>
      </c>
      <c r="J784" s="31">
        <f t="shared" si="181"/>
        <v>0</v>
      </c>
      <c r="K784" s="31">
        <f t="shared" si="182"/>
        <v>0</v>
      </c>
    </row>
    <row r="785" spans="1:12" ht="18" x14ac:dyDescent="0.25">
      <c r="A785" s="5" t="str">
        <f t="shared" si="191"/>
        <v>b</v>
      </c>
      <c r="B785" s="32" t="s">
        <v>1</v>
      </c>
      <c r="C785" s="25" t="s">
        <v>136</v>
      </c>
      <c r="D785" s="25"/>
      <c r="E785" s="37">
        <f t="shared" si="193"/>
        <v>0</v>
      </c>
      <c r="F785" s="33">
        <f t="shared" si="194"/>
        <v>0</v>
      </c>
      <c r="G785" s="33">
        <f t="shared" si="194"/>
        <v>0</v>
      </c>
      <c r="H785" s="33">
        <f t="shared" si="194"/>
        <v>0</v>
      </c>
      <c r="I785" s="33">
        <f t="shared" si="194"/>
        <v>0</v>
      </c>
      <c r="J785" s="33">
        <f t="shared" si="181"/>
        <v>0</v>
      </c>
      <c r="K785" s="33">
        <f t="shared" si="182"/>
        <v>0</v>
      </c>
    </row>
    <row r="786" spans="1:12" ht="18" x14ac:dyDescent="0.25">
      <c r="A786" s="5" t="str">
        <f t="shared" si="191"/>
        <v>b</v>
      </c>
      <c r="B786" s="32" t="s">
        <v>1</v>
      </c>
      <c r="C786" s="25" t="s">
        <v>137</v>
      </c>
      <c r="D786" s="25"/>
      <c r="E786" s="37">
        <f t="shared" si="193"/>
        <v>0</v>
      </c>
      <c r="F786" s="33">
        <f t="shared" si="194"/>
        <v>0</v>
      </c>
      <c r="G786" s="33">
        <f t="shared" si="194"/>
        <v>0</v>
      </c>
      <c r="H786" s="33">
        <f t="shared" si="194"/>
        <v>0</v>
      </c>
      <c r="I786" s="33">
        <f t="shared" si="194"/>
        <v>0</v>
      </c>
      <c r="J786" s="33">
        <f t="shared" si="181"/>
        <v>0</v>
      </c>
      <c r="K786" s="33">
        <f t="shared" si="182"/>
        <v>0</v>
      </c>
    </row>
    <row r="787" spans="1:12" ht="18" x14ac:dyDescent="0.25">
      <c r="A787" s="5" t="str">
        <f t="shared" si="191"/>
        <v>b</v>
      </c>
      <c r="B787" s="32" t="s">
        <v>1</v>
      </c>
      <c r="C787" s="25" t="s">
        <v>138</v>
      </c>
      <c r="D787" s="25"/>
      <c r="E787" s="37">
        <f t="shared" si="193"/>
        <v>0</v>
      </c>
      <c r="F787" s="33">
        <f t="shared" si="194"/>
        <v>0</v>
      </c>
      <c r="G787" s="33">
        <f t="shared" si="194"/>
        <v>0</v>
      </c>
      <c r="H787" s="33">
        <f t="shared" si="194"/>
        <v>0</v>
      </c>
      <c r="I787" s="33">
        <f t="shared" si="194"/>
        <v>0</v>
      </c>
      <c r="J787" s="33">
        <f t="shared" ref="J787:J850" si="195">F787+G787</f>
        <v>0</v>
      </c>
      <c r="K787" s="33">
        <f t="shared" ref="K787:K850" si="196">F787+G787+H787</f>
        <v>0</v>
      </c>
    </row>
    <row r="788" spans="1:12" ht="37.5" customHeight="1" x14ac:dyDescent="0.25">
      <c r="A788" s="5" t="str">
        <f t="shared" si="191"/>
        <v>b</v>
      </c>
      <c r="B788" s="22" t="s">
        <v>56</v>
      </c>
      <c r="C788" s="23" t="s">
        <v>155</v>
      </c>
      <c r="D788" s="23"/>
      <c r="E788" s="41">
        <f t="shared" ref="E788:E829" si="197">F788+G788+H788+I788</f>
        <v>0</v>
      </c>
      <c r="F788" s="41">
        <f t="shared" ref="F788:I788" si="198">F789+F799+F800+F801</f>
        <v>0</v>
      </c>
      <c r="G788" s="41">
        <f t="shared" si="198"/>
        <v>0</v>
      </c>
      <c r="H788" s="41">
        <f t="shared" si="198"/>
        <v>0</v>
      </c>
      <c r="I788" s="41">
        <f t="shared" si="198"/>
        <v>0</v>
      </c>
      <c r="J788" s="30">
        <f t="shared" si="195"/>
        <v>0</v>
      </c>
      <c r="K788" s="30">
        <f t="shared" si="196"/>
        <v>0</v>
      </c>
      <c r="L788" s="4" t="s">
        <v>205</v>
      </c>
    </row>
    <row r="789" spans="1:12" ht="18" x14ac:dyDescent="0.25">
      <c r="A789" s="5" t="str">
        <f t="shared" si="191"/>
        <v>b</v>
      </c>
      <c r="B789" s="34" t="s">
        <v>1</v>
      </c>
      <c r="C789" s="15" t="s">
        <v>128</v>
      </c>
      <c r="D789" s="15"/>
      <c r="E789" s="37">
        <f t="shared" si="197"/>
        <v>0</v>
      </c>
      <c r="F789" s="14">
        <f t="shared" ref="F789:I789" si="199">F790+F791+F792+F793+F794+F795+F796</f>
        <v>0</v>
      </c>
      <c r="G789" s="14">
        <f t="shared" si="199"/>
        <v>0</v>
      </c>
      <c r="H789" s="14">
        <f t="shared" si="199"/>
        <v>0</v>
      </c>
      <c r="I789" s="14">
        <f t="shared" si="199"/>
        <v>0</v>
      </c>
      <c r="J789" s="33">
        <f t="shared" si="195"/>
        <v>0</v>
      </c>
      <c r="K789" s="33">
        <f t="shared" si="196"/>
        <v>0</v>
      </c>
      <c r="L789" s="4" t="s">
        <v>205</v>
      </c>
    </row>
    <row r="790" spans="1:12" ht="18" x14ac:dyDescent="0.25">
      <c r="A790" s="5" t="str">
        <f t="shared" si="191"/>
        <v>b</v>
      </c>
      <c r="B790" s="11" t="s">
        <v>1</v>
      </c>
      <c r="C790" s="12" t="s">
        <v>129</v>
      </c>
      <c r="D790" s="12"/>
      <c r="E790" s="39">
        <f t="shared" si="197"/>
        <v>0</v>
      </c>
      <c r="F790" s="35"/>
      <c r="G790" s="35"/>
      <c r="H790" s="35"/>
      <c r="I790" s="35"/>
      <c r="J790" s="30">
        <f t="shared" si="195"/>
        <v>0</v>
      </c>
      <c r="K790" s="30">
        <f t="shared" si="196"/>
        <v>0</v>
      </c>
      <c r="L790" s="4" t="s">
        <v>205</v>
      </c>
    </row>
    <row r="791" spans="1:12" ht="18" x14ac:dyDescent="0.25">
      <c r="A791" s="5" t="str">
        <f t="shared" si="191"/>
        <v>b</v>
      </c>
      <c r="B791" s="11" t="s">
        <v>1</v>
      </c>
      <c r="C791" s="12" t="s">
        <v>130</v>
      </c>
      <c r="D791" s="12"/>
      <c r="E791" s="39">
        <f t="shared" si="197"/>
        <v>0</v>
      </c>
      <c r="F791" s="35"/>
      <c r="G791" s="35"/>
      <c r="H791" s="35"/>
      <c r="I791" s="35"/>
      <c r="J791" s="30">
        <f t="shared" si="195"/>
        <v>0</v>
      </c>
      <c r="K791" s="30">
        <f t="shared" si="196"/>
        <v>0</v>
      </c>
      <c r="L791" s="4" t="s">
        <v>205</v>
      </c>
    </row>
    <row r="792" spans="1:12" ht="18" x14ac:dyDescent="0.25">
      <c r="A792" s="5" t="str">
        <f t="shared" si="191"/>
        <v>b</v>
      </c>
      <c r="B792" s="11" t="s">
        <v>1</v>
      </c>
      <c r="C792" s="12" t="s">
        <v>131</v>
      </c>
      <c r="D792" s="12"/>
      <c r="E792" s="39">
        <f t="shared" si="197"/>
        <v>0</v>
      </c>
      <c r="F792" s="35"/>
      <c r="G792" s="35"/>
      <c r="H792" s="35"/>
      <c r="I792" s="35"/>
      <c r="J792" s="30">
        <f t="shared" si="195"/>
        <v>0</v>
      </c>
      <c r="K792" s="30">
        <f t="shared" si="196"/>
        <v>0</v>
      </c>
      <c r="L792" s="4" t="s">
        <v>205</v>
      </c>
    </row>
    <row r="793" spans="1:12" ht="18" x14ac:dyDescent="0.25">
      <c r="A793" s="5" t="str">
        <f t="shared" si="191"/>
        <v>b</v>
      </c>
      <c r="B793" s="11" t="s">
        <v>1</v>
      </c>
      <c r="C793" s="16" t="s">
        <v>132</v>
      </c>
      <c r="D793" s="16"/>
      <c r="E793" s="39">
        <f t="shared" si="197"/>
        <v>0</v>
      </c>
      <c r="F793" s="35"/>
      <c r="G793" s="35"/>
      <c r="H793" s="35"/>
      <c r="I793" s="35"/>
      <c r="J793" s="30">
        <f t="shared" si="195"/>
        <v>0</v>
      </c>
      <c r="K793" s="30">
        <f t="shared" si="196"/>
        <v>0</v>
      </c>
      <c r="L793" s="4" t="s">
        <v>205</v>
      </c>
    </row>
    <row r="794" spans="1:12" ht="18" x14ac:dyDescent="0.25">
      <c r="A794" s="5" t="str">
        <f t="shared" si="191"/>
        <v>b</v>
      </c>
      <c r="B794" s="11" t="s">
        <v>1</v>
      </c>
      <c r="C794" s="16" t="s">
        <v>133</v>
      </c>
      <c r="D794" s="16"/>
      <c r="E794" s="39">
        <f t="shared" si="197"/>
        <v>0</v>
      </c>
      <c r="F794" s="35"/>
      <c r="G794" s="35"/>
      <c r="H794" s="35"/>
      <c r="I794" s="35"/>
      <c r="J794" s="30">
        <f t="shared" si="195"/>
        <v>0</v>
      </c>
      <c r="K794" s="30">
        <f t="shared" si="196"/>
        <v>0</v>
      </c>
      <c r="L794" s="4" t="s">
        <v>205</v>
      </c>
    </row>
    <row r="795" spans="1:12" ht="18" x14ac:dyDescent="0.25">
      <c r="A795" s="5" t="str">
        <f t="shared" si="191"/>
        <v>b</v>
      </c>
      <c r="B795" s="11" t="s">
        <v>1</v>
      </c>
      <c r="C795" s="16" t="s">
        <v>134</v>
      </c>
      <c r="D795" s="16"/>
      <c r="E795" s="39">
        <f t="shared" si="197"/>
        <v>0</v>
      </c>
      <c r="F795" s="35"/>
      <c r="G795" s="35"/>
      <c r="H795" s="35"/>
      <c r="I795" s="35"/>
      <c r="J795" s="30">
        <f t="shared" si="195"/>
        <v>0</v>
      </c>
      <c r="K795" s="30">
        <f t="shared" si="196"/>
        <v>0</v>
      </c>
      <c r="L795" s="4" t="s">
        <v>205</v>
      </c>
    </row>
    <row r="796" spans="1:12" ht="18" x14ac:dyDescent="0.25">
      <c r="A796" s="5" t="str">
        <f t="shared" si="191"/>
        <v>b</v>
      </c>
      <c r="B796" s="11" t="s">
        <v>1</v>
      </c>
      <c r="C796" s="16" t="s">
        <v>135</v>
      </c>
      <c r="D796" s="16"/>
      <c r="E796" s="39">
        <f t="shared" si="197"/>
        <v>0</v>
      </c>
      <c r="F796" s="35">
        <f t="shared" ref="F796:I796" si="200">F797+F798</f>
        <v>0</v>
      </c>
      <c r="G796" s="35">
        <f t="shared" si="200"/>
        <v>0</v>
      </c>
      <c r="H796" s="35">
        <f t="shared" si="200"/>
        <v>0</v>
      </c>
      <c r="I796" s="35">
        <f t="shared" si="200"/>
        <v>0</v>
      </c>
      <c r="J796" s="30">
        <f t="shared" si="195"/>
        <v>0</v>
      </c>
      <c r="K796" s="30">
        <f t="shared" si="196"/>
        <v>0</v>
      </c>
      <c r="L796" s="4" t="s">
        <v>205</v>
      </c>
    </row>
    <row r="797" spans="1:12" x14ac:dyDescent="0.25">
      <c r="A797" s="5" t="str">
        <f t="shared" si="191"/>
        <v>b</v>
      </c>
      <c r="B797" s="19"/>
      <c r="C797" s="21" t="s">
        <v>209</v>
      </c>
      <c r="D797" s="21"/>
      <c r="E797" s="40">
        <f t="shared" si="197"/>
        <v>0</v>
      </c>
      <c r="F797" s="20"/>
      <c r="G797" s="20"/>
      <c r="H797" s="20"/>
      <c r="I797" s="20"/>
      <c r="J797" s="31">
        <f t="shared" si="195"/>
        <v>0</v>
      </c>
      <c r="K797" s="31">
        <f t="shared" si="196"/>
        <v>0</v>
      </c>
    </row>
    <row r="798" spans="1:12" x14ac:dyDescent="0.25">
      <c r="A798" s="5" t="str">
        <f t="shared" si="191"/>
        <v>b</v>
      </c>
      <c r="B798" s="19"/>
      <c r="C798" s="21" t="s">
        <v>210</v>
      </c>
      <c r="D798" s="21"/>
      <c r="E798" s="40">
        <f t="shared" si="197"/>
        <v>0</v>
      </c>
      <c r="F798" s="20"/>
      <c r="G798" s="20"/>
      <c r="H798" s="20"/>
      <c r="I798" s="20"/>
      <c r="J798" s="31">
        <f t="shared" si="195"/>
        <v>0</v>
      </c>
      <c r="K798" s="31">
        <f t="shared" si="196"/>
        <v>0</v>
      </c>
    </row>
    <row r="799" spans="1:12" ht="18" x14ac:dyDescent="0.25">
      <c r="A799" s="5" t="str">
        <f t="shared" si="191"/>
        <v>b</v>
      </c>
      <c r="B799" s="11" t="s">
        <v>1</v>
      </c>
      <c r="C799" s="15" t="s">
        <v>136</v>
      </c>
      <c r="D799" s="15"/>
      <c r="E799" s="37">
        <f t="shared" si="197"/>
        <v>0</v>
      </c>
      <c r="F799" s="14"/>
      <c r="G799" s="14"/>
      <c r="H799" s="14"/>
      <c r="I799" s="14"/>
      <c r="J799" s="33">
        <f t="shared" si="195"/>
        <v>0</v>
      </c>
      <c r="K799" s="33">
        <f t="shared" si="196"/>
        <v>0</v>
      </c>
      <c r="L799" s="4" t="s">
        <v>205</v>
      </c>
    </row>
    <row r="800" spans="1:12" ht="18" x14ac:dyDescent="0.25">
      <c r="A800" s="5" t="str">
        <f t="shared" si="191"/>
        <v>b</v>
      </c>
      <c r="B800" s="11" t="s">
        <v>1</v>
      </c>
      <c r="C800" s="15" t="s">
        <v>137</v>
      </c>
      <c r="D800" s="15"/>
      <c r="E800" s="37">
        <f t="shared" si="197"/>
        <v>0</v>
      </c>
      <c r="F800" s="14"/>
      <c r="G800" s="14"/>
      <c r="H800" s="14"/>
      <c r="I800" s="14"/>
      <c r="J800" s="33">
        <f t="shared" si="195"/>
        <v>0</v>
      </c>
      <c r="K800" s="33">
        <f t="shared" si="196"/>
        <v>0</v>
      </c>
      <c r="L800" s="4" t="s">
        <v>205</v>
      </c>
    </row>
    <row r="801" spans="1:12" ht="18" x14ac:dyDescent="0.25">
      <c r="A801" s="5" t="str">
        <f t="shared" si="191"/>
        <v>b</v>
      </c>
      <c r="B801" s="11" t="s">
        <v>1</v>
      </c>
      <c r="C801" s="15" t="s">
        <v>138</v>
      </c>
      <c r="D801" s="15"/>
      <c r="E801" s="37">
        <f t="shared" si="197"/>
        <v>0</v>
      </c>
      <c r="F801" s="14"/>
      <c r="G801" s="14"/>
      <c r="H801" s="14"/>
      <c r="I801" s="14"/>
      <c r="J801" s="33">
        <f t="shared" si="195"/>
        <v>0</v>
      </c>
      <c r="K801" s="33">
        <f t="shared" si="196"/>
        <v>0</v>
      </c>
      <c r="L801" s="4" t="s">
        <v>205</v>
      </c>
    </row>
    <row r="802" spans="1:12" ht="72" x14ac:dyDescent="0.25">
      <c r="A802" s="5" t="str">
        <f t="shared" si="191"/>
        <v>b</v>
      </c>
      <c r="B802" s="22" t="s">
        <v>57</v>
      </c>
      <c r="C802" s="23" t="s">
        <v>113</v>
      </c>
      <c r="D802" s="23"/>
      <c r="E802" s="41">
        <f t="shared" si="197"/>
        <v>0</v>
      </c>
      <c r="F802" s="41">
        <f t="shared" ref="F802:I802" si="201">F803+F813+F814+F815</f>
        <v>0</v>
      </c>
      <c r="G802" s="41">
        <f t="shared" si="201"/>
        <v>0</v>
      </c>
      <c r="H802" s="41">
        <f t="shared" si="201"/>
        <v>0</v>
      </c>
      <c r="I802" s="41">
        <f t="shared" si="201"/>
        <v>0</v>
      </c>
      <c r="J802" s="30">
        <f t="shared" si="195"/>
        <v>0</v>
      </c>
      <c r="K802" s="30">
        <f t="shared" si="196"/>
        <v>0</v>
      </c>
      <c r="L802" s="4" t="s">
        <v>204</v>
      </c>
    </row>
    <row r="803" spans="1:12" ht="18" x14ac:dyDescent="0.25">
      <c r="A803" s="5" t="str">
        <f t="shared" si="191"/>
        <v>b</v>
      </c>
      <c r="B803" s="34" t="s">
        <v>1</v>
      </c>
      <c r="C803" s="15" t="s">
        <v>128</v>
      </c>
      <c r="D803" s="15"/>
      <c r="E803" s="37">
        <f t="shared" si="197"/>
        <v>0</v>
      </c>
      <c r="F803" s="14">
        <f t="shared" ref="F803:I803" si="202">F804+F805+F806+F807+F808+F809+F810</f>
        <v>0</v>
      </c>
      <c r="G803" s="14">
        <f t="shared" si="202"/>
        <v>0</v>
      </c>
      <c r="H803" s="14">
        <f t="shared" si="202"/>
        <v>0</v>
      </c>
      <c r="I803" s="14">
        <f t="shared" si="202"/>
        <v>0</v>
      </c>
      <c r="J803" s="33">
        <f t="shared" si="195"/>
        <v>0</v>
      </c>
      <c r="K803" s="33">
        <f t="shared" si="196"/>
        <v>0</v>
      </c>
      <c r="L803" s="4" t="s">
        <v>204</v>
      </c>
    </row>
    <row r="804" spans="1:12" ht="18" x14ac:dyDescent="0.25">
      <c r="A804" s="5" t="str">
        <f t="shared" si="191"/>
        <v>b</v>
      </c>
      <c r="B804" s="11" t="s">
        <v>1</v>
      </c>
      <c r="C804" s="12" t="s">
        <v>129</v>
      </c>
      <c r="D804" s="12"/>
      <c r="E804" s="39">
        <f t="shared" si="197"/>
        <v>0</v>
      </c>
      <c r="F804" s="35"/>
      <c r="G804" s="35"/>
      <c r="H804" s="35"/>
      <c r="I804" s="35"/>
      <c r="J804" s="30">
        <f t="shared" si="195"/>
        <v>0</v>
      </c>
      <c r="K804" s="30">
        <f t="shared" si="196"/>
        <v>0</v>
      </c>
      <c r="L804" s="4" t="s">
        <v>204</v>
      </c>
    </row>
    <row r="805" spans="1:12" ht="18" x14ac:dyDescent="0.25">
      <c r="A805" s="5" t="str">
        <f t="shared" si="191"/>
        <v>b</v>
      </c>
      <c r="B805" s="11" t="s">
        <v>1</v>
      </c>
      <c r="C805" s="12" t="s">
        <v>130</v>
      </c>
      <c r="D805" s="12"/>
      <c r="E805" s="39">
        <f t="shared" si="197"/>
        <v>0</v>
      </c>
      <c r="F805" s="35"/>
      <c r="G805" s="35"/>
      <c r="H805" s="35"/>
      <c r="I805" s="35"/>
      <c r="J805" s="30">
        <f t="shared" si="195"/>
        <v>0</v>
      </c>
      <c r="K805" s="30">
        <f t="shared" si="196"/>
        <v>0</v>
      </c>
      <c r="L805" s="4" t="s">
        <v>204</v>
      </c>
    </row>
    <row r="806" spans="1:12" ht="18" x14ac:dyDescent="0.25">
      <c r="A806" s="5" t="str">
        <f t="shared" si="191"/>
        <v>b</v>
      </c>
      <c r="B806" s="11" t="s">
        <v>1</v>
      </c>
      <c r="C806" s="12" t="s">
        <v>131</v>
      </c>
      <c r="D806" s="12"/>
      <c r="E806" s="39">
        <f t="shared" si="197"/>
        <v>0</v>
      </c>
      <c r="F806" s="35"/>
      <c r="G806" s="35"/>
      <c r="H806" s="35"/>
      <c r="I806" s="35"/>
      <c r="J806" s="30">
        <f t="shared" si="195"/>
        <v>0</v>
      </c>
      <c r="K806" s="30">
        <f t="shared" si="196"/>
        <v>0</v>
      </c>
      <c r="L806" s="4" t="s">
        <v>204</v>
      </c>
    </row>
    <row r="807" spans="1:12" ht="18" x14ac:dyDescent="0.25">
      <c r="A807" s="5" t="str">
        <f t="shared" si="191"/>
        <v>b</v>
      </c>
      <c r="B807" s="11" t="s">
        <v>1</v>
      </c>
      <c r="C807" s="16" t="s">
        <v>132</v>
      </c>
      <c r="D807" s="16"/>
      <c r="E807" s="39">
        <f t="shared" si="197"/>
        <v>0</v>
      </c>
      <c r="F807" s="35"/>
      <c r="G807" s="35"/>
      <c r="H807" s="35"/>
      <c r="I807" s="35"/>
      <c r="J807" s="30">
        <f t="shared" si="195"/>
        <v>0</v>
      </c>
      <c r="K807" s="30">
        <f t="shared" si="196"/>
        <v>0</v>
      </c>
      <c r="L807" s="4" t="s">
        <v>204</v>
      </c>
    </row>
    <row r="808" spans="1:12" ht="18" x14ac:dyDescent="0.25">
      <c r="A808" s="5" t="str">
        <f t="shared" si="191"/>
        <v>b</v>
      </c>
      <c r="B808" s="11" t="s">
        <v>1</v>
      </c>
      <c r="C808" s="16" t="s">
        <v>133</v>
      </c>
      <c r="D808" s="16"/>
      <c r="E808" s="39">
        <f t="shared" si="197"/>
        <v>0</v>
      </c>
      <c r="F808" s="35"/>
      <c r="G808" s="35"/>
      <c r="H808" s="35"/>
      <c r="I808" s="35"/>
      <c r="J808" s="30">
        <f t="shared" si="195"/>
        <v>0</v>
      </c>
      <c r="K808" s="30">
        <f t="shared" si="196"/>
        <v>0</v>
      </c>
      <c r="L808" s="4" t="s">
        <v>204</v>
      </c>
    </row>
    <row r="809" spans="1:12" ht="18" x14ac:dyDescent="0.25">
      <c r="A809" s="5" t="str">
        <f t="shared" si="191"/>
        <v>b</v>
      </c>
      <c r="B809" s="11" t="s">
        <v>1</v>
      </c>
      <c r="C809" s="16" t="s">
        <v>134</v>
      </c>
      <c r="D809" s="16"/>
      <c r="E809" s="39">
        <f t="shared" si="197"/>
        <v>0</v>
      </c>
      <c r="F809" s="35"/>
      <c r="G809" s="35"/>
      <c r="H809" s="35"/>
      <c r="I809" s="35"/>
      <c r="J809" s="30">
        <f t="shared" si="195"/>
        <v>0</v>
      </c>
      <c r="K809" s="30">
        <f t="shared" si="196"/>
        <v>0</v>
      </c>
      <c r="L809" s="4" t="s">
        <v>204</v>
      </c>
    </row>
    <row r="810" spans="1:12" ht="18" x14ac:dyDescent="0.25">
      <c r="A810" s="5" t="str">
        <f t="shared" si="191"/>
        <v>b</v>
      </c>
      <c r="B810" s="11" t="s">
        <v>1</v>
      </c>
      <c r="C810" s="16" t="s">
        <v>135</v>
      </c>
      <c r="D810" s="16"/>
      <c r="E810" s="39">
        <f t="shared" si="197"/>
        <v>0</v>
      </c>
      <c r="F810" s="35">
        <f t="shared" ref="F810:I810" si="203">F811+F812</f>
        <v>0</v>
      </c>
      <c r="G810" s="35">
        <f t="shared" si="203"/>
        <v>0</v>
      </c>
      <c r="H810" s="35">
        <f t="shared" si="203"/>
        <v>0</v>
      </c>
      <c r="I810" s="35">
        <f t="shared" si="203"/>
        <v>0</v>
      </c>
      <c r="J810" s="30">
        <f t="shared" si="195"/>
        <v>0</v>
      </c>
      <c r="K810" s="30">
        <f t="shared" si="196"/>
        <v>0</v>
      </c>
      <c r="L810" s="4" t="s">
        <v>204</v>
      </c>
    </row>
    <row r="811" spans="1:12" x14ac:dyDescent="0.25">
      <c r="A811" s="5" t="str">
        <f t="shared" si="191"/>
        <v>b</v>
      </c>
      <c r="B811" s="19"/>
      <c r="C811" s="21" t="s">
        <v>209</v>
      </c>
      <c r="D811" s="21"/>
      <c r="E811" s="40">
        <f t="shared" si="197"/>
        <v>0</v>
      </c>
      <c r="F811" s="20"/>
      <c r="G811" s="20"/>
      <c r="H811" s="20"/>
      <c r="I811" s="20"/>
      <c r="J811" s="31">
        <f t="shared" si="195"/>
        <v>0</v>
      </c>
      <c r="K811" s="31">
        <f t="shared" si="196"/>
        <v>0</v>
      </c>
    </row>
    <row r="812" spans="1:12" x14ac:dyDescent="0.25">
      <c r="A812" s="5" t="str">
        <f t="shared" si="191"/>
        <v>b</v>
      </c>
      <c r="B812" s="19"/>
      <c r="C812" s="21" t="s">
        <v>210</v>
      </c>
      <c r="D812" s="21"/>
      <c r="E812" s="40">
        <f t="shared" si="197"/>
        <v>0</v>
      </c>
      <c r="F812" s="20"/>
      <c r="G812" s="20"/>
      <c r="H812" s="20"/>
      <c r="I812" s="20"/>
      <c r="J812" s="31">
        <f t="shared" si="195"/>
        <v>0</v>
      </c>
      <c r="K812" s="31">
        <f t="shared" si="196"/>
        <v>0</v>
      </c>
    </row>
    <row r="813" spans="1:12" ht="18" x14ac:dyDescent="0.25">
      <c r="A813" s="5" t="str">
        <f t="shared" si="191"/>
        <v>b</v>
      </c>
      <c r="B813" s="11" t="s">
        <v>1</v>
      </c>
      <c r="C813" s="15" t="s">
        <v>136</v>
      </c>
      <c r="D813" s="15"/>
      <c r="E813" s="37">
        <f t="shared" si="197"/>
        <v>0</v>
      </c>
      <c r="F813" s="14"/>
      <c r="G813" s="14"/>
      <c r="H813" s="14"/>
      <c r="I813" s="14"/>
      <c r="J813" s="33">
        <f t="shared" si="195"/>
        <v>0</v>
      </c>
      <c r="K813" s="33">
        <f t="shared" si="196"/>
        <v>0</v>
      </c>
      <c r="L813" s="4" t="s">
        <v>204</v>
      </c>
    </row>
    <row r="814" spans="1:12" ht="18" x14ac:dyDescent="0.25">
      <c r="A814" s="5" t="str">
        <f t="shared" si="191"/>
        <v>b</v>
      </c>
      <c r="B814" s="11" t="s">
        <v>1</v>
      </c>
      <c r="C814" s="15" t="s">
        <v>137</v>
      </c>
      <c r="D814" s="15"/>
      <c r="E814" s="37">
        <f t="shared" si="197"/>
        <v>0</v>
      </c>
      <c r="F814" s="14"/>
      <c r="G814" s="14"/>
      <c r="H814" s="14"/>
      <c r="I814" s="14"/>
      <c r="J814" s="33">
        <f t="shared" si="195"/>
        <v>0</v>
      </c>
      <c r="K814" s="33">
        <f t="shared" si="196"/>
        <v>0</v>
      </c>
      <c r="L814" s="4" t="s">
        <v>204</v>
      </c>
    </row>
    <row r="815" spans="1:12" ht="18" x14ac:dyDescent="0.25">
      <c r="A815" s="5" t="str">
        <f t="shared" si="191"/>
        <v>b</v>
      </c>
      <c r="B815" s="11" t="s">
        <v>1</v>
      </c>
      <c r="C815" s="15" t="s">
        <v>138</v>
      </c>
      <c r="D815" s="15"/>
      <c r="E815" s="37">
        <f t="shared" si="197"/>
        <v>0</v>
      </c>
      <c r="F815" s="14"/>
      <c r="G815" s="14"/>
      <c r="H815" s="14"/>
      <c r="I815" s="14"/>
      <c r="J815" s="33">
        <f t="shared" si="195"/>
        <v>0</v>
      </c>
      <c r="K815" s="33">
        <f t="shared" si="196"/>
        <v>0</v>
      </c>
      <c r="L815" s="4" t="s">
        <v>204</v>
      </c>
    </row>
    <row r="816" spans="1:12" ht="60.75" customHeight="1" x14ac:dyDescent="0.25">
      <c r="A816" s="5" t="str">
        <f t="shared" si="191"/>
        <v>b</v>
      </c>
      <c r="B816" s="22" t="s">
        <v>58</v>
      </c>
      <c r="C816" s="23" t="s">
        <v>156</v>
      </c>
      <c r="D816" s="23"/>
      <c r="E816" s="41">
        <f t="shared" si="197"/>
        <v>0</v>
      </c>
      <c r="F816" s="41">
        <f t="shared" ref="F816:I816" si="204">F817+F827+F828+F829</f>
        <v>0</v>
      </c>
      <c r="G816" s="41">
        <f t="shared" si="204"/>
        <v>0</v>
      </c>
      <c r="H816" s="41">
        <f t="shared" si="204"/>
        <v>0</v>
      </c>
      <c r="I816" s="41">
        <f t="shared" si="204"/>
        <v>0</v>
      </c>
      <c r="J816" s="30">
        <f t="shared" si="195"/>
        <v>0</v>
      </c>
      <c r="K816" s="30">
        <f t="shared" si="196"/>
        <v>0</v>
      </c>
      <c r="L816" s="4" t="s">
        <v>204</v>
      </c>
    </row>
    <row r="817" spans="1:12" ht="18" x14ac:dyDescent="0.25">
      <c r="A817" s="5" t="str">
        <f t="shared" si="191"/>
        <v>b</v>
      </c>
      <c r="B817" s="34" t="s">
        <v>1</v>
      </c>
      <c r="C817" s="15" t="s">
        <v>128</v>
      </c>
      <c r="D817" s="15"/>
      <c r="E817" s="37">
        <f t="shared" si="197"/>
        <v>0</v>
      </c>
      <c r="F817" s="14">
        <f t="shared" ref="F817:I817" si="205">F818+F819+F820+F821+F822+F823+F824</f>
        <v>0</v>
      </c>
      <c r="G817" s="14">
        <f t="shared" si="205"/>
        <v>0</v>
      </c>
      <c r="H817" s="14">
        <f t="shared" si="205"/>
        <v>0</v>
      </c>
      <c r="I817" s="14">
        <f t="shared" si="205"/>
        <v>0</v>
      </c>
      <c r="J817" s="33">
        <f t="shared" si="195"/>
        <v>0</v>
      </c>
      <c r="K817" s="33">
        <f t="shared" si="196"/>
        <v>0</v>
      </c>
      <c r="L817" s="4" t="s">
        <v>204</v>
      </c>
    </row>
    <row r="818" spans="1:12" ht="18" x14ac:dyDescent="0.25">
      <c r="A818" s="5" t="str">
        <f t="shared" si="191"/>
        <v>b</v>
      </c>
      <c r="B818" s="11" t="s">
        <v>1</v>
      </c>
      <c r="C818" s="12" t="s">
        <v>129</v>
      </c>
      <c r="D818" s="12"/>
      <c r="E818" s="39">
        <f t="shared" si="197"/>
        <v>0</v>
      </c>
      <c r="F818" s="35"/>
      <c r="G818" s="35"/>
      <c r="H818" s="35"/>
      <c r="I818" s="35"/>
      <c r="J818" s="30">
        <f t="shared" si="195"/>
        <v>0</v>
      </c>
      <c r="K818" s="30">
        <f t="shared" si="196"/>
        <v>0</v>
      </c>
      <c r="L818" s="4" t="s">
        <v>204</v>
      </c>
    </row>
    <row r="819" spans="1:12" ht="18" x14ac:dyDescent="0.25">
      <c r="A819" s="5" t="str">
        <f t="shared" si="191"/>
        <v>b</v>
      </c>
      <c r="B819" s="11" t="s">
        <v>1</v>
      </c>
      <c r="C819" s="12" t="s">
        <v>130</v>
      </c>
      <c r="D819" s="12"/>
      <c r="E819" s="39">
        <f t="shared" si="197"/>
        <v>0</v>
      </c>
      <c r="F819" s="35"/>
      <c r="G819" s="35"/>
      <c r="H819" s="35"/>
      <c r="I819" s="35"/>
      <c r="J819" s="30">
        <f t="shared" si="195"/>
        <v>0</v>
      </c>
      <c r="K819" s="30">
        <f t="shared" si="196"/>
        <v>0</v>
      </c>
      <c r="L819" s="4" t="s">
        <v>204</v>
      </c>
    </row>
    <row r="820" spans="1:12" ht="18" x14ac:dyDescent="0.25">
      <c r="A820" s="5" t="str">
        <f t="shared" si="191"/>
        <v>b</v>
      </c>
      <c r="B820" s="11" t="s">
        <v>1</v>
      </c>
      <c r="C820" s="12" t="s">
        <v>131</v>
      </c>
      <c r="D820" s="12"/>
      <c r="E820" s="39">
        <f t="shared" si="197"/>
        <v>0</v>
      </c>
      <c r="F820" s="35"/>
      <c r="G820" s="35"/>
      <c r="H820" s="35"/>
      <c r="I820" s="35"/>
      <c r="J820" s="30">
        <f t="shared" si="195"/>
        <v>0</v>
      </c>
      <c r="K820" s="30">
        <f t="shared" si="196"/>
        <v>0</v>
      </c>
      <c r="L820" s="4" t="s">
        <v>204</v>
      </c>
    </row>
    <row r="821" spans="1:12" ht="18" x14ac:dyDescent="0.25">
      <c r="A821" s="5" t="str">
        <f t="shared" si="191"/>
        <v>b</v>
      </c>
      <c r="B821" s="11" t="s">
        <v>1</v>
      </c>
      <c r="C821" s="16" t="s">
        <v>132</v>
      </c>
      <c r="D821" s="16"/>
      <c r="E821" s="39">
        <f t="shared" si="197"/>
        <v>0</v>
      </c>
      <c r="F821" s="35"/>
      <c r="G821" s="35"/>
      <c r="H821" s="35"/>
      <c r="I821" s="35"/>
      <c r="J821" s="30">
        <f t="shared" si="195"/>
        <v>0</v>
      </c>
      <c r="K821" s="30">
        <f t="shared" si="196"/>
        <v>0</v>
      </c>
      <c r="L821" s="4" t="s">
        <v>204</v>
      </c>
    </row>
    <row r="822" spans="1:12" ht="18" x14ac:dyDescent="0.25">
      <c r="A822" s="5" t="str">
        <f t="shared" si="191"/>
        <v>b</v>
      </c>
      <c r="B822" s="11" t="s">
        <v>1</v>
      </c>
      <c r="C822" s="16" t="s">
        <v>133</v>
      </c>
      <c r="D822" s="16"/>
      <c r="E822" s="39">
        <f t="shared" si="197"/>
        <v>0</v>
      </c>
      <c r="F822" s="35"/>
      <c r="G822" s="35"/>
      <c r="H822" s="35"/>
      <c r="I822" s="35"/>
      <c r="J822" s="30">
        <f t="shared" si="195"/>
        <v>0</v>
      </c>
      <c r="K822" s="30">
        <f t="shared" si="196"/>
        <v>0</v>
      </c>
      <c r="L822" s="4" t="s">
        <v>204</v>
      </c>
    </row>
    <row r="823" spans="1:12" ht="18" x14ac:dyDescent="0.25">
      <c r="A823" s="5" t="str">
        <f t="shared" si="191"/>
        <v>b</v>
      </c>
      <c r="B823" s="11" t="s">
        <v>1</v>
      </c>
      <c r="C823" s="16" t="s">
        <v>134</v>
      </c>
      <c r="D823" s="16"/>
      <c r="E823" s="39">
        <f t="shared" si="197"/>
        <v>0</v>
      </c>
      <c r="F823" s="35"/>
      <c r="G823" s="35"/>
      <c r="H823" s="35"/>
      <c r="I823" s="35"/>
      <c r="J823" s="30">
        <f t="shared" si="195"/>
        <v>0</v>
      </c>
      <c r="K823" s="30">
        <f t="shared" si="196"/>
        <v>0</v>
      </c>
      <c r="L823" s="4" t="s">
        <v>204</v>
      </c>
    </row>
    <row r="824" spans="1:12" ht="18" x14ac:dyDescent="0.25">
      <c r="A824" s="5" t="str">
        <f t="shared" si="191"/>
        <v>b</v>
      </c>
      <c r="B824" s="11" t="s">
        <v>1</v>
      </c>
      <c r="C824" s="16" t="s">
        <v>135</v>
      </c>
      <c r="D824" s="16"/>
      <c r="E824" s="39">
        <f t="shared" si="197"/>
        <v>0</v>
      </c>
      <c r="F824" s="35">
        <f t="shared" ref="F824:I824" si="206">F825+F826</f>
        <v>0</v>
      </c>
      <c r="G824" s="35">
        <f t="shared" si="206"/>
        <v>0</v>
      </c>
      <c r="H824" s="35">
        <f t="shared" si="206"/>
        <v>0</v>
      </c>
      <c r="I824" s="35">
        <f t="shared" si="206"/>
        <v>0</v>
      </c>
      <c r="J824" s="30">
        <f t="shared" si="195"/>
        <v>0</v>
      </c>
      <c r="K824" s="30">
        <f t="shared" si="196"/>
        <v>0</v>
      </c>
      <c r="L824" s="4" t="s">
        <v>204</v>
      </c>
    </row>
    <row r="825" spans="1:12" x14ac:dyDescent="0.25">
      <c r="A825" s="5" t="str">
        <f t="shared" si="191"/>
        <v>b</v>
      </c>
      <c r="B825" s="19"/>
      <c r="C825" s="21" t="s">
        <v>209</v>
      </c>
      <c r="D825" s="21"/>
      <c r="E825" s="40">
        <f t="shared" si="197"/>
        <v>0</v>
      </c>
      <c r="F825" s="20"/>
      <c r="G825" s="20"/>
      <c r="H825" s="20"/>
      <c r="I825" s="20"/>
      <c r="J825" s="31">
        <f t="shared" si="195"/>
        <v>0</v>
      </c>
      <c r="K825" s="31">
        <f t="shared" si="196"/>
        <v>0</v>
      </c>
    </row>
    <row r="826" spans="1:12" x14ac:dyDescent="0.25">
      <c r="A826" s="5" t="str">
        <f t="shared" si="191"/>
        <v>b</v>
      </c>
      <c r="B826" s="19"/>
      <c r="C826" s="21" t="s">
        <v>210</v>
      </c>
      <c r="D826" s="21"/>
      <c r="E826" s="40">
        <f t="shared" si="197"/>
        <v>0</v>
      </c>
      <c r="F826" s="20"/>
      <c r="G826" s="20"/>
      <c r="H826" s="20"/>
      <c r="I826" s="20"/>
      <c r="J826" s="31">
        <f t="shared" si="195"/>
        <v>0</v>
      </c>
      <c r="K826" s="31">
        <f t="shared" si="196"/>
        <v>0</v>
      </c>
    </row>
    <row r="827" spans="1:12" ht="18" x14ac:dyDescent="0.25">
      <c r="A827" s="5" t="str">
        <f t="shared" si="191"/>
        <v>b</v>
      </c>
      <c r="B827" s="11" t="s">
        <v>1</v>
      </c>
      <c r="C827" s="15" t="s">
        <v>136</v>
      </c>
      <c r="D827" s="15"/>
      <c r="E827" s="37">
        <f t="shared" si="197"/>
        <v>0</v>
      </c>
      <c r="F827" s="14"/>
      <c r="G827" s="14"/>
      <c r="H827" s="14"/>
      <c r="I827" s="14"/>
      <c r="J827" s="33">
        <f t="shared" si="195"/>
        <v>0</v>
      </c>
      <c r="K827" s="33">
        <f t="shared" si="196"/>
        <v>0</v>
      </c>
      <c r="L827" s="4" t="s">
        <v>204</v>
      </c>
    </row>
    <row r="828" spans="1:12" ht="18" x14ac:dyDescent="0.25">
      <c r="A828" s="5" t="str">
        <f t="shared" si="191"/>
        <v>b</v>
      </c>
      <c r="B828" s="11" t="s">
        <v>1</v>
      </c>
      <c r="C828" s="15" t="s">
        <v>137</v>
      </c>
      <c r="D828" s="15"/>
      <c r="E828" s="37">
        <f t="shared" si="197"/>
        <v>0</v>
      </c>
      <c r="F828" s="14"/>
      <c r="G828" s="14"/>
      <c r="H828" s="14"/>
      <c r="I828" s="14"/>
      <c r="J828" s="33">
        <f t="shared" si="195"/>
        <v>0</v>
      </c>
      <c r="K828" s="33">
        <f t="shared" si="196"/>
        <v>0</v>
      </c>
      <c r="L828" s="4" t="s">
        <v>204</v>
      </c>
    </row>
    <row r="829" spans="1:12" ht="18" x14ac:dyDescent="0.25">
      <c r="A829" s="5" t="str">
        <f t="shared" si="191"/>
        <v>b</v>
      </c>
      <c r="B829" s="11" t="s">
        <v>1</v>
      </c>
      <c r="C829" s="15" t="s">
        <v>138</v>
      </c>
      <c r="D829" s="15"/>
      <c r="E829" s="37">
        <f t="shared" si="197"/>
        <v>0</v>
      </c>
      <c r="F829" s="14"/>
      <c r="G829" s="14"/>
      <c r="H829" s="14"/>
      <c r="I829" s="14"/>
      <c r="J829" s="33">
        <f t="shared" si="195"/>
        <v>0</v>
      </c>
      <c r="K829" s="33">
        <f t="shared" si="196"/>
        <v>0</v>
      </c>
      <c r="L829" s="4" t="s">
        <v>204</v>
      </c>
    </row>
    <row r="830" spans="1:12" ht="18" x14ac:dyDescent="0.25">
      <c r="A830" s="5" t="str">
        <f t="shared" si="191"/>
        <v>b</v>
      </c>
      <c r="B830" s="22" t="s">
        <v>59</v>
      </c>
      <c r="C830" s="23" t="s">
        <v>93</v>
      </c>
      <c r="D830" s="23"/>
      <c r="E830" s="36">
        <f>SUM(F830:I830)</f>
        <v>0</v>
      </c>
      <c r="F830" s="30">
        <f>F844+F858+F872</f>
        <v>0</v>
      </c>
      <c r="G830" s="30">
        <f t="shared" ref="G830:I830" si="207">G844+G858+G872</f>
        <v>0</v>
      </c>
      <c r="H830" s="30">
        <f t="shared" si="207"/>
        <v>0</v>
      </c>
      <c r="I830" s="30">
        <f t="shared" si="207"/>
        <v>0</v>
      </c>
      <c r="J830" s="30">
        <f t="shared" si="195"/>
        <v>0</v>
      </c>
      <c r="K830" s="30">
        <f t="shared" si="196"/>
        <v>0</v>
      </c>
    </row>
    <row r="831" spans="1:12" ht="18" x14ac:dyDescent="0.25">
      <c r="A831" s="5" t="str">
        <f t="shared" si="191"/>
        <v>b</v>
      </c>
      <c r="B831" s="32" t="s">
        <v>1</v>
      </c>
      <c r="C831" s="25" t="s">
        <v>128</v>
      </c>
      <c r="D831" s="25"/>
      <c r="E831" s="37">
        <f t="shared" ref="E831:E843" si="208">SUM(F831:I831)</f>
        <v>0</v>
      </c>
      <c r="F831" s="33">
        <f t="shared" ref="F831:I843" si="209">F845+F859+F873</f>
        <v>0</v>
      </c>
      <c r="G831" s="33">
        <f t="shared" si="209"/>
        <v>0</v>
      </c>
      <c r="H831" s="33">
        <f t="shared" si="209"/>
        <v>0</v>
      </c>
      <c r="I831" s="33">
        <f t="shared" si="209"/>
        <v>0</v>
      </c>
      <c r="J831" s="33">
        <f t="shared" si="195"/>
        <v>0</v>
      </c>
      <c r="K831" s="33">
        <f t="shared" si="196"/>
        <v>0</v>
      </c>
    </row>
    <row r="832" spans="1:12" ht="18" x14ac:dyDescent="0.25">
      <c r="A832" s="5" t="str">
        <f t="shared" si="191"/>
        <v>b</v>
      </c>
      <c r="B832" s="24" t="s">
        <v>1</v>
      </c>
      <c r="C832" s="26" t="s">
        <v>129</v>
      </c>
      <c r="D832" s="26"/>
      <c r="E832" s="36">
        <f t="shared" si="208"/>
        <v>0</v>
      </c>
      <c r="F832" s="30">
        <f t="shared" si="209"/>
        <v>0</v>
      </c>
      <c r="G832" s="30">
        <f t="shared" si="209"/>
        <v>0</v>
      </c>
      <c r="H832" s="30">
        <f t="shared" si="209"/>
        <v>0</v>
      </c>
      <c r="I832" s="30">
        <f t="shared" si="209"/>
        <v>0</v>
      </c>
      <c r="J832" s="30">
        <f t="shared" si="195"/>
        <v>0</v>
      </c>
      <c r="K832" s="30">
        <f t="shared" si="196"/>
        <v>0</v>
      </c>
    </row>
    <row r="833" spans="1:12" ht="18" x14ac:dyDescent="0.25">
      <c r="A833" s="5" t="str">
        <f t="shared" si="191"/>
        <v>b</v>
      </c>
      <c r="B833" s="24" t="s">
        <v>1</v>
      </c>
      <c r="C833" s="26" t="s">
        <v>130</v>
      </c>
      <c r="D833" s="26"/>
      <c r="E833" s="36">
        <f t="shared" si="208"/>
        <v>0</v>
      </c>
      <c r="F833" s="30">
        <f t="shared" si="209"/>
        <v>0</v>
      </c>
      <c r="G833" s="30">
        <f t="shared" si="209"/>
        <v>0</v>
      </c>
      <c r="H833" s="30">
        <f t="shared" si="209"/>
        <v>0</v>
      </c>
      <c r="I833" s="30">
        <f t="shared" si="209"/>
        <v>0</v>
      </c>
      <c r="J833" s="30">
        <f t="shared" si="195"/>
        <v>0</v>
      </c>
      <c r="K833" s="30">
        <f t="shared" si="196"/>
        <v>0</v>
      </c>
    </row>
    <row r="834" spans="1:12" ht="18" x14ac:dyDescent="0.25">
      <c r="A834" s="5" t="str">
        <f t="shared" si="191"/>
        <v>b</v>
      </c>
      <c r="B834" s="24" t="s">
        <v>1</v>
      </c>
      <c r="C834" s="26" t="s">
        <v>131</v>
      </c>
      <c r="D834" s="26"/>
      <c r="E834" s="36">
        <f t="shared" si="208"/>
        <v>0</v>
      </c>
      <c r="F834" s="30">
        <f t="shared" si="209"/>
        <v>0</v>
      </c>
      <c r="G834" s="30">
        <f t="shared" si="209"/>
        <v>0</v>
      </c>
      <c r="H834" s="30">
        <f t="shared" si="209"/>
        <v>0</v>
      </c>
      <c r="I834" s="30">
        <f t="shared" si="209"/>
        <v>0</v>
      </c>
      <c r="J834" s="30">
        <f t="shared" si="195"/>
        <v>0</v>
      </c>
      <c r="K834" s="30">
        <f t="shared" si="196"/>
        <v>0</v>
      </c>
    </row>
    <row r="835" spans="1:12" ht="18" x14ac:dyDescent="0.25">
      <c r="A835" s="5" t="str">
        <f t="shared" si="191"/>
        <v>b</v>
      </c>
      <c r="B835" s="24" t="s">
        <v>1</v>
      </c>
      <c r="C835" s="27" t="s">
        <v>132</v>
      </c>
      <c r="D835" s="27"/>
      <c r="E835" s="36">
        <f t="shared" si="208"/>
        <v>0</v>
      </c>
      <c r="F835" s="30">
        <f t="shared" si="209"/>
        <v>0</v>
      </c>
      <c r="G835" s="30">
        <f t="shared" si="209"/>
        <v>0</v>
      </c>
      <c r="H835" s="30">
        <f t="shared" si="209"/>
        <v>0</v>
      </c>
      <c r="I835" s="30">
        <f t="shared" si="209"/>
        <v>0</v>
      </c>
      <c r="J835" s="30">
        <f t="shared" si="195"/>
        <v>0</v>
      </c>
      <c r="K835" s="30">
        <f t="shared" si="196"/>
        <v>0</v>
      </c>
    </row>
    <row r="836" spans="1:12" ht="18" x14ac:dyDescent="0.25">
      <c r="A836" s="5" t="str">
        <f t="shared" si="191"/>
        <v>b</v>
      </c>
      <c r="B836" s="24" t="s">
        <v>1</v>
      </c>
      <c r="C836" s="27" t="s">
        <v>133</v>
      </c>
      <c r="D836" s="27"/>
      <c r="E836" s="36">
        <f t="shared" si="208"/>
        <v>0</v>
      </c>
      <c r="F836" s="30">
        <f t="shared" si="209"/>
        <v>0</v>
      </c>
      <c r="G836" s="30">
        <f t="shared" si="209"/>
        <v>0</v>
      </c>
      <c r="H836" s="30">
        <f t="shared" si="209"/>
        <v>0</v>
      </c>
      <c r="I836" s="30">
        <f t="shared" si="209"/>
        <v>0</v>
      </c>
      <c r="J836" s="30">
        <f t="shared" si="195"/>
        <v>0</v>
      </c>
      <c r="K836" s="30">
        <f t="shared" si="196"/>
        <v>0</v>
      </c>
    </row>
    <row r="837" spans="1:12" ht="18" x14ac:dyDescent="0.25">
      <c r="A837" s="5" t="str">
        <f t="shared" ref="A837:A900" si="210">IF((E837+F837+G837+I837+H837)&gt;0,"a","b")</f>
        <v>b</v>
      </c>
      <c r="B837" s="24" t="s">
        <v>1</v>
      </c>
      <c r="C837" s="27" t="s">
        <v>134</v>
      </c>
      <c r="D837" s="27"/>
      <c r="E837" s="36">
        <f t="shared" si="208"/>
        <v>0</v>
      </c>
      <c r="F837" s="30">
        <f t="shared" si="209"/>
        <v>0</v>
      </c>
      <c r="G837" s="30">
        <f t="shared" si="209"/>
        <v>0</v>
      </c>
      <c r="H837" s="30">
        <f t="shared" si="209"/>
        <v>0</v>
      </c>
      <c r="I837" s="30">
        <f t="shared" si="209"/>
        <v>0</v>
      </c>
      <c r="J837" s="30">
        <f t="shared" si="195"/>
        <v>0</v>
      </c>
      <c r="K837" s="30">
        <f t="shared" si="196"/>
        <v>0</v>
      </c>
    </row>
    <row r="838" spans="1:12" ht="18" x14ac:dyDescent="0.25">
      <c r="A838" s="5" t="str">
        <f t="shared" si="210"/>
        <v>b</v>
      </c>
      <c r="B838" s="24" t="s">
        <v>1</v>
      </c>
      <c r="C838" s="27" t="s">
        <v>135</v>
      </c>
      <c r="D838" s="27"/>
      <c r="E838" s="36">
        <f t="shared" si="208"/>
        <v>0</v>
      </c>
      <c r="F838" s="30">
        <f t="shared" si="209"/>
        <v>0</v>
      </c>
      <c r="G838" s="30">
        <f t="shared" si="209"/>
        <v>0</v>
      </c>
      <c r="H838" s="30">
        <f t="shared" si="209"/>
        <v>0</v>
      </c>
      <c r="I838" s="30">
        <f t="shared" si="209"/>
        <v>0</v>
      </c>
      <c r="J838" s="30">
        <f t="shared" si="195"/>
        <v>0</v>
      </c>
      <c r="K838" s="30">
        <f t="shared" si="196"/>
        <v>0</v>
      </c>
    </row>
    <row r="839" spans="1:12" x14ac:dyDescent="0.25">
      <c r="A839" s="5" t="str">
        <f t="shared" si="210"/>
        <v>b</v>
      </c>
      <c r="B839" s="28"/>
      <c r="C839" s="29" t="s">
        <v>209</v>
      </c>
      <c r="D839" s="29"/>
      <c r="E839" s="38">
        <f t="shared" si="208"/>
        <v>0</v>
      </c>
      <c r="F839" s="31">
        <f t="shared" si="209"/>
        <v>0</v>
      </c>
      <c r="G839" s="31">
        <f t="shared" si="209"/>
        <v>0</v>
      </c>
      <c r="H839" s="31">
        <f t="shared" si="209"/>
        <v>0</v>
      </c>
      <c r="I839" s="31">
        <f t="shared" si="209"/>
        <v>0</v>
      </c>
      <c r="J839" s="31">
        <f t="shared" si="195"/>
        <v>0</v>
      </c>
      <c r="K839" s="31">
        <f t="shared" si="196"/>
        <v>0</v>
      </c>
    </row>
    <row r="840" spans="1:12" x14ac:dyDescent="0.25">
      <c r="A840" s="5" t="str">
        <f t="shared" si="210"/>
        <v>b</v>
      </c>
      <c r="B840" s="28"/>
      <c r="C840" s="29" t="s">
        <v>210</v>
      </c>
      <c r="D840" s="29"/>
      <c r="E840" s="38">
        <f t="shared" si="208"/>
        <v>0</v>
      </c>
      <c r="F840" s="31">
        <f t="shared" si="209"/>
        <v>0</v>
      </c>
      <c r="G840" s="31">
        <f t="shared" si="209"/>
        <v>0</v>
      </c>
      <c r="H840" s="31">
        <f t="shared" si="209"/>
        <v>0</v>
      </c>
      <c r="I840" s="31">
        <f t="shared" si="209"/>
        <v>0</v>
      </c>
      <c r="J840" s="31">
        <f t="shared" si="195"/>
        <v>0</v>
      </c>
      <c r="K840" s="31">
        <f t="shared" si="196"/>
        <v>0</v>
      </c>
    </row>
    <row r="841" spans="1:12" ht="18" x14ac:dyDescent="0.25">
      <c r="A841" s="5" t="str">
        <f t="shared" si="210"/>
        <v>b</v>
      </c>
      <c r="B841" s="32" t="s">
        <v>1</v>
      </c>
      <c r="C841" s="25" t="s">
        <v>136</v>
      </c>
      <c r="D841" s="25"/>
      <c r="E841" s="37">
        <f t="shared" si="208"/>
        <v>0</v>
      </c>
      <c r="F841" s="33">
        <f t="shared" si="209"/>
        <v>0</v>
      </c>
      <c r="G841" s="33">
        <f t="shared" si="209"/>
        <v>0</v>
      </c>
      <c r="H841" s="33">
        <f t="shared" si="209"/>
        <v>0</v>
      </c>
      <c r="I841" s="33">
        <f t="shared" si="209"/>
        <v>0</v>
      </c>
      <c r="J841" s="33">
        <f t="shared" si="195"/>
        <v>0</v>
      </c>
      <c r="K841" s="33">
        <f t="shared" si="196"/>
        <v>0</v>
      </c>
    </row>
    <row r="842" spans="1:12" ht="18" x14ac:dyDescent="0.25">
      <c r="A842" s="5" t="str">
        <f t="shared" si="210"/>
        <v>b</v>
      </c>
      <c r="B842" s="32" t="s">
        <v>1</v>
      </c>
      <c r="C842" s="25" t="s">
        <v>137</v>
      </c>
      <c r="D842" s="25"/>
      <c r="E842" s="37">
        <f t="shared" si="208"/>
        <v>0</v>
      </c>
      <c r="F842" s="33">
        <f t="shared" si="209"/>
        <v>0</v>
      </c>
      <c r="G842" s="33">
        <f t="shared" si="209"/>
        <v>0</v>
      </c>
      <c r="H842" s="33">
        <f t="shared" si="209"/>
        <v>0</v>
      </c>
      <c r="I842" s="33">
        <f t="shared" si="209"/>
        <v>0</v>
      </c>
      <c r="J842" s="33">
        <f t="shared" si="195"/>
        <v>0</v>
      </c>
      <c r="K842" s="33">
        <f t="shared" si="196"/>
        <v>0</v>
      </c>
    </row>
    <row r="843" spans="1:12" ht="18" x14ac:dyDescent="0.25">
      <c r="A843" s="5" t="str">
        <f t="shared" si="210"/>
        <v>b</v>
      </c>
      <c r="B843" s="32" t="s">
        <v>1</v>
      </c>
      <c r="C843" s="25" t="s">
        <v>138</v>
      </c>
      <c r="D843" s="25"/>
      <c r="E843" s="37">
        <f t="shared" si="208"/>
        <v>0</v>
      </c>
      <c r="F843" s="33">
        <f t="shared" si="209"/>
        <v>0</v>
      </c>
      <c r="G843" s="33">
        <f t="shared" si="209"/>
        <v>0</v>
      </c>
      <c r="H843" s="33">
        <f t="shared" si="209"/>
        <v>0</v>
      </c>
      <c r="I843" s="33">
        <f t="shared" si="209"/>
        <v>0</v>
      </c>
      <c r="J843" s="33">
        <f t="shared" si="195"/>
        <v>0</v>
      </c>
      <c r="K843" s="33">
        <f t="shared" si="196"/>
        <v>0</v>
      </c>
    </row>
    <row r="844" spans="1:12" ht="18" x14ac:dyDescent="0.25">
      <c r="A844" s="5" t="str">
        <f t="shared" si="210"/>
        <v>b</v>
      </c>
      <c r="B844" s="22" t="s">
        <v>60</v>
      </c>
      <c r="C844" s="23" t="s">
        <v>94</v>
      </c>
      <c r="D844" s="23"/>
      <c r="E844" s="41">
        <f t="shared" ref="E844:E885" si="211">F844+G844+H844+I844</f>
        <v>0</v>
      </c>
      <c r="F844" s="41">
        <f>F845+F855+F856+F857</f>
        <v>0</v>
      </c>
      <c r="G844" s="41">
        <f>G845+G855+G856+G857</f>
        <v>0</v>
      </c>
      <c r="H844" s="41">
        <f>H845+H855+H856+H857</f>
        <v>0</v>
      </c>
      <c r="I844" s="41">
        <f>I845+I855+I856+I857</f>
        <v>0</v>
      </c>
      <c r="J844" s="30">
        <f t="shared" si="195"/>
        <v>0</v>
      </c>
      <c r="K844" s="30">
        <f t="shared" si="196"/>
        <v>0</v>
      </c>
      <c r="L844" s="4" t="s">
        <v>205</v>
      </c>
    </row>
    <row r="845" spans="1:12" ht="18" x14ac:dyDescent="0.25">
      <c r="A845" s="5" t="str">
        <f t="shared" si="210"/>
        <v>b</v>
      </c>
      <c r="B845" s="34" t="s">
        <v>1</v>
      </c>
      <c r="C845" s="15" t="s">
        <v>128</v>
      </c>
      <c r="D845" s="15"/>
      <c r="E845" s="37">
        <f t="shared" si="211"/>
        <v>0</v>
      </c>
      <c r="F845" s="14">
        <f t="shared" ref="F845:I845" si="212">F846+F847+F848+F849+F850+F851+F852</f>
        <v>0</v>
      </c>
      <c r="G845" s="14">
        <f t="shared" si="212"/>
        <v>0</v>
      </c>
      <c r="H845" s="14">
        <f t="shared" si="212"/>
        <v>0</v>
      </c>
      <c r="I845" s="14">
        <f t="shared" si="212"/>
        <v>0</v>
      </c>
      <c r="J845" s="33">
        <f t="shared" si="195"/>
        <v>0</v>
      </c>
      <c r="K845" s="33">
        <f t="shared" si="196"/>
        <v>0</v>
      </c>
      <c r="L845" s="4" t="s">
        <v>205</v>
      </c>
    </row>
    <row r="846" spans="1:12" ht="18" x14ac:dyDescent="0.25">
      <c r="A846" s="5" t="str">
        <f t="shared" si="210"/>
        <v>b</v>
      </c>
      <c r="B846" s="11" t="s">
        <v>1</v>
      </c>
      <c r="C846" s="12" t="s">
        <v>129</v>
      </c>
      <c r="D846" s="12"/>
      <c r="E846" s="39">
        <f t="shared" si="211"/>
        <v>0</v>
      </c>
      <c r="F846" s="35"/>
      <c r="G846" s="35"/>
      <c r="H846" s="35"/>
      <c r="I846" s="35"/>
      <c r="J846" s="30">
        <f t="shared" si="195"/>
        <v>0</v>
      </c>
      <c r="K846" s="30">
        <f t="shared" si="196"/>
        <v>0</v>
      </c>
      <c r="L846" s="4" t="s">
        <v>205</v>
      </c>
    </row>
    <row r="847" spans="1:12" ht="18" x14ac:dyDescent="0.25">
      <c r="A847" s="5" t="str">
        <f t="shared" si="210"/>
        <v>b</v>
      </c>
      <c r="B847" s="11" t="s">
        <v>1</v>
      </c>
      <c r="C847" s="12" t="s">
        <v>130</v>
      </c>
      <c r="D847" s="12"/>
      <c r="E847" s="39">
        <f t="shared" si="211"/>
        <v>0</v>
      </c>
      <c r="F847" s="35"/>
      <c r="G847" s="35"/>
      <c r="H847" s="35"/>
      <c r="I847" s="35"/>
      <c r="J847" s="30">
        <f t="shared" si="195"/>
        <v>0</v>
      </c>
      <c r="K847" s="30">
        <f t="shared" si="196"/>
        <v>0</v>
      </c>
      <c r="L847" s="4" t="s">
        <v>205</v>
      </c>
    </row>
    <row r="848" spans="1:12" ht="18" x14ac:dyDescent="0.25">
      <c r="A848" s="5" t="str">
        <f t="shared" si="210"/>
        <v>b</v>
      </c>
      <c r="B848" s="11" t="s">
        <v>1</v>
      </c>
      <c r="C848" s="12" t="s">
        <v>131</v>
      </c>
      <c r="D848" s="12"/>
      <c r="E848" s="39">
        <f t="shared" si="211"/>
        <v>0</v>
      </c>
      <c r="F848" s="35"/>
      <c r="G848" s="35"/>
      <c r="H848" s="35"/>
      <c r="I848" s="35"/>
      <c r="J848" s="30">
        <f t="shared" si="195"/>
        <v>0</v>
      </c>
      <c r="K848" s="30">
        <f t="shared" si="196"/>
        <v>0</v>
      </c>
      <c r="L848" s="4" t="s">
        <v>205</v>
      </c>
    </row>
    <row r="849" spans="1:12" ht="18" x14ac:dyDescent="0.25">
      <c r="A849" s="5" t="str">
        <f t="shared" si="210"/>
        <v>b</v>
      </c>
      <c r="B849" s="11" t="s">
        <v>1</v>
      </c>
      <c r="C849" s="16" t="s">
        <v>132</v>
      </c>
      <c r="D849" s="16"/>
      <c r="E849" s="39">
        <f t="shared" si="211"/>
        <v>0</v>
      </c>
      <c r="F849" s="35"/>
      <c r="G849" s="35"/>
      <c r="H849" s="35"/>
      <c r="I849" s="35"/>
      <c r="J849" s="30">
        <f t="shared" si="195"/>
        <v>0</v>
      </c>
      <c r="K849" s="30">
        <f t="shared" si="196"/>
        <v>0</v>
      </c>
      <c r="L849" s="4" t="s">
        <v>205</v>
      </c>
    </row>
    <row r="850" spans="1:12" ht="18" x14ac:dyDescent="0.25">
      <c r="A850" s="5" t="str">
        <f t="shared" si="210"/>
        <v>b</v>
      </c>
      <c r="B850" s="11" t="s">
        <v>1</v>
      </c>
      <c r="C850" s="16" t="s">
        <v>133</v>
      </c>
      <c r="D850" s="16"/>
      <c r="E850" s="39">
        <f t="shared" si="211"/>
        <v>0</v>
      </c>
      <c r="F850" s="35"/>
      <c r="G850" s="35"/>
      <c r="H850" s="35"/>
      <c r="I850" s="35"/>
      <c r="J850" s="30">
        <f t="shared" si="195"/>
        <v>0</v>
      </c>
      <c r="K850" s="30">
        <f t="shared" si="196"/>
        <v>0</v>
      </c>
      <c r="L850" s="4" t="s">
        <v>205</v>
      </c>
    </row>
    <row r="851" spans="1:12" ht="18" x14ac:dyDescent="0.25">
      <c r="A851" s="5" t="str">
        <f t="shared" si="210"/>
        <v>b</v>
      </c>
      <c r="B851" s="11" t="s">
        <v>1</v>
      </c>
      <c r="C851" s="16" t="s">
        <v>134</v>
      </c>
      <c r="D851" s="16"/>
      <c r="E851" s="39">
        <f t="shared" si="211"/>
        <v>0</v>
      </c>
      <c r="F851" s="35"/>
      <c r="G851" s="35"/>
      <c r="H851" s="35"/>
      <c r="I851" s="35"/>
      <c r="J851" s="30">
        <f t="shared" ref="J851:J914" si="213">F851+G851</f>
        <v>0</v>
      </c>
      <c r="K851" s="30">
        <f t="shared" ref="K851:K914" si="214">F851+G851+H851</f>
        <v>0</v>
      </c>
      <c r="L851" s="4" t="s">
        <v>205</v>
      </c>
    </row>
    <row r="852" spans="1:12" ht="18" x14ac:dyDescent="0.25">
      <c r="A852" s="5" t="str">
        <f t="shared" si="210"/>
        <v>b</v>
      </c>
      <c r="B852" s="11" t="s">
        <v>1</v>
      </c>
      <c r="C852" s="16" t="s">
        <v>135</v>
      </c>
      <c r="D852" s="16"/>
      <c r="E852" s="39">
        <f t="shared" si="211"/>
        <v>0</v>
      </c>
      <c r="F852" s="35">
        <f>F853+F854</f>
        <v>0</v>
      </c>
      <c r="G852" s="35">
        <f t="shared" ref="G852:I852" si="215">G853+G854</f>
        <v>0</v>
      </c>
      <c r="H852" s="35">
        <f t="shared" si="215"/>
        <v>0</v>
      </c>
      <c r="I852" s="35">
        <f t="shared" si="215"/>
        <v>0</v>
      </c>
      <c r="J852" s="30">
        <f t="shared" si="213"/>
        <v>0</v>
      </c>
      <c r="K852" s="30">
        <f t="shared" si="214"/>
        <v>0</v>
      </c>
      <c r="L852" s="4" t="s">
        <v>205</v>
      </c>
    </row>
    <row r="853" spans="1:12" x14ac:dyDescent="0.25">
      <c r="A853" s="5" t="str">
        <f t="shared" si="210"/>
        <v>b</v>
      </c>
      <c r="B853" s="19"/>
      <c r="C853" s="21" t="s">
        <v>209</v>
      </c>
      <c r="D853" s="21"/>
      <c r="E853" s="40">
        <f t="shared" si="211"/>
        <v>0</v>
      </c>
      <c r="F853" s="20"/>
      <c r="G853" s="20"/>
      <c r="H853" s="20"/>
      <c r="I853" s="20"/>
      <c r="J853" s="31">
        <f t="shared" si="213"/>
        <v>0</v>
      </c>
      <c r="K853" s="31">
        <f t="shared" si="214"/>
        <v>0</v>
      </c>
    </row>
    <row r="854" spans="1:12" x14ac:dyDescent="0.25">
      <c r="A854" s="5" t="str">
        <f t="shared" si="210"/>
        <v>b</v>
      </c>
      <c r="B854" s="19"/>
      <c r="C854" s="21" t="s">
        <v>210</v>
      </c>
      <c r="D854" s="21"/>
      <c r="E854" s="40">
        <f t="shared" si="211"/>
        <v>0</v>
      </c>
      <c r="F854" s="20"/>
      <c r="G854" s="20"/>
      <c r="H854" s="20"/>
      <c r="I854" s="20"/>
      <c r="J854" s="31">
        <f t="shared" si="213"/>
        <v>0</v>
      </c>
      <c r="K854" s="31">
        <f t="shared" si="214"/>
        <v>0</v>
      </c>
    </row>
    <row r="855" spans="1:12" ht="18" x14ac:dyDescent="0.25">
      <c r="A855" s="5" t="str">
        <f t="shared" si="210"/>
        <v>b</v>
      </c>
      <c r="B855" s="11" t="s">
        <v>1</v>
      </c>
      <c r="C855" s="15" t="s">
        <v>136</v>
      </c>
      <c r="D855" s="15"/>
      <c r="E855" s="37">
        <f t="shared" si="211"/>
        <v>0</v>
      </c>
      <c r="F855" s="14"/>
      <c r="G855" s="14"/>
      <c r="H855" s="14"/>
      <c r="I855" s="14"/>
      <c r="J855" s="33">
        <f t="shared" si="213"/>
        <v>0</v>
      </c>
      <c r="K855" s="33">
        <f t="shared" si="214"/>
        <v>0</v>
      </c>
      <c r="L855" s="4" t="s">
        <v>205</v>
      </c>
    </row>
    <row r="856" spans="1:12" ht="18" x14ac:dyDescent="0.25">
      <c r="A856" s="5" t="str">
        <f t="shared" si="210"/>
        <v>b</v>
      </c>
      <c r="B856" s="11" t="s">
        <v>1</v>
      </c>
      <c r="C856" s="15" t="s">
        <v>137</v>
      </c>
      <c r="D856" s="15"/>
      <c r="E856" s="37">
        <f t="shared" si="211"/>
        <v>0</v>
      </c>
      <c r="F856" s="14"/>
      <c r="G856" s="14"/>
      <c r="H856" s="14"/>
      <c r="I856" s="14"/>
      <c r="J856" s="33">
        <f t="shared" si="213"/>
        <v>0</v>
      </c>
      <c r="K856" s="33">
        <f t="shared" si="214"/>
        <v>0</v>
      </c>
      <c r="L856" s="4" t="s">
        <v>205</v>
      </c>
    </row>
    <row r="857" spans="1:12" ht="18" x14ac:dyDescent="0.25">
      <c r="A857" s="5" t="str">
        <f t="shared" si="210"/>
        <v>b</v>
      </c>
      <c r="B857" s="11" t="s">
        <v>1</v>
      </c>
      <c r="C857" s="15" t="s">
        <v>138</v>
      </c>
      <c r="D857" s="15"/>
      <c r="E857" s="37">
        <f t="shared" si="211"/>
        <v>0</v>
      </c>
      <c r="F857" s="14"/>
      <c r="G857" s="14"/>
      <c r="H857" s="14"/>
      <c r="I857" s="14"/>
      <c r="J857" s="33">
        <f t="shared" si="213"/>
        <v>0</v>
      </c>
      <c r="K857" s="33">
        <f t="shared" si="214"/>
        <v>0</v>
      </c>
      <c r="L857" s="4" t="s">
        <v>205</v>
      </c>
    </row>
    <row r="858" spans="1:12" ht="72" x14ac:dyDescent="0.25">
      <c r="A858" s="5" t="str">
        <f t="shared" si="210"/>
        <v>b</v>
      </c>
      <c r="B858" s="22" t="s">
        <v>61</v>
      </c>
      <c r="C858" s="23" t="s">
        <v>157</v>
      </c>
      <c r="D858" s="23"/>
      <c r="E858" s="41">
        <f t="shared" si="211"/>
        <v>0</v>
      </c>
      <c r="F858" s="41">
        <f>F859+F869+F870+F871</f>
        <v>0</v>
      </c>
      <c r="G858" s="41">
        <f>G859+G869+G870+G871</f>
        <v>0</v>
      </c>
      <c r="H858" s="41">
        <f>H859+H869+H870+H871</f>
        <v>0</v>
      </c>
      <c r="I858" s="41">
        <f>I859+I869+I870+I871</f>
        <v>0</v>
      </c>
      <c r="J858" s="30">
        <f t="shared" si="213"/>
        <v>0</v>
      </c>
      <c r="K858" s="30">
        <f t="shared" si="214"/>
        <v>0</v>
      </c>
      <c r="L858" s="4" t="s">
        <v>204</v>
      </c>
    </row>
    <row r="859" spans="1:12" ht="18" x14ac:dyDescent="0.25">
      <c r="A859" s="5" t="str">
        <f t="shared" si="210"/>
        <v>b</v>
      </c>
      <c r="B859" s="34" t="s">
        <v>1</v>
      </c>
      <c r="C859" s="15" t="s">
        <v>128</v>
      </c>
      <c r="D859" s="15"/>
      <c r="E859" s="37">
        <f t="shared" si="211"/>
        <v>0</v>
      </c>
      <c r="F859" s="14">
        <f t="shared" ref="F859:I859" si="216">F860+F861+F862+F863+F864+F865+F866</f>
        <v>0</v>
      </c>
      <c r="G859" s="14">
        <f t="shared" si="216"/>
        <v>0</v>
      </c>
      <c r="H859" s="14">
        <f t="shared" si="216"/>
        <v>0</v>
      </c>
      <c r="I859" s="14">
        <f t="shared" si="216"/>
        <v>0</v>
      </c>
      <c r="J859" s="33">
        <f t="shared" si="213"/>
        <v>0</v>
      </c>
      <c r="K859" s="33">
        <f t="shared" si="214"/>
        <v>0</v>
      </c>
      <c r="L859" s="4" t="s">
        <v>204</v>
      </c>
    </row>
    <row r="860" spans="1:12" ht="18" x14ac:dyDescent="0.25">
      <c r="A860" s="5" t="str">
        <f t="shared" si="210"/>
        <v>b</v>
      </c>
      <c r="B860" s="11" t="s">
        <v>1</v>
      </c>
      <c r="C860" s="12" t="s">
        <v>129</v>
      </c>
      <c r="D860" s="12"/>
      <c r="E860" s="39">
        <f t="shared" si="211"/>
        <v>0</v>
      </c>
      <c r="F860" s="35"/>
      <c r="G860" s="35"/>
      <c r="H860" s="35"/>
      <c r="I860" s="35"/>
      <c r="J860" s="30">
        <f t="shared" si="213"/>
        <v>0</v>
      </c>
      <c r="K860" s="30">
        <f t="shared" si="214"/>
        <v>0</v>
      </c>
      <c r="L860" s="4" t="s">
        <v>204</v>
      </c>
    </row>
    <row r="861" spans="1:12" ht="18" x14ac:dyDescent="0.25">
      <c r="A861" s="5" t="str">
        <f t="shared" si="210"/>
        <v>b</v>
      </c>
      <c r="B861" s="11" t="s">
        <v>1</v>
      </c>
      <c r="C861" s="12" t="s">
        <v>130</v>
      </c>
      <c r="D861" s="12"/>
      <c r="E861" s="39">
        <f t="shared" si="211"/>
        <v>0</v>
      </c>
      <c r="F861" s="35"/>
      <c r="G861" s="35"/>
      <c r="H861" s="35"/>
      <c r="I861" s="35"/>
      <c r="J861" s="30">
        <f t="shared" si="213"/>
        <v>0</v>
      </c>
      <c r="K861" s="30">
        <f t="shared" si="214"/>
        <v>0</v>
      </c>
      <c r="L861" s="4" t="s">
        <v>204</v>
      </c>
    </row>
    <row r="862" spans="1:12" ht="18" x14ac:dyDescent="0.25">
      <c r="A862" s="5" t="str">
        <f t="shared" si="210"/>
        <v>b</v>
      </c>
      <c r="B862" s="11" t="s">
        <v>1</v>
      </c>
      <c r="C862" s="12" t="s">
        <v>131</v>
      </c>
      <c r="D862" s="12"/>
      <c r="E862" s="39">
        <f t="shared" si="211"/>
        <v>0</v>
      </c>
      <c r="F862" s="35"/>
      <c r="G862" s="35"/>
      <c r="H862" s="35"/>
      <c r="I862" s="35"/>
      <c r="J862" s="30">
        <f t="shared" si="213"/>
        <v>0</v>
      </c>
      <c r="K862" s="30">
        <f t="shared" si="214"/>
        <v>0</v>
      </c>
      <c r="L862" s="4" t="s">
        <v>204</v>
      </c>
    </row>
    <row r="863" spans="1:12" ht="18" x14ac:dyDescent="0.25">
      <c r="A863" s="5" t="str">
        <f t="shared" si="210"/>
        <v>b</v>
      </c>
      <c r="B863" s="11" t="s">
        <v>1</v>
      </c>
      <c r="C863" s="16" t="s">
        <v>132</v>
      </c>
      <c r="D863" s="16"/>
      <c r="E863" s="39">
        <f t="shared" si="211"/>
        <v>0</v>
      </c>
      <c r="F863" s="35"/>
      <c r="G863" s="35"/>
      <c r="H863" s="35"/>
      <c r="I863" s="35"/>
      <c r="J863" s="30">
        <f t="shared" si="213"/>
        <v>0</v>
      </c>
      <c r="K863" s="30">
        <f t="shared" si="214"/>
        <v>0</v>
      </c>
      <c r="L863" s="4" t="s">
        <v>204</v>
      </c>
    </row>
    <row r="864" spans="1:12" ht="18" x14ac:dyDescent="0.25">
      <c r="A864" s="5" t="str">
        <f t="shared" si="210"/>
        <v>b</v>
      </c>
      <c r="B864" s="11" t="s">
        <v>1</v>
      </c>
      <c r="C864" s="16" t="s">
        <v>133</v>
      </c>
      <c r="D864" s="16"/>
      <c r="E864" s="39">
        <f t="shared" si="211"/>
        <v>0</v>
      </c>
      <c r="F864" s="35"/>
      <c r="G864" s="35"/>
      <c r="H864" s="35"/>
      <c r="I864" s="35"/>
      <c r="J864" s="30">
        <f t="shared" si="213"/>
        <v>0</v>
      </c>
      <c r="K864" s="30">
        <f t="shared" si="214"/>
        <v>0</v>
      </c>
      <c r="L864" s="4" t="s">
        <v>204</v>
      </c>
    </row>
    <row r="865" spans="1:12" ht="18" x14ac:dyDescent="0.25">
      <c r="A865" s="5" t="str">
        <f t="shared" si="210"/>
        <v>b</v>
      </c>
      <c r="B865" s="11" t="s">
        <v>1</v>
      </c>
      <c r="C865" s="16" t="s">
        <v>134</v>
      </c>
      <c r="D865" s="16"/>
      <c r="E865" s="39">
        <f t="shared" si="211"/>
        <v>0</v>
      </c>
      <c r="F865" s="35"/>
      <c r="G865" s="35"/>
      <c r="H865" s="35"/>
      <c r="I865" s="35"/>
      <c r="J865" s="30">
        <f t="shared" si="213"/>
        <v>0</v>
      </c>
      <c r="K865" s="30">
        <f t="shared" si="214"/>
        <v>0</v>
      </c>
      <c r="L865" s="4" t="s">
        <v>204</v>
      </c>
    </row>
    <row r="866" spans="1:12" ht="18" x14ac:dyDescent="0.25">
      <c r="A866" s="5" t="str">
        <f t="shared" si="210"/>
        <v>b</v>
      </c>
      <c r="B866" s="11" t="s">
        <v>1</v>
      </c>
      <c r="C866" s="16" t="s">
        <v>135</v>
      </c>
      <c r="D866" s="16"/>
      <c r="E866" s="39">
        <f t="shared" si="211"/>
        <v>0</v>
      </c>
      <c r="F866" s="35">
        <f>F867+F868</f>
        <v>0</v>
      </c>
      <c r="G866" s="35">
        <f t="shared" ref="G866:I866" si="217">G867+G868</f>
        <v>0</v>
      </c>
      <c r="H866" s="35">
        <f t="shared" si="217"/>
        <v>0</v>
      </c>
      <c r="I866" s="35">
        <f t="shared" si="217"/>
        <v>0</v>
      </c>
      <c r="J866" s="30">
        <f t="shared" si="213"/>
        <v>0</v>
      </c>
      <c r="K866" s="30">
        <f t="shared" si="214"/>
        <v>0</v>
      </c>
      <c r="L866" s="4" t="s">
        <v>204</v>
      </c>
    </row>
    <row r="867" spans="1:12" x14ac:dyDescent="0.25">
      <c r="A867" s="5" t="str">
        <f t="shared" si="210"/>
        <v>b</v>
      </c>
      <c r="B867" s="19"/>
      <c r="C867" s="21" t="s">
        <v>209</v>
      </c>
      <c r="D867" s="21"/>
      <c r="E867" s="40">
        <f t="shared" si="211"/>
        <v>0</v>
      </c>
      <c r="F867" s="20"/>
      <c r="G867" s="20"/>
      <c r="H867" s="20"/>
      <c r="I867" s="20"/>
      <c r="J867" s="31">
        <f t="shared" si="213"/>
        <v>0</v>
      </c>
      <c r="K867" s="31">
        <f t="shared" si="214"/>
        <v>0</v>
      </c>
    </row>
    <row r="868" spans="1:12" x14ac:dyDescent="0.25">
      <c r="A868" s="5" t="str">
        <f t="shared" si="210"/>
        <v>b</v>
      </c>
      <c r="B868" s="19"/>
      <c r="C868" s="21" t="s">
        <v>210</v>
      </c>
      <c r="D868" s="21"/>
      <c r="E868" s="40">
        <f t="shared" si="211"/>
        <v>0</v>
      </c>
      <c r="F868" s="20"/>
      <c r="G868" s="20"/>
      <c r="H868" s="20"/>
      <c r="I868" s="20"/>
      <c r="J868" s="31">
        <f t="shared" si="213"/>
        <v>0</v>
      </c>
      <c r="K868" s="31">
        <f t="shared" si="214"/>
        <v>0</v>
      </c>
    </row>
    <row r="869" spans="1:12" ht="18" x14ac:dyDescent="0.25">
      <c r="A869" s="5" t="str">
        <f t="shared" si="210"/>
        <v>b</v>
      </c>
      <c r="B869" s="11" t="s">
        <v>1</v>
      </c>
      <c r="C869" s="15" t="s">
        <v>136</v>
      </c>
      <c r="D869" s="15"/>
      <c r="E869" s="37">
        <f t="shared" si="211"/>
        <v>0</v>
      </c>
      <c r="F869" s="14"/>
      <c r="G869" s="14"/>
      <c r="H869" s="14"/>
      <c r="I869" s="14"/>
      <c r="J869" s="33">
        <f t="shared" si="213"/>
        <v>0</v>
      </c>
      <c r="K869" s="33">
        <f t="shared" si="214"/>
        <v>0</v>
      </c>
      <c r="L869" s="4" t="s">
        <v>204</v>
      </c>
    </row>
    <row r="870" spans="1:12" ht="18" x14ac:dyDescent="0.25">
      <c r="A870" s="5" t="str">
        <f t="shared" si="210"/>
        <v>b</v>
      </c>
      <c r="B870" s="11" t="s">
        <v>1</v>
      </c>
      <c r="C870" s="15" t="s">
        <v>137</v>
      </c>
      <c r="D870" s="15"/>
      <c r="E870" s="37">
        <f t="shared" si="211"/>
        <v>0</v>
      </c>
      <c r="F870" s="14"/>
      <c r="G870" s="14"/>
      <c r="H870" s="14"/>
      <c r="I870" s="14"/>
      <c r="J870" s="33">
        <f t="shared" si="213"/>
        <v>0</v>
      </c>
      <c r="K870" s="33">
        <f t="shared" si="214"/>
        <v>0</v>
      </c>
      <c r="L870" s="4" t="s">
        <v>204</v>
      </c>
    </row>
    <row r="871" spans="1:12" ht="18" x14ac:dyDescent="0.25">
      <c r="A871" s="5" t="str">
        <f t="shared" si="210"/>
        <v>b</v>
      </c>
      <c r="B871" s="11" t="s">
        <v>1</v>
      </c>
      <c r="C871" s="15" t="s">
        <v>138</v>
      </c>
      <c r="D871" s="15"/>
      <c r="E871" s="37">
        <f t="shared" si="211"/>
        <v>0</v>
      </c>
      <c r="F871" s="14"/>
      <c r="G871" s="14"/>
      <c r="H871" s="14"/>
      <c r="I871" s="14"/>
      <c r="J871" s="33">
        <f t="shared" si="213"/>
        <v>0</v>
      </c>
      <c r="K871" s="33">
        <f t="shared" si="214"/>
        <v>0</v>
      </c>
      <c r="L871" s="4" t="s">
        <v>204</v>
      </c>
    </row>
    <row r="872" spans="1:12" ht="126" x14ac:dyDescent="0.25">
      <c r="A872" s="5" t="str">
        <f t="shared" si="210"/>
        <v>b</v>
      </c>
      <c r="B872" s="22" t="s">
        <v>62</v>
      </c>
      <c r="C872" s="23" t="s">
        <v>95</v>
      </c>
      <c r="D872" s="23"/>
      <c r="E872" s="41">
        <f t="shared" si="211"/>
        <v>0</v>
      </c>
      <c r="F872" s="41">
        <f>F873+F883+F884+F885</f>
        <v>0</v>
      </c>
      <c r="G872" s="41">
        <f>G873+G883+G884+G885</f>
        <v>0</v>
      </c>
      <c r="H872" s="41">
        <f>H873+H883+H884+H885</f>
        <v>0</v>
      </c>
      <c r="I872" s="41">
        <f>I873+I883+I884+I885</f>
        <v>0</v>
      </c>
      <c r="J872" s="30">
        <f t="shared" si="213"/>
        <v>0</v>
      </c>
      <c r="K872" s="30">
        <f t="shared" si="214"/>
        <v>0</v>
      </c>
      <c r="L872" s="4" t="s">
        <v>204</v>
      </c>
    </row>
    <row r="873" spans="1:12" ht="18" x14ac:dyDescent="0.25">
      <c r="A873" s="5" t="str">
        <f t="shared" si="210"/>
        <v>b</v>
      </c>
      <c r="B873" s="34" t="s">
        <v>1</v>
      </c>
      <c r="C873" s="15" t="s">
        <v>128</v>
      </c>
      <c r="D873" s="15"/>
      <c r="E873" s="37">
        <f t="shared" si="211"/>
        <v>0</v>
      </c>
      <c r="F873" s="14">
        <f t="shared" ref="F873:I873" si="218">F874+F875+F876+F877+F878+F879+F880</f>
        <v>0</v>
      </c>
      <c r="G873" s="14">
        <f t="shared" si="218"/>
        <v>0</v>
      </c>
      <c r="H873" s="14">
        <f t="shared" si="218"/>
        <v>0</v>
      </c>
      <c r="I873" s="14">
        <f t="shared" si="218"/>
        <v>0</v>
      </c>
      <c r="J873" s="33">
        <f t="shared" si="213"/>
        <v>0</v>
      </c>
      <c r="K873" s="33">
        <f t="shared" si="214"/>
        <v>0</v>
      </c>
      <c r="L873" s="4" t="s">
        <v>204</v>
      </c>
    </row>
    <row r="874" spans="1:12" ht="18" x14ac:dyDescent="0.25">
      <c r="A874" s="5" t="str">
        <f t="shared" si="210"/>
        <v>b</v>
      </c>
      <c r="B874" s="11" t="s">
        <v>1</v>
      </c>
      <c r="C874" s="12" t="s">
        <v>129</v>
      </c>
      <c r="D874" s="12"/>
      <c r="E874" s="39">
        <f t="shared" si="211"/>
        <v>0</v>
      </c>
      <c r="F874" s="35"/>
      <c r="G874" s="35"/>
      <c r="H874" s="35"/>
      <c r="I874" s="35"/>
      <c r="J874" s="30">
        <f t="shared" si="213"/>
        <v>0</v>
      </c>
      <c r="K874" s="30">
        <f t="shared" si="214"/>
        <v>0</v>
      </c>
      <c r="L874" s="4" t="s">
        <v>204</v>
      </c>
    </row>
    <row r="875" spans="1:12" ht="18" x14ac:dyDescent="0.25">
      <c r="A875" s="5" t="str">
        <f t="shared" si="210"/>
        <v>b</v>
      </c>
      <c r="B875" s="11" t="s">
        <v>1</v>
      </c>
      <c r="C875" s="12" t="s">
        <v>130</v>
      </c>
      <c r="D875" s="12"/>
      <c r="E875" s="39">
        <f t="shared" si="211"/>
        <v>0</v>
      </c>
      <c r="F875" s="35"/>
      <c r="G875" s="35"/>
      <c r="H875" s="35"/>
      <c r="I875" s="35"/>
      <c r="J875" s="30">
        <f t="shared" si="213"/>
        <v>0</v>
      </c>
      <c r="K875" s="30">
        <f t="shared" si="214"/>
        <v>0</v>
      </c>
      <c r="L875" s="4" t="s">
        <v>204</v>
      </c>
    </row>
    <row r="876" spans="1:12" ht="18" x14ac:dyDescent="0.25">
      <c r="A876" s="5" t="str">
        <f t="shared" si="210"/>
        <v>b</v>
      </c>
      <c r="B876" s="11" t="s">
        <v>1</v>
      </c>
      <c r="C876" s="12" t="s">
        <v>131</v>
      </c>
      <c r="D876" s="12"/>
      <c r="E876" s="39">
        <f t="shared" si="211"/>
        <v>0</v>
      </c>
      <c r="F876" s="35"/>
      <c r="G876" s="35"/>
      <c r="H876" s="35"/>
      <c r="I876" s="35"/>
      <c r="J876" s="30">
        <f t="shared" si="213"/>
        <v>0</v>
      </c>
      <c r="K876" s="30">
        <f t="shared" si="214"/>
        <v>0</v>
      </c>
      <c r="L876" s="4" t="s">
        <v>204</v>
      </c>
    </row>
    <row r="877" spans="1:12" ht="18" x14ac:dyDescent="0.25">
      <c r="A877" s="5" t="str">
        <f t="shared" si="210"/>
        <v>b</v>
      </c>
      <c r="B877" s="11" t="s">
        <v>1</v>
      </c>
      <c r="C877" s="16" t="s">
        <v>132</v>
      </c>
      <c r="D877" s="16"/>
      <c r="E877" s="39">
        <f t="shared" si="211"/>
        <v>0</v>
      </c>
      <c r="F877" s="35"/>
      <c r="G877" s="35"/>
      <c r="H877" s="35"/>
      <c r="I877" s="35"/>
      <c r="J877" s="30">
        <f t="shared" si="213"/>
        <v>0</v>
      </c>
      <c r="K877" s="30">
        <f t="shared" si="214"/>
        <v>0</v>
      </c>
      <c r="L877" s="4" t="s">
        <v>204</v>
      </c>
    </row>
    <row r="878" spans="1:12" ht="18" x14ac:dyDescent="0.25">
      <c r="A878" s="5" t="str">
        <f t="shared" si="210"/>
        <v>b</v>
      </c>
      <c r="B878" s="11" t="s">
        <v>1</v>
      </c>
      <c r="C878" s="16" t="s">
        <v>133</v>
      </c>
      <c r="D878" s="16"/>
      <c r="E878" s="39">
        <f t="shared" si="211"/>
        <v>0</v>
      </c>
      <c r="F878" s="35"/>
      <c r="G878" s="35"/>
      <c r="H878" s="35"/>
      <c r="I878" s="35"/>
      <c r="J878" s="30">
        <f t="shared" si="213"/>
        <v>0</v>
      </c>
      <c r="K878" s="30">
        <f t="shared" si="214"/>
        <v>0</v>
      </c>
      <c r="L878" s="4" t="s">
        <v>204</v>
      </c>
    </row>
    <row r="879" spans="1:12" ht="18" x14ac:dyDescent="0.25">
      <c r="A879" s="5" t="str">
        <f t="shared" si="210"/>
        <v>b</v>
      </c>
      <c r="B879" s="11" t="s">
        <v>1</v>
      </c>
      <c r="C879" s="16" t="s">
        <v>134</v>
      </c>
      <c r="D879" s="16"/>
      <c r="E879" s="39">
        <f t="shared" si="211"/>
        <v>0</v>
      </c>
      <c r="F879" s="35"/>
      <c r="G879" s="35"/>
      <c r="H879" s="35"/>
      <c r="I879" s="35"/>
      <c r="J879" s="30">
        <f t="shared" si="213"/>
        <v>0</v>
      </c>
      <c r="K879" s="30">
        <f t="shared" si="214"/>
        <v>0</v>
      </c>
      <c r="L879" s="4" t="s">
        <v>204</v>
      </c>
    </row>
    <row r="880" spans="1:12" ht="18" x14ac:dyDescent="0.25">
      <c r="A880" s="5" t="str">
        <f t="shared" si="210"/>
        <v>b</v>
      </c>
      <c r="B880" s="11" t="s">
        <v>1</v>
      </c>
      <c r="C880" s="16" t="s">
        <v>135</v>
      </c>
      <c r="D880" s="16"/>
      <c r="E880" s="39">
        <f t="shared" si="211"/>
        <v>0</v>
      </c>
      <c r="F880" s="35">
        <f>F881+F882</f>
        <v>0</v>
      </c>
      <c r="G880" s="35">
        <f t="shared" ref="G880:I880" si="219">G881+G882</f>
        <v>0</v>
      </c>
      <c r="H880" s="35">
        <f t="shared" si="219"/>
        <v>0</v>
      </c>
      <c r="I880" s="35">
        <f t="shared" si="219"/>
        <v>0</v>
      </c>
      <c r="J880" s="30">
        <f t="shared" si="213"/>
        <v>0</v>
      </c>
      <c r="K880" s="30">
        <f t="shared" si="214"/>
        <v>0</v>
      </c>
      <c r="L880" s="4" t="s">
        <v>204</v>
      </c>
    </row>
    <row r="881" spans="1:12" x14ac:dyDescent="0.25">
      <c r="A881" s="5" t="str">
        <f t="shared" si="210"/>
        <v>b</v>
      </c>
      <c r="B881" s="19"/>
      <c r="C881" s="21" t="s">
        <v>209</v>
      </c>
      <c r="D881" s="21"/>
      <c r="E881" s="40">
        <f t="shared" si="211"/>
        <v>0</v>
      </c>
      <c r="F881" s="20"/>
      <c r="G881" s="20"/>
      <c r="H881" s="20"/>
      <c r="I881" s="20"/>
      <c r="J881" s="31">
        <f t="shared" si="213"/>
        <v>0</v>
      </c>
      <c r="K881" s="31">
        <f t="shared" si="214"/>
        <v>0</v>
      </c>
    </row>
    <row r="882" spans="1:12" x14ac:dyDescent="0.25">
      <c r="A882" s="5" t="str">
        <f t="shared" si="210"/>
        <v>b</v>
      </c>
      <c r="B882" s="19"/>
      <c r="C882" s="21" t="s">
        <v>210</v>
      </c>
      <c r="D882" s="21"/>
      <c r="E882" s="40">
        <f t="shared" si="211"/>
        <v>0</v>
      </c>
      <c r="F882" s="20"/>
      <c r="G882" s="20"/>
      <c r="H882" s="20"/>
      <c r="I882" s="20"/>
      <c r="J882" s="31">
        <f t="shared" si="213"/>
        <v>0</v>
      </c>
      <c r="K882" s="31">
        <f t="shared" si="214"/>
        <v>0</v>
      </c>
    </row>
    <row r="883" spans="1:12" ht="18" x14ac:dyDescent="0.25">
      <c r="A883" s="5" t="str">
        <f t="shared" si="210"/>
        <v>b</v>
      </c>
      <c r="B883" s="11" t="s">
        <v>1</v>
      </c>
      <c r="C883" s="15" t="s">
        <v>136</v>
      </c>
      <c r="D883" s="15"/>
      <c r="E883" s="37">
        <f t="shared" si="211"/>
        <v>0</v>
      </c>
      <c r="F883" s="14"/>
      <c r="G883" s="14"/>
      <c r="H883" s="14"/>
      <c r="I883" s="14"/>
      <c r="J883" s="33">
        <f t="shared" si="213"/>
        <v>0</v>
      </c>
      <c r="K883" s="33">
        <f t="shared" si="214"/>
        <v>0</v>
      </c>
      <c r="L883" s="4" t="s">
        <v>204</v>
      </c>
    </row>
    <row r="884" spans="1:12" ht="18" x14ac:dyDescent="0.25">
      <c r="A884" s="5" t="str">
        <f t="shared" si="210"/>
        <v>b</v>
      </c>
      <c r="B884" s="11" t="s">
        <v>1</v>
      </c>
      <c r="C884" s="15" t="s">
        <v>137</v>
      </c>
      <c r="D884" s="15"/>
      <c r="E884" s="37">
        <f t="shared" si="211"/>
        <v>0</v>
      </c>
      <c r="F884" s="14"/>
      <c r="G884" s="14"/>
      <c r="H884" s="14"/>
      <c r="I884" s="14"/>
      <c r="J884" s="33">
        <f t="shared" si="213"/>
        <v>0</v>
      </c>
      <c r="K884" s="33">
        <f t="shared" si="214"/>
        <v>0</v>
      </c>
      <c r="L884" s="4" t="s">
        <v>204</v>
      </c>
    </row>
    <row r="885" spans="1:12" ht="18" x14ac:dyDescent="0.25">
      <c r="A885" s="5" t="str">
        <f t="shared" si="210"/>
        <v>b</v>
      </c>
      <c r="B885" s="11" t="s">
        <v>1</v>
      </c>
      <c r="C885" s="15" t="s">
        <v>138</v>
      </c>
      <c r="D885" s="15"/>
      <c r="E885" s="37">
        <f t="shared" si="211"/>
        <v>0</v>
      </c>
      <c r="F885" s="14"/>
      <c r="G885" s="14"/>
      <c r="H885" s="14"/>
      <c r="I885" s="14"/>
      <c r="J885" s="33">
        <f t="shared" si="213"/>
        <v>0</v>
      </c>
      <c r="K885" s="33">
        <f t="shared" si="214"/>
        <v>0</v>
      </c>
      <c r="L885" s="4" t="s">
        <v>204</v>
      </c>
    </row>
    <row r="886" spans="1:12" ht="18" x14ac:dyDescent="0.25">
      <c r="A886" s="5" t="str">
        <f t="shared" si="210"/>
        <v>b</v>
      </c>
      <c r="B886" s="22" t="s">
        <v>63</v>
      </c>
      <c r="C886" s="23" t="s">
        <v>158</v>
      </c>
      <c r="D886" s="23"/>
      <c r="E886" s="36">
        <f>SUM(F886:I886)</f>
        <v>0</v>
      </c>
      <c r="F886" s="30">
        <f>F900+F914</f>
        <v>0</v>
      </c>
      <c r="G886" s="30">
        <f t="shared" ref="G886:I886" si="220">G900+G914</f>
        <v>0</v>
      </c>
      <c r="H886" s="30">
        <f t="shared" si="220"/>
        <v>0</v>
      </c>
      <c r="I886" s="30">
        <f t="shared" si="220"/>
        <v>0</v>
      </c>
      <c r="J886" s="30">
        <f t="shared" si="213"/>
        <v>0</v>
      </c>
      <c r="K886" s="30">
        <f t="shared" si="214"/>
        <v>0</v>
      </c>
    </row>
    <row r="887" spans="1:12" ht="18" x14ac:dyDescent="0.25">
      <c r="A887" s="5" t="str">
        <f t="shared" si="210"/>
        <v>b</v>
      </c>
      <c r="B887" s="32" t="s">
        <v>1</v>
      </c>
      <c r="C887" s="25" t="s">
        <v>128</v>
      </c>
      <c r="D887" s="25"/>
      <c r="E887" s="37">
        <f t="shared" ref="E887:E899" si="221">SUM(F887:I887)</f>
        <v>0</v>
      </c>
      <c r="F887" s="33">
        <f t="shared" ref="F887:I899" si="222">F901+F915</f>
        <v>0</v>
      </c>
      <c r="G887" s="33">
        <f t="shared" si="222"/>
        <v>0</v>
      </c>
      <c r="H887" s="33">
        <f t="shared" si="222"/>
        <v>0</v>
      </c>
      <c r="I887" s="33">
        <f t="shared" si="222"/>
        <v>0</v>
      </c>
      <c r="J887" s="33">
        <f t="shared" si="213"/>
        <v>0</v>
      </c>
      <c r="K887" s="33">
        <f t="shared" si="214"/>
        <v>0</v>
      </c>
    </row>
    <row r="888" spans="1:12" ht="18" x14ac:dyDescent="0.25">
      <c r="A888" s="5" t="str">
        <f t="shared" si="210"/>
        <v>b</v>
      </c>
      <c r="B888" s="24" t="s">
        <v>1</v>
      </c>
      <c r="C888" s="26" t="s">
        <v>129</v>
      </c>
      <c r="D888" s="26"/>
      <c r="E888" s="36">
        <f t="shared" si="221"/>
        <v>0</v>
      </c>
      <c r="F888" s="30">
        <f t="shared" si="222"/>
        <v>0</v>
      </c>
      <c r="G888" s="30">
        <f t="shared" si="222"/>
        <v>0</v>
      </c>
      <c r="H888" s="30">
        <f t="shared" si="222"/>
        <v>0</v>
      </c>
      <c r="I888" s="30">
        <f t="shared" si="222"/>
        <v>0</v>
      </c>
      <c r="J888" s="30">
        <f t="shared" si="213"/>
        <v>0</v>
      </c>
      <c r="K888" s="30">
        <f t="shared" si="214"/>
        <v>0</v>
      </c>
    </row>
    <row r="889" spans="1:12" ht="18" x14ac:dyDescent="0.25">
      <c r="A889" s="5" t="str">
        <f t="shared" si="210"/>
        <v>b</v>
      </c>
      <c r="B889" s="24" t="s">
        <v>1</v>
      </c>
      <c r="C889" s="26" t="s">
        <v>130</v>
      </c>
      <c r="D889" s="26"/>
      <c r="E889" s="36">
        <f t="shared" si="221"/>
        <v>0</v>
      </c>
      <c r="F889" s="30">
        <f t="shared" si="222"/>
        <v>0</v>
      </c>
      <c r="G889" s="30">
        <f t="shared" si="222"/>
        <v>0</v>
      </c>
      <c r="H889" s="30">
        <f t="shared" si="222"/>
        <v>0</v>
      </c>
      <c r="I889" s="30">
        <f t="shared" si="222"/>
        <v>0</v>
      </c>
      <c r="J889" s="30">
        <f t="shared" si="213"/>
        <v>0</v>
      </c>
      <c r="K889" s="30">
        <f t="shared" si="214"/>
        <v>0</v>
      </c>
    </row>
    <row r="890" spans="1:12" ht="18" x14ac:dyDescent="0.25">
      <c r="A890" s="5" t="str">
        <f t="shared" si="210"/>
        <v>b</v>
      </c>
      <c r="B890" s="24" t="s">
        <v>1</v>
      </c>
      <c r="C890" s="26" t="s">
        <v>131</v>
      </c>
      <c r="D890" s="26"/>
      <c r="E890" s="36">
        <f t="shared" si="221"/>
        <v>0</v>
      </c>
      <c r="F890" s="30">
        <f t="shared" si="222"/>
        <v>0</v>
      </c>
      <c r="G890" s="30">
        <f t="shared" si="222"/>
        <v>0</v>
      </c>
      <c r="H890" s="30">
        <f t="shared" si="222"/>
        <v>0</v>
      </c>
      <c r="I890" s="30">
        <f t="shared" si="222"/>
        <v>0</v>
      </c>
      <c r="J890" s="30">
        <f t="shared" si="213"/>
        <v>0</v>
      </c>
      <c r="K890" s="30">
        <f t="shared" si="214"/>
        <v>0</v>
      </c>
    </row>
    <row r="891" spans="1:12" ht="18" x14ac:dyDescent="0.25">
      <c r="A891" s="5" t="str">
        <f t="shared" si="210"/>
        <v>b</v>
      </c>
      <c r="B891" s="24" t="s">
        <v>1</v>
      </c>
      <c r="C891" s="27" t="s">
        <v>132</v>
      </c>
      <c r="D891" s="27"/>
      <c r="E891" s="36">
        <f t="shared" si="221"/>
        <v>0</v>
      </c>
      <c r="F891" s="30">
        <f t="shared" si="222"/>
        <v>0</v>
      </c>
      <c r="G891" s="30">
        <f t="shared" si="222"/>
        <v>0</v>
      </c>
      <c r="H891" s="30">
        <f t="shared" si="222"/>
        <v>0</v>
      </c>
      <c r="I891" s="30">
        <f t="shared" si="222"/>
        <v>0</v>
      </c>
      <c r="J891" s="30">
        <f t="shared" si="213"/>
        <v>0</v>
      </c>
      <c r="K891" s="30">
        <f t="shared" si="214"/>
        <v>0</v>
      </c>
    </row>
    <row r="892" spans="1:12" ht="18" x14ac:dyDescent="0.25">
      <c r="A892" s="5" t="str">
        <f t="shared" si="210"/>
        <v>b</v>
      </c>
      <c r="B892" s="24" t="s">
        <v>1</v>
      </c>
      <c r="C892" s="27" t="s">
        <v>133</v>
      </c>
      <c r="D892" s="27"/>
      <c r="E892" s="36">
        <f t="shared" si="221"/>
        <v>0</v>
      </c>
      <c r="F892" s="30">
        <f t="shared" si="222"/>
        <v>0</v>
      </c>
      <c r="G892" s="30">
        <f t="shared" si="222"/>
        <v>0</v>
      </c>
      <c r="H892" s="30">
        <f t="shared" si="222"/>
        <v>0</v>
      </c>
      <c r="I892" s="30">
        <f t="shared" si="222"/>
        <v>0</v>
      </c>
      <c r="J892" s="30">
        <f t="shared" si="213"/>
        <v>0</v>
      </c>
      <c r="K892" s="30">
        <f t="shared" si="214"/>
        <v>0</v>
      </c>
    </row>
    <row r="893" spans="1:12" ht="18" x14ac:dyDescent="0.25">
      <c r="A893" s="5" t="str">
        <f t="shared" si="210"/>
        <v>b</v>
      </c>
      <c r="B893" s="24" t="s">
        <v>1</v>
      </c>
      <c r="C893" s="27" t="s">
        <v>134</v>
      </c>
      <c r="D893" s="27"/>
      <c r="E893" s="36">
        <f t="shared" si="221"/>
        <v>0</v>
      </c>
      <c r="F893" s="30">
        <f t="shared" si="222"/>
        <v>0</v>
      </c>
      <c r="G893" s="30">
        <f t="shared" si="222"/>
        <v>0</v>
      </c>
      <c r="H893" s="30">
        <f t="shared" si="222"/>
        <v>0</v>
      </c>
      <c r="I893" s="30">
        <f t="shared" si="222"/>
        <v>0</v>
      </c>
      <c r="J893" s="30">
        <f t="shared" si="213"/>
        <v>0</v>
      </c>
      <c r="K893" s="30">
        <f t="shared" si="214"/>
        <v>0</v>
      </c>
    </row>
    <row r="894" spans="1:12" ht="18" x14ac:dyDescent="0.25">
      <c r="A894" s="5" t="str">
        <f t="shared" si="210"/>
        <v>b</v>
      </c>
      <c r="B894" s="24" t="s">
        <v>1</v>
      </c>
      <c r="C894" s="27" t="s">
        <v>135</v>
      </c>
      <c r="D894" s="27"/>
      <c r="E894" s="36">
        <f t="shared" si="221"/>
        <v>0</v>
      </c>
      <c r="F894" s="30">
        <f t="shared" si="222"/>
        <v>0</v>
      </c>
      <c r="G894" s="30">
        <f t="shared" si="222"/>
        <v>0</v>
      </c>
      <c r="H894" s="30">
        <f t="shared" si="222"/>
        <v>0</v>
      </c>
      <c r="I894" s="30">
        <f t="shared" si="222"/>
        <v>0</v>
      </c>
      <c r="J894" s="30">
        <f t="shared" si="213"/>
        <v>0</v>
      </c>
      <c r="K894" s="30">
        <f t="shared" si="214"/>
        <v>0</v>
      </c>
    </row>
    <row r="895" spans="1:12" x14ac:dyDescent="0.25">
      <c r="A895" s="5" t="str">
        <f t="shared" si="210"/>
        <v>b</v>
      </c>
      <c r="B895" s="28"/>
      <c r="C895" s="29" t="s">
        <v>209</v>
      </c>
      <c r="D895" s="29"/>
      <c r="E895" s="38">
        <f t="shared" si="221"/>
        <v>0</v>
      </c>
      <c r="F895" s="31">
        <f t="shared" si="222"/>
        <v>0</v>
      </c>
      <c r="G895" s="31">
        <f t="shared" si="222"/>
        <v>0</v>
      </c>
      <c r="H895" s="31">
        <f t="shared" si="222"/>
        <v>0</v>
      </c>
      <c r="I895" s="31">
        <f t="shared" si="222"/>
        <v>0</v>
      </c>
      <c r="J895" s="31">
        <f t="shared" si="213"/>
        <v>0</v>
      </c>
      <c r="K895" s="31">
        <f t="shared" si="214"/>
        <v>0</v>
      </c>
    </row>
    <row r="896" spans="1:12" x14ac:dyDescent="0.25">
      <c r="A896" s="5" t="str">
        <f t="shared" si="210"/>
        <v>b</v>
      </c>
      <c r="B896" s="28"/>
      <c r="C896" s="29" t="s">
        <v>210</v>
      </c>
      <c r="D896" s="29"/>
      <c r="E896" s="38">
        <f t="shared" si="221"/>
        <v>0</v>
      </c>
      <c r="F896" s="31">
        <f t="shared" si="222"/>
        <v>0</v>
      </c>
      <c r="G896" s="31">
        <f t="shared" si="222"/>
        <v>0</v>
      </c>
      <c r="H896" s="31">
        <f t="shared" si="222"/>
        <v>0</v>
      </c>
      <c r="I896" s="31">
        <f t="shared" si="222"/>
        <v>0</v>
      </c>
      <c r="J896" s="31">
        <f t="shared" si="213"/>
        <v>0</v>
      </c>
      <c r="K896" s="31">
        <f t="shared" si="214"/>
        <v>0</v>
      </c>
    </row>
    <row r="897" spans="1:12" ht="18" x14ac:dyDescent="0.25">
      <c r="A897" s="5" t="str">
        <f t="shared" si="210"/>
        <v>b</v>
      </c>
      <c r="B897" s="32" t="s">
        <v>1</v>
      </c>
      <c r="C897" s="25" t="s">
        <v>136</v>
      </c>
      <c r="D897" s="25"/>
      <c r="E897" s="37">
        <f t="shared" si="221"/>
        <v>0</v>
      </c>
      <c r="F897" s="33">
        <f t="shared" si="222"/>
        <v>0</v>
      </c>
      <c r="G897" s="33">
        <f t="shared" si="222"/>
        <v>0</v>
      </c>
      <c r="H897" s="33">
        <f t="shared" si="222"/>
        <v>0</v>
      </c>
      <c r="I897" s="33">
        <f t="shared" si="222"/>
        <v>0</v>
      </c>
      <c r="J897" s="33">
        <f t="shared" si="213"/>
        <v>0</v>
      </c>
      <c r="K897" s="33">
        <f t="shared" si="214"/>
        <v>0</v>
      </c>
    </row>
    <row r="898" spans="1:12" ht="18" x14ac:dyDescent="0.25">
      <c r="A898" s="5" t="str">
        <f t="shared" si="210"/>
        <v>b</v>
      </c>
      <c r="B898" s="32" t="s">
        <v>1</v>
      </c>
      <c r="C898" s="25" t="s">
        <v>137</v>
      </c>
      <c r="D898" s="25"/>
      <c r="E898" s="37">
        <f t="shared" si="221"/>
        <v>0</v>
      </c>
      <c r="F898" s="33">
        <f t="shared" si="222"/>
        <v>0</v>
      </c>
      <c r="G898" s="33">
        <f t="shared" si="222"/>
        <v>0</v>
      </c>
      <c r="H898" s="33">
        <f t="shared" si="222"/>
        <v>0</v>
      </c>
      <c r="I898" s="33">
        <f t="shared" si="222"/>
        <v>0</v>
      </c>
      <c r="J898" s="33">
        <f t="shared" si="213"/>
        <v>0</v>
      </c>
      <c r="K898" s="33">
        <f t="shared" si="214"/>
        <v>0</v>
      </c>
    </row>
    <row r="899" spans="1:12" ht="18" x14ac:dyDescent="0.25">
      <c r="A899" s="5" t="str">
        <f t="shared" si="210"/>
        <v>b</v>
      </c>
      <c r="B899" s="32" t="s">
        <v>1</v>
      </c>
      <c r="C899" s="25" t="s">
        <v>138</v>
      </c>
      <c r="D899" s="25"/>
      <c r="E899" s="37">
        <f t="shared" si="221"/>
        <v>0</v>
      </c>
      <c r="F899" s="33">
        <f t="shared" si="222"/>
        <v>0</v>
      </c>
      <c r="G899" s="33">
        <f t="shared" si="222"/>
        <v>0</v>
      </c>
      <c r="H899" s="33">
        <f t="shared" si="222"/>
        <v>0</v>
      </c>
      <c r="I899" s="33">
        <f t="shared" si="222"/>
        <v>0</v>
      </c>
      <c r="J899" s="33">
        <f t="shared" si="213"/>
        <v>0</v>
      </c>
      <c r="K899" s="33">
        <f t="shared" si="214"/>
        <v>0</v>
      </c>
    </row>
    <row r="900" spans="1:12" ht="18" x14ac:dyDescent="0.25">
      <c r="A900" s="5" t="str">
        <f t="shared" si="210"/>
        <v>b</v>
      </c>
      <c r="B900" s="22" t="s">
        <v>64</v>
      </c>
      <c r="C900" s="23" t="s">
        <v>158</v>
      </c>
      <c r="D900" s="23"/>
      <c r="E900" s="41">
        <f t="shared" ref="E900:E955" si="223">F900+G900+H900+I900</f>
        <v>0</v>
      </c>
      <c r="F900" s="41">
        <f>F901+F911+F912+F913</f>
        <v>0</v>
      </c>
      <c r="G900" s="41">
        <f>G901+G911+G912+G913</f>
        <v>0</v>
      </c>
      <c r="H900" s="41">
        <f>H901+H911+H912+H913</f>
        <v>0</v>
      </c>
      <c r="I900" s="41">
        <f>I901+I911+I912+I913</f>
        <v>0</v>
      </c>
      <c r="J900" s="30">
        <f t="shared" si="213"/>
        <v>0</v>
      </c>
      <c r="K900" s="30">
        <f t="shared" si="214"/>
        <v>0</v>
      </c>
      <c r="L900" s="4" t="s">
        <v>205</v>
      </c>
    </row>
    <row r="901" spans="1:12" ht="18" x14ac:dyDescent="0.25">
      <c r="A901" s="5" t="str">
        <f t="shared" ref="A901:A964" si="224">IF((E901+F901+G901+I901+H901)&gt;0,"a","b")</f>
        <v>b</v>
      </c>
      <c r="B901" s="34" t="s">
        <v>1</v>
      </c>
      <c r="C901" s="15" t="s">
        <v>128</v>
      </c>
      <c r="D901" s="15"/>
      <c r="E901" s="37">
        <f t="shared" si="223"/>
        <v>0</v>
      </c>
      <c r="F901" s="14">
        <f t="shared" ref="F901:I901" si="225">F902+F903+F904+F905+F906+F907+F908</f>
        <v>0</v>
      </c>
      <c r="G901" s="14">
        <f t="shared" si="225"/>
        <v>0</v>
      </c>
      <c r="H901" s="14">
        <f t="shared" si="225"/>
        <v>0</v>
      </c>
      <c r="I901" s="14">
        <f t="shared" si="225"/>
        <v>0</v>
      </c>
      <c r="J901" s="33">
        <f t="shared" si="213"/>
        <v>0</v>
      </c>
      <c r="K901" s="33">
        <f t="shared" si="214"/>
        <v>0</v>
      </c>
      <c r="L901" s="4" t="s">
        <v>205</v>
      </c>
    </row>
    <row r="902" spans="1:12" ht="18" x14ac:dyDescent="0.25">
      <c r="A902" s="5" t="str">
        <f t="shared" si="224"/>
        <v>b</v>
      </c>
      <c r="B902" s="11" t="s">
        <v>1</v>
      </c>
      <c r="C902" s="12" t="s">
        <v>129</v>
      </c>
      <c r="D902" s="12"/>
      <c r="E902" s="39">
        <f t="shared" si="223"/>
        <v>0</v>
      </c>
      <c r="F902" s="35"/>
      <c r="G902" s="35"/>
      <c r="H902" s="35"/>
      <c r="I902" s="35"/>
      <c r="J902" s="30">
        <f t="shared" si="213"/>
        <v>0</v>
      </c>
      <c r="K902" s="30">
        <f t="shared" si="214"/>
        <v>0</v>
      </c>
      <c r="L902" s="4" t="s">
        <v>205</v>
      </c>
    </row>
    <row r="903" spans="1:12" ht="18" x14ac:dyDescent="0.25">
      <c r="A903" s="5" t="str">
        <f t="shared" si="224"/>
        <v>b</v>
      </c>
      <c r="B903" s="11" t="s">
        <v>1</v>
      </c>
      <c r="C903" s="12" t="s">
        <v>130</v>
      </c>
      <c r="D903" s="12"/>
      <c r="E903" s="39">
        <f t="shared" si="223"/>
        <v>0</v>
      </c>
      <c r="F903" s="35"/>
      <c r="G903" s="35"/>
      <c r="H903" s="35"/>
      <c r="I903" s="35"/>
      <c r="J903" s="30">
        <f t="shared" si="213"/>
        <v>0</v>
      </c>
      <c r="K903" s="30">
        <f t="shared" si="214"/>
        <v>0</v>
      </c>
      <c r="L903" s="4" t="s">
        <v>205</v>
      </c>
    </row>
    <row r="904" spans="1:12" ht="18" x14ac:dyDescent="0.25">
      <c r="A904" s="5" t="str">
        <f t="shared" si="224"/>
        <v>b</v>
      </c>
      <c r="B904" s="11" t="s">
        <v>1</v>
      </c>
      <c r="C904" s="12" t="s">
        <v>131</v>
      </c>
      <c r="D904" s="12"/>
      <c r="E904" s="39">
        <f t="shared" si="223"/>
        <v>0</v>
      </c>
      <c r="F904" s="35"/>
      <c r="G904" s="35"/>
      <c r="H904" s="35"/>
      <c r="I904" s="35"/>
      <c r="J904" s="30">
        <f t="shared" si="213"/>
        <v>0</v>
      </c>
      <c r="K904" s="30">
        <f t="shared" si="214"/>
        <v>0</v>
      </c>
      <c r="L904" s="4" t="s">
        <v>205</v>
      </c>
    </row>
    <row r="905" spans="1:12" ht="18" x14ac:dyDescent="0.25">
      <c r="A905" s="5" t="str">
        <f t="shared" si="224"/>
        <v>b</v>
      </c>
      <c r="B905" s="11" t="s">
        <v>1</v>
      </c>
      <c r="C905" s="16" t="s">
        <v>132</v>
      </c>
      <c r="D905" s="16"/>
      <c r="E905" s="39">
        <f t="shared" si="223"/>
        <v>0</v>
      </c>
      <c r="F905" s="35"/>
      <c r="G905" s="35"/>
      <c r="H905" s="35"/>
      <c r="I905" s="35"/>
      <c r="J905" s="30">
        <f t="shared" si="213"/>
        <v>0</v>
      </c>
      <c r="K905" s="30">
        <f t="shared" si="214"/>
        <v>0</v>
      </c>
      <c r="L905" s="4" t="s">
        <v>205</v>
      </c>
    </row>
    <row r="906" spans="1:12" ht="18" x14ac:dyDescent="0.25">
      <c r="A906" s="5" t="str">
        <f t="shared" si="224"/>
        <v>b</v>
      </c>
      <c r="B906" s="11" t="s">
        <v>1</v>
      </c>
      <c r="C906" s="16" t="s">
        <v>133</v>
      </c>
      <c r="D906" s="16"/>
      <c r="E906" s="39">
        <f t="shared" si="223"/>
        <v>0</v>
      </c>
      <c r="F906" s="35"/>
      <c r="G906" s="35"/>
      <c r="H906" s="35"/>
      <c r="I906" s="35"/>
      <c r="J906" s="30">
        <f t="shared" si="213"/>
        <v>0</v>
      </c>
      <c r="K906" s="30">
        <f t="shared" si="214"/>
        <v>0</v>
      </c>
      <c r="L906" s="4" t="s">
        <v>205</v>
      </c>
    </row>
    <row r="907" spans="1:12" ht="18" x14ac:dyDescent="0.25">
      <c r="A907" s="5" t="str">
        <f t="shared" si="224"/>
        <v>b</v>
      </c>
      <c r="B907" s="11" t="s">
        <v>1</v>
      </c>
      <c r="C907" s="16" t="s">
        <v>134</v>
      </c>
      <c r="D907" s="16"/>
      <c r="E907" s="39">
        <f t="shared" si="223"/>
        <v>0</v>
      </c>
      <c r="F907" s="35"/>
      <c r="G907" s="35"/>
      <c r="H907" s="35"/>
      <c r="I907" s="35"/>
      <c r="J907" s="30">
        <f t="shared" si="213"/>
        <v>0</v>
      </c>
      <c r="K907" s="30">
        <f t="shared" si="214"/>
        <v>0</v>
      </c>
      <c r="L907" s="4" t="s">
        <v>205</v>
      </c>
    </row>
    <row r="908" spans="1:12" ht="18" x14ac:dyDescent="0.25">
      <c r="A908" s="5" t="str">
        <f t="shared" si="224"/>
        <v>b</v>
      </c>
      <c r="B908" s="11" t="s">
        <v>1</v>
      </c>
      <c r="C908" s="16" t="s">
        <v>135</v>
      </c>
      <c r="D908" s="16"/>
      <c r="E908" s="39">
        <f t="shared" si="223"/>
        <v>0</v>
      </c>
      <c r="F908" s="35">
        <f>F909+F910</f>
        <v>0</v>
      </c>
      <c r="G908" s="35">
        <f t="shared" ref="G908:I908" si="226">G909+G910</f>
        <v>0</v>
      </c>
      <c r="H908" s="35">
        <f t="shared" si="226"/>
        <v>0</v>
      </c>
      <c r="I908" s="35">
        <f t="shared" si="226"/>
        <v>0</v>
      </c>
      <c r="J908" s="30">
        <f t="shared" si="213"/>
        <v>0</v>
      </c>
      <c r="K908" s="30">
        <f t="shared" si="214"/>
        <v>0</v>
      </c>
      <c r="L908" s="4" t="s">
        <v>205</v>
      </c>
    </row>
    <row r="909" spans="1:12" x14ac:dyDescent="0.25">
      <c r="A909" s="5" t="str">
        <f t="shared" si="224"/>
        <v>b</v>
      </c>
      <c r="B909" s="19"/>
      <c r="C909" s="21" t="s">
        <v>209</v>
      </c>
      <c r="D909" s="21"/>
      <c r="E909" s="40">
        <f t="shared" si="223"/>
        <v>0</v>
      </c>
      <c r="F909" s="20"/>
      <c r="G909" s="20"/>
      <c r="H909" s="20"/>
      <c r="I909" s="20"/>
      <c r="J909" s="31">
        <f t="shared" si="213"/>
        <v>0</v>
      </c>
      <c r="K909" s="31">
        <f t="shared" si="214"/>
        <v>0</v>
      </c>
    </row>
    <row r="910" spans="1:12" x14ac:dyDescent="0.25">
      <c r="A910" s="5" t="str">
        <f t="shared" si="224"/>
        <v>b</v>
      </c>
      <c r="B910" s="19"/>
      <c r="C910" s="21" t="s">
        <v>210</v>
      </c>
      <c r="D910" s="21"/>
      <c r="E910" s="40">
        <f t="shared" si="223"/>
        <v>0</v>
      </c>
      <c r="F910" s="20"/>
      <c r="G910" s="20"/>
      <c r="H910" s="20"/>
      <c r="I910" s="20"/>
      <c r="J910" s="31">
        <f t="shared" si="213"/>
        <v>0</v>
      </c>
      <c r="K910" s="31">
        <f t="shared" si="214"/>
        <v>0</v>
      </c>
    </row>
    <row r="911" spans="1:12" ht="18" x14ac:dyDescent="0.25">
      <c r="A911" s="5" t="str">
        <f t="shared" si="224"/>
        <v>b</v>
      </c>
      <c r="B911" s="11" t="s">
        <v>1</v>
      </c>
      <c r="C911" s="15" t="s">
        <v>136</v>
      </c>
      <c r="D911" s="15"/>
      <c r="E911" s="37">
        <f t="shared" si="223"/>
        <v>0</v>
      </c>
      <c r="F911" s="14"/>
      <c r="G911" s="14"/>
      <c r="H911" s="14"/>
      <c r="I911" s="14"/>
      <c r="J911" s="33">
        <f t="shared" si="213"/>
        <v>0</v>
      </c>
      <c r="K911" s="33">
        <f t="shared" si="214"/>
        <v>0</v>
      </c>
      <c r="L911" s="4" t="s">
        <v>205</v>
      </c>
    </row>
    <row r="912" spans="1:12" ht="18" x14ac:dyDescent="0.25">
      <c r="A912" s="5" t="str">
        <f t="shared" si="224"/>
        <v>b</v>
      </c>
      <c r="B912" s="11" t="s">
        <v>1</v>
      </c>
      <c r="C912" s="15" t="s">
        <v>137</v>
      </c>
      <c r="D912" s="15"/>
      <c r="E912" s="37">
        <f t="shared" si="223"/>
        <v>0</v>
      </c>
      <c r="F912" s="14"/>
      <c r="G912" s="14"/>
      <c r="H912" s="14"/>
      <c r="I912" s="14"/>
      <c r="J912" s="33">
        <f t="shared" si="213"/>
        <v>0</v>
      </c>
      <c r="K912" s="33">
        <f t="shared" si="214"/>
        <v>0</v>
      </c>
      <c r="L912" s="4" t="s">
        <v>205</v>
      </c>
    </row>
    <row r="913" spans="1:12" ht="18" x14ac:dyDescent="0.25">
      <c r="A913" s="5" t="str">
        <f t="shared" si="224"/>
        <v>b</v>
      </c>
      <c r="B913" s="11" t="s">
        <v>1</v>
      </c>
      <c r="C913" s="15" t="s">
        <v>138</v>
      </c>
      <c r="D913" s="15"/>
      <c r="E913" s="37">
        <f t="shared" si="223"/>
        <v>0</v>
      </c>
      <c r="F913" s="14"/>
      <c r="G913" s="14"/>
      <c r="H913" s="14"/>
      <c r="I913" s="14"/>
      <c r="J913" s="33">
        <f t="shared" si="213"/>
        <v>0</v>
      </c>
      <c r="K913" s="33">
        <f t="shared" si="214"/>
        <v>0</v>
      </c>
      <c r="L913" s="4" t="s">
        <v>205</v>
      </c>
    </row>
    <row r="914" spans="1:12" ht="72" x14ac:dyDescent="0.25">
      <c r="A914" s="5" t="str">
        <f t="shared" si="224"/>
        <v>b</v>
      </c>
      <c r="B914" s="22" t="s">
        <v>65</v>
      </c>
      <c r="C914" s="23" t="s">
        <v>125</v>
      </c>
      <c r="D914" s="23"/>
      <c r="E914" s="41">
        <f t="shared" si="223"/>
        <v>0</v>
      </c>
      <c r="F914" s="41">
        <f>F915+F925+F926+F927</f>
        <v>0</v>
      </c>
      <c r="G914" s="41">
        <f>G915+G925+G926+G927</f>
        <v>0</v>
      </c>
      <c r="H914" s="41">
        <f>H915+H925+H926+H927</f>
        <v>0</v>
      </c>
      <c r="I914" s="41">
        <f>I915+I925+I926+I927</f>
        <v>0</v>
      </c>
      <c r="J914" s="30">
        <f t="shared" si="213"/>
        <v>0</v>
      </c>
      <c r="K914" s="30">
        <f t="shared" si="214"/>
        <v>0</v>
      </c>
      <c r="L914" s="4" t="s">
        <v>204</v>
      </c>
    </row>
    <row r="915" spans="1:12" ht="18" x14ac:dyDescent="0.25">
      <c r="A915" s="5" t="str">
        <f t="shared" si="224"/>
        <v>b</v>
      </c>
      <c r="B915" s="34" t="s">
        <v>1</v>
      </c>
      <c r="C915" s="15" t="s">
        <v>128</v>
      </c>
      <c r="D915" s="15"/>
      <c r="E915" s="37">
        <f t="shared" si="223"/>
        <v>0</v>
      </c>
      <c r="F915" s="14">
        <f t="shared" ref="F915:I915" si="227">F916+F917+F918+F919+F920+F921+F922</f>
        <v>0</v>
      </c>
      <c r="G915" s="14">
        <f t="shared" si="227"/>
        <v>0</v>
      </c>
      <c r="H915" s="14">
        <f t="shared" si="227"/>
        <v>0</v>
      </c>
      <c r="I915" s="14">
        <f t="shared" si="227"/>
        <v>0</v>
      </c>
      <c r="J915" s="33">
        <f t="shared" ref="J915:J978" si="228">F915+G915</f>
        <v>0</v>
      </c>
      <c r="K915" s="33">
        <f t="shared" ref="K915:K978" si="229">F915+G915+H915</f>
        <v>0</v>
      </c>
      <c r="L915" s="4" t="s">
        <v>204</v>
      </c>
    </row>
    <row r="916" spans="1:12" ht="18" x14ac:dyDescent="0.25">
      <c r="A916" s="5" t="str">
        <f t="shared" si="224"/>
        <v>b</v>
      </c>
      <c r="B916" s="11" t="s">
        <v>1</v>
      </c>
      <c r="C916" s="12" t="s">
        <v>129</v>
      </c>
      <c r="D916" s="12"/>
      <c r="E916" s="39">
        <f t="shared" si="223"/>
        <v>0</v>
      </c>
      <c r="F916" s="35"/>
      <c r="G916" s="35"/>
      <c r="H916" s="35"/>
      <c r="I916" s="35"/>
      <c r="J916" s="30">
        <f t="shared" si="228"/>
        <v>0</v>
      </c>
      <c r="K916" s="30">
        <f t="shared" si="229"/>
        <v>0</v>
      </c>
      <c r="L916" s="4" t="s">
        <v>204</v>
      </c>
    </row>
    <row r="917" spans="1:12" ht="18" x14ac:dyDescent="0.25">
      <c r="A917" s="5" t="str">
        <f t="shared" si="224"/>
        <v>b</v>
      </c>
      <c r="B917" s="11" t="s">
        <v>1</v>
      </c>
      <c r="C917" s="12" t="s">
        <v>130</v>
      </c>
      <c r="D917" s="12"/>
      <c r="E917" s="39">
        <f t="shared" si="223"/>
        <v>0</v>
      </c>
      <c r="F917" s="35"/>
      <c r="G917" s="35"/>
      <c r="H917" s="35"/>
      <c r="I917" s="35"/>
      <c r="J917" s="30">
        <f t="shared" si="228"/>
        <v>0</v>
      </c>
      <c r="K917" s="30">
        <f t="shared" si="229"/>
        <v>0</v>
      </c>
      <c r="L917" s="4" t="s">
        <v>204</v>
      </c>
    </row>
    <row r="918" spans="1:12" ht="18" x14ac:dyDescent="0.25">
      <c r="A918" s="5" t="str">
        <f t="shared" si="224"/>
        <v>b</v>
      </c>
      <c r="B918" s="11" t="s">
        <v>1</v>
      </c>
      <c r="C918" s="12" t="s">
        <v>131</v>
      </c>
      <c r="D918" s="12"/>
      <c r="E918" s="39">
        <f t="shared" si="223"/>
        <v>0</v>
      </c>
      <c r="F918" s="35"/>
      <c r="G918" s="35"/>
      <c r="H918" s="35"/>
      <c r="I918" s="35"/>
      <c r="J918" s="30">
        <f t="shared" si="228"/>
        <v>0</v>
      </c>
      <c r="K918" s="30">
        <f t="shared" si="229"/>
        <v>0</v>
      </c>
      <c r="L918" s="4" t="s">
        <v>204</v>
      </c>
    </row>
    <row r="919" spans="1:12" ht="18" x14ac:dyDescent="0.25">
      <c r="A919" s="5" t="str">
        <f t="shared" si="224"/>
        <v>b</v>
      </c>
      <c r="B919" s="11" t="s">
        <v>1</v>
      </c>
      <c r="C919" s="16" t="s">
        <v>132</v>
      </c>
      <c r="D919" s="16"/>
      <c r="E919" s="39">
        <f t="shared" si="223"/>
        <v>0</v>
      </c>
      <c r="F919" s="35"/>
      <c r="G919" s="35"/>
      <c r="H919" s="35"/>
      <c r="I919" s="35"/>
      <c r="J919" s="30">
        <f t="shared" si="228"/>
        <v>0</v>
      </c>
      <c r="K919" s="30">
        <f t="shared" si="229"/>
        <v>0</v>
      </c>
      <c r="L919" s="4" t="s">
        <v>204</v>
      </c>
    </row>
    <row r="920" spans="1:12" ht="18" x14ac:dyDescent="0.25">
      <c r="A920" s="5" t="str">
        <f t="shared" si="224"/>
        <v>b</v>
      </c>
      <c r="B920" s="11" t="s">
        <v>1</v>
      </c>
      <c r="C920" s="16" t="s">
        <v>133</v>
      </c>
      <c r="D920" s="16"/>
      <c r="E920" s="39">
        <f t="shared" si="223"/>
        <v>0</v>
      </c>
      <c r="F920" s="35"/>
      <c r="G920" s="35"/>
      <c r="H920" s="35"/>
      <c r="I920" s="35"/>
      <c r="J920" s="30">
        <f t="shared" si="228"/>
        <v>0</v>
      </c>
      <c r="K920" s="30">
        <f t="shared" si="229"/>
        <v>0</v>
      </c>
      <c r="L920" s="4" t="s">
        <v>204</v>
      </c>
    </row>
    <row r="921" spans="1:12" ht="18" x14ac:dyDescent="0.25">
      <c r="A921" s="5" t="str">
        <f t="shared" si="224"/>
        <v>b</v>
      </c>
      <c r="B921" s="11" t="s">
        <v>1</v>
      </c>
      <c r="C921" s="16" t="s">
        <v>134</v>
      </c>
      <c r="D921" s="16"/>
      <c r="E921" s="39">
        <f t="shared" si="223"/>
        <v>0</v>
      </c>
      <c r="F921" s="35"/>
      <c r="G921" s="35"/>
      <c r="H921" s="35"/>
      <c r="I921" s="35"/>
      <c r="J921" s="30">
        <f t="shared" si="228"/>
        <v>0</v>
      </c>
      <c r="K921" s="30">
        <f t="shared" si="229"/>
        <v>0</v>
      </c>
      <c r="L921" s="4" t="s">
        <v>204</v>
      </c>
    </row>
    <row r="922" spans="1:12" ht="18" x14ac:dyDescent="0.25">
      <c r="A922" s="5" t="str">
        <f t="shared" si="224"/>
        <v>b</v>
      </c>
      <c r="B922" s="11" t="s">
        <v>1</v>
      </c>
      <c r="C922" s="16" t="s">
        <v>135</v>
      </c>
      <c r="D922" s="16"/>
      <c r="E922" s="39">
        <f t="shared" si="223"/>
        <v>0</v>
      </c>
      <c r="F922" s="35">
        <f>F923+F924</f>
        <v>0</v>
      </c>
      <c r="G922" s="35">
        <f t="shared" ref="G922:I922" si="230">G923+G924</f>
        <v>0</v>
      </c>
      <c r="H922" s="35">
        <f t="shared" si="230"/>
        <v>0</v>
      </c>
      <c r="I922" s="35">
        <f t="shared" si="230"/>
        <v>0</v>
      </c>
      <c r="J922" s="30">
        <f t="shared" si="228"/>
        <v>0</v>
      </c>
      <c r="K922" s="30">
        <f t="shared" si="229"/>
        <v>0</v>
      </c>
      <c r="L922" s="4" t="s">
        <v>204</v>
      </c>
    </row>
    <row r="923" spans="1:12" x14ac:dyDescent="0.25">
      <c r="A923" s="5" t="str">
        <f t="shared" si="224"/>
        <v>b</v>
      </c>
      <c r="B923" s="19"/>
      <c r="C923" s="21" t="s">
        <v>209</v>
      </c>
      <c r="D923" s="21"/>
      <c r="E923" s="40">
        <f t="shared" si="223"/>
        <v>0</v>
      </c>
      <c r="F923" s="20"/>
      <c r="G923" s="20"/>
      <c r="H923" s="20"/>
      <c r="I923" s="20"/>
      <c r="J923" s="31">
        <f t="shared" si="228"/>
        <v>0</v>
      </c>
      <c r="K923" s="31">
        <f t="shared" si="229"/>
        <v>0</v>
      </c>
    </row>
    <row r="924" spans="1:12" x14ac:dyDescent="0.25">
      <c r="A924" s="5" t="str">
        <f t="shared" si="224"/>
        <v>b</v>
      </c>
      <c r="B924" s="19"/>
      <c r="C924" s="21" t="s">
        <v>210</v>
      </c>
      <c r="D924" s="21"/>
      <c r="E924" s="40">
        <f t="shared" si="223"/>
        <v>0</v>
      </c>
      <c r="F924" s="20"/>
      <c r="G924" s="20"/>
      <c r="H924" s="20"/>
      <c r="I924" s="20"/>
      <c r="J924" s="31">
        <f t="shared" si="228"/>
        <v>0</v>
      </c>
      <c r="K924" s="31">
        <f t="shared" si="229"/>
        <v>0</v>
      </c>
    </row>
    <row r="925" spans="1:12" ht="18" x14ac:dyDescent="0.25">
      <c r="A925" s="5" t="str">
        <f t="shared" si="224"/>
        <v>b</v>
      </c>
      <c r="B925" s="11" t="s">
        <v>1</v>
      </c>
      <c r="C925" s="15" t="s">
        <v>136</v>
      </c>
      <c r="D925" s="15"/>
      <c r="E925" s="37">
        <f t="shared" si="223"/>
        <v>0</v>
      </c>
      <c r="F925" s="14"/>
      <c r="G925" s="14"/>
      <c r="H925" s="14"/>
      <c r="I925" s="14"/>
      <c r="J925" s="33">
        <f t="shared" si="228"/>
        <v>0</v>
      </c>
      <c r="K925" s="33">
        <f t="shared" si="229"/>
        <v>0</v>
      </c>
      <c r="L925" s="4" t="s">
        <v>204</v>
      </c>
    </row>
    <row r="926" spans="1:12" ht="18" x14ac:dyDescent="0.25">
      <c r="A926" s="5" t="str">
        <f t="shared" si="224"/>
        <v>b</v>
      </c>
      <c r="B926" s="11" t="s">
        <v>1</v>
      </c>
      <c r="C926" s="15" t="s">
        <v>137</v>
      </c>
      <c r="D926" s="15"/>
      <c r="E926" s="37">
        <f t="shared" si="223"/>
        <v>0</v>
      </c>
      <c r="F926" s="14"/>
      <c r="G926" s="14"/>
      <c r="H926" s="14"/>
      <c r="I926" s="14"/>
      <c r="J926" s="33">
        <f t="shared" si="228"/>
        <v>0</v>
      </c>
      <c r="K926" s="33">
        <f t="shared" si="229"/>
        <v>0</v>
      </c>
      <c r="L926" s="4" t="s">
        <v>204</v>
      </c>
    </row>
    <row r="927" spans="1:12" ht="18" x14ac:dyDescent="0.25">
      <c r="A927" s="5" t="str">
        <f t="shared" si="224"/>
        <v>b</v>
      </c>
      <c r="B927" s="11" t="s">
        <v>1</v>
      </c>
      <c r="C927" s="15" t="s">
        <v>138</v>
      </c>
      <c r="D927" s="15"/>
      <c r="E927" s="37">
        <f t="shared" si="223"/>
        <v>0</v>
      </c>
      <c r="F927" s="14"/>
      <c r="G927" s="14"/>
      <c r="H927" s="14"/>
      <c r="I927" s="14"/>
      <c r="J927" s="33">
        <f t="shared" si="228"/>
        <v>0</v>
      </c>
      <c r="K927" s="33">
        <f t="shared" si="229"/>
        <v>0</v>
      </c>
      <c r="L927" s="4" t="s">
        <v>204</v>
      </c>
    </row>
    <row r="928" spans="1:12" ht="36" x14ac:dyDescent="0.25">
      <c r="A928" s="5" t="str">
        <f t="shared" si="224"/>
        <v>b</v>
      </c>
      <c r="B928" s="22" t="s">
        <v>66</v>
      </c>
      <c r="C928" s="23" t="s">
        <v>96</v>
      </c>
      <c r="D928" s="23"/>
      <c r="E928" s="41">
        <f t="shared" si="223"/>
        <v>0</v>
      </c>
      <c r="F928" s="41">
        <f>F929+F939+F940+F941</f>
        <v>0</v>
      </c>
      <c r="G928" s="41">
        <f>G929+G939+G940+G941</f>
        <v>0</v>
      </c>
      <c r="H928" s="41">
        <f>H929+H939+H940+H941</f>
        <v>0</v>
      </c>
      <c r="I928" s="41">
        <f>I929+I939+I940+I941</f>
        <v>0</v>
      </c>
      <c r="J928" s="30">
        <f t="shared" si="228"/>
        <v>0</v>
      </c>
      <c r="K928" s="30">
        <f t="shared" si="229"/>
        <v>0</v>
      </c>
      <c r="L928" s="4" t="s">
        <v>205</v>
      </c>
    </row>
    <row r="929" spans="1:12" ht="18" x14ac:dyDescent="0.25">
      <c r="A929" s="5" t="str">
        <f t="shared" si="224"/>
        <v>b</v>
      </c>
      <c r="B929" s="34" t="s">
        <v>1</v>
      </c>
      <c r="C929" s="15" t="s">
        <v>128</v>
      </c>
      <c r="D929" s="15"/>
      <c r="E929" s="37">
        <f t="shared" si="223"/>
        <v>0</v>
      </c>
      <c r="F929" s="14">
        <f t="shared" ref="F929:I929" si="231">F930+F931+F932+F933+F934+F935+F936</f>
        <v>0</v>
      </c>
      <c r="G929" s="14">
        <f t="shared" si="231"/>
        <v>0</v>
      </c>
      <c r="H929" s="14">
        <f t="shared" si="231"/>
        <v>0</v>
      </c>
      <c r="I929" s="14">
        <f t="shared" si="231"/>
        <v>0</v>
      </c>
      <c r="J929" s="33">
        <f t="shared" si="228"/>
        <v>0</v>
      </c>
      <c r="K929" s="33">
        <f t="shared" si="229"/>
        <v>0</v>
      </c>
      <c r="L929" s="4" t="s">
        <v>205</v>
      </c>
    </row>
    <row r="930" spans="1:12" ht="18" x14ac:dyDescent="0.25">
      <c r="A930" s="5" t="str">
        <f t="shared" si="224"/>
        <v>b</v>
      </c>
      <c r="B930" s="11" t="s">
        <v>1</v>
      </c>
      <c r="C930" s="12" t="s">
        <v>129</v>
      </c>
      <c r="D930" s="12"/>
      <c r="E930" s="39">
        <f t="shared" si="223"/>
        <v>0</v>
      </c>
      <c r="F930" s="35"/>
      <c r="G930" s="35"/>
      <c r="H930" s="35"/>
      <c r="I930" s="35"/>
      <c r="J930" s="30">
        <f t="shared" si="228"/>
        <v>0</v>
      </c>
      <c r="K930" s="30">
        <f t="shared" si="229"/>
        <v>0</v>
      </c>
      <c r="L930" s="4" t="s">
        <v>205</v>
      </c>
    </row>
    <row r="931" spans="1:12" ht="18" x14ac:dyDescent="0.25">
      <c r="A931" s="5" t="str">
        <f t="shared" si="224"/>
        <v>b</v>
      </c>
      <c r="B931" s="11" t="s">
        <v>1</v>
      </c>
      <c r="C931" s="12" t="s">
        <v>130</v>
      </c>
      <c r="D931" s="12"/>
      <c r="E931" s="39">
        <f t="shared" si="223"/>
        <v>0</v>
      </c>
      <c r="F931" s="35"/>
      <c r="G931" s="35"/>
      <c r="H931" s="35"/>
      <c r="I931" s="35"/>
      <c r="J931" s="30">
        <f t="shared" si="228"/>
        <v>0</v>
      </c>
      <c r="K931" s="30">
        <f t="shared" si="229"/>
        <v>0</v>
      </c>
      <c r="L931" s="4" t="s">
        <v>205</v>
      </c>
    </row>
    <row r="932" spans="1:12" ht="18" x14ac:dyDescent="0.25">
      <c r="A932" s="5" t="str">
        <f t="shared" si="224"/>
        <v>b</v>
      </c>
      <c r="B932" s="11" t="s">
        <v>1</v>
      </c>
      <c r="C932" s="12" t="s">
        <v>131</v>
      </c>
      <c r="D932" s="12"/>
      <c r="E932" s="39">
        <f t="shared" si="223"/>
        <v>0</v>
      </c>
      <c r="F932" s="35"/>
      <c r="G932" s="35"/>
      <c r="H932" s="35"/>
      <c r="I932" s="35"/>
      <c r="J932" s="30">
        <f t="shared" si="228"/>
        <v>0</v>
      </c>
      <c r="K932" s="30">
        <f t="shared" si="229"/>
        <v>0</v>
      </c>
      <c r="L932" s="4" t="s">
        <v>205</v>
      </c>
    </row>
    <row r="933" spans="1:12" ht="18" x14ac:dyDescent="0.25">
      <c r="A933" s="5" t="str">
        <f t="shared" si="224"/>
        <v>b</v>
      </c>
      <c r="B933" s="11" t="s">
        <v>1</v>
      </c>
      <c r="C933" s="16" t="s">
        <v>132</v>
      </c>
      <c r="D933" s="16"/>
      <c r="E933" s="39">
        <f t="shared" si="223"/>
        <v>0</v>
      </c>
      <c r="F933" s="35"/>
      <c r="G933" s="35"/>
      <c r="H933" s="35"/>
      <c r="I933" s="35"/>
      <c r="J933" s="30">
        <f t="shared" si="228"/>
        <v>0</v>
      </c>
      <c r="K933" s="30">
        <f t="shared" si="229"/>
        <v>0</v>
      </c>
      <c r="L933" s="4" t="s">
        <v>205</v>
      </c>
    </row>
    <row r="934" spans="1:12" ht="18" x14ac:dyDescent="0.25">
      <c r="A934" s="5" t="str">
        <f t="shared" si="224"/>
        <v>b</v>
      </c>
      <c r="B934" s="11" t="s">
        <v>1</v>
      </c>
      <c r="C934" s="16" t="s">
        <v>133</v>
      </c>
      <c r="D934" s="16"/>
      <c r="E934" s="39">
        <f t="shared" si="223"/>
        <v>0</v>
      </c>
      <c r="F934" s="35"/>
      <c r="G934" s="35"/>
      <c r="H934" s="35"/>
      <c r="I934" s="35"/>
      <c r="J934" s="30">
        <f t="shared" si="228"/>
        <v>0</v>
      </c>
      <c r="K934" s="30">
        <f t="shared" si="229"/>
        <v>0</v>
      </c>
      <c r="L934" s="4" t="s">
        <v>205</v>
      </c>
    </row>
    <row r="935" spans="1:12" ht="18" x14ac:dyDescent="0.25">
      <c r="A935" s="5" t="str">
        <f t="shared" si="224"/>
        <v>b</v>
      </c>
      <c r="B935" s="11" t="s">
        <v>1</v>
      </c>
      <c r="C935" s="16" t="s">
        <v>134</v>
      </c>
      <c r="D935" s="16"/>
      <c r="E935" s="39">
        <f t="shared" si="223"/>
        <v>0</v>
      </c>
      <c r="F935" s="35"/>
      <c r="G935" s="35"/>
      <c r="H935" s="35"/>
      <c r="I935" s="35"/>
      <c r="J935" s="30">
        <f t="shared" si="228"/>
        <v>0</v>
      </c>
      <c r="K935" s="30">
        <f t="shared" si="229"/>
        <v>0</v>
      </c>
      <c r="L935" s="4" t="s">
        <v>205</v>
      </c>
    </row>
    <row r="936" spans="1:12" ht="18" x14ac:dyDescent="0.25">
      <c r="A936" s="5" t="str">
        <f t="shared" si="224"/>
        <v>b</v>
      </c>
      <c r="B936" s="11" t="s">
        <v>1</v>
      </c>
      <c r="C936" s="16" t="s">
        <v>135</v>
      </c>
      <c r="D936" s="16"/>
      <c r="E936" s="39">
        <f t="shared" si="223"/>
        <v>0</v>
      </c>
      <c r="F936" s="35">
        <f>F937+F938</f>
        <v>0</v>
      </c>
      <c r="G936" s="35">
        <f t="shared" ref="G936:I936" si="232">G937+G938</f>
        <v>0</v>
      </c>
      <c r="H936" s="35">
        <f t="shared" si="232"/>
        <v>0</v>
      </c>
      <c r="I936" s="35">
        <f t="shared" si="232"/>
        <v>0</v>
      </c>
      <c r="J936" s="30">
        <f t="shared" si="228"/>
        <v>0</v>
      </c>
      <c r="K936" s="30">
        <f t="shared" si="229"/>
        <v>0</v>
      </c>
      <c r="L936" s="4" t="s">
        <v>205</v>
      </c>
    </row>
    <row r="937" spans="1:12" x14ac:dyDescent="0.25">
      <c r="A937" s="5" t="str">
        <f t="shared" si="224"/>
        <v>b</v>
      </c>
      <c r="B937" s="19"/>
      <c r="C937" s="21" t="s">
        <v>209</v>
      </c>
      <c r="D937" s="21"/>
      <c r="E937" s="40">
        <f t="shared" si="223"/>
        <v>0</v>
      </c>
      <c r="F937" s="20"/>
      <c r="G937" s="20"/>
      <c r="H937" s="20"/>
      <c r="I937" s="20"/>
      <c r="J937" s="31">
        <f t="shared" si="228"/>
        <v>0</v>
      </c>
      <c r="K937" s="31">
        <f t="shared" si="229"/>
        <v>0</v>
      </c>
    </row>
    <row r="938" spans="1:12" x14ac:dyDescent="0.25">
      <c r="A938" s="5" t="str">
        <f t="shared" si="224"/>
        <v>b</v>
      </c>
      <c r="B938" s="19"/>
      <c r="C938" s="21" t="s">
        <v>210</v>
      </c>
      <c r="D938" s="21"/>
      <c r="E938" s="40">
        <f t="shared" si="223"/>
        <v>0</v>
      </c>
      <c r="F938" s="20"/>
      <c r="G938" s="20"/>
      <c r="H938" s="20"/>
      <c r="I938" s="20"/>
      <c r="J938" s="31">
        <f t="shared" si="228"/>
        <v>0</v>
      </c>
      <c r="K938" s="31">
        <f t="shared" si="229"/>
        <v>0</v>
      </c>
    </row>
    <row r="939" spans="1:12" ht="18" x14ac:dyDescent="0.25">
      <c r="A939" s="5" t="str">
        <f t="shared" si="224"/>
        <v>b</v>
      </c>
      <c r="B939" s="11" t="s">
        <v>1</v>
      </c>
      <c r="C939" s="15" t="s">
        <v>136</v>
      </c>
      <c r="D939" s="15"/>
      <c r="E939" s="37">
        <f t="shared" si="223"/>
        <v>0</v>
      </c>
      <c r="F939" s="14"/>
      <c r="G939" s="14"/>
      <c r="H939" s="14"/>
      <c r="I939" s="14"/>
      <c r="J939" s="33">
        <f t="shared" si="228"/>
        <v>0</v>
      </c>
      <c r="K939" s="33">
        <f t="shared" si="229"/>
        <v>0</v>
      </c>
      <c r="L939" s="4" t="s">
        <v>205</v>
      </c>
    </row>
    <row r="940" spans="1:12" ht="18" x14ac:dyDescent="0.25">
      <c r="A940" s="5" t="str">
        <f t="shared" si="224"/>
        <v>b</v>
      </c>
      <c r="B940" s="11" t="s">
        <v>1</v>
      </c>
      <c r="C940" s="15" t="s">
        <v>137</v>
      </c>
      <c r="D940" s="15"/>
      <c r="E940" s="37">
        <f t="shared" si="223"/>
        <v>0</v>
      </c>
      <c r="F940" s="14"/>
      <c r="G940" s="14"/>
      <c r="H940" s="14"/>
      <c r="I940" s="14"/>
      <c r="J940" s="33">
        <f t="shared" si="228"/>
        <v>0</v>
      </c>
      <c r="K940" s="33">
        <f t="shared" si="229"/>
        <v>0</v>
      </c>
      <c r="L940" s="4" t="s">
        <v>205</v>
      </c>
    </row>
    <row r="941" spans="1:12" ht="18" x14ac:dyDescent="0.25">
      <c r="A941" s="5" t="str">
        <f t="shared" si="224"/>
        <v>b</v>
      </c>
      <c r="B941" s="11" t="s">
        <v>1</v>
      </c>
      <c r="C941" s="15" t="s">
        <v>138</v>
      </c>
      <c r="D941" s="15"/>
      <c r="E941" s="37">
        <f t="shared" si="223"/>
        <v>0</v>
      </c>
      <c r="F941" s="14"/>
      <c r="G941" s="14"/>
      <c r="H941" s="14"/>
      <c r="I941" s="14"/>
      <c r="J941" s="33">
        <f t="shared" si="228"/>
        <v>0</v>
      </c>
      <c r="K941" s="33">
        <f t="shared" si="229"/>
        <v>0</v>
      </c>
      <c r="L941" s="4" t="s">
        <v>205</v>
      </c>
    </row>
    <row r="942" spans="1:12" ht="18" x14ac:dyDescent="0.25">
      <c r="A942" s="5" t="str">
        <f t="shared" si="224"/>
        <v>b</v>
      </c>
      <c r="B942" s="22" t="s">
        <v>67</v>
      </c>
      <c r="C942" s="23" t="s">
        <v>97</v>
      </c>
      <c r="D942" s="23"/>
      <c r="E942" s="41">
        <f t="shared" si="223"/>
        <v>0</v>
      </c>
      <c r="F942" s="41">
        <f>F943+F953+F954+F955</f>
        <v>0</v>
      </c>
      <c r="G942" s="41">
        <f>G943+G953+G954+G955</f>
        <v>0</v>
      </c>
      <c r="H942" s="41">
        <f>H943+H953+H954+H955</f>
        <v>0</v>
      </c>
      <c r="I942" s="41">
        <f>I943+I953+I954+I955</f>
        <v>0</v>
      </c>
      <c r="J942" s="30">
        <f t="shared" si="228"/>
        <v>0</v>
      </c>
      <c r="K942" s="30">
        <f t="shared" si="229"/>
        <v>0</v>
      </c>
      <c r="L942" s="4" t="s">
        <v>204</v>
      </c>
    </row>
    <row r="943" spans="1:12" ht="18" x14ac:dyDescent="0.25">
      <c r="A943" s="5" t="str">
        <f t="shared" si="224"/>
        <v>b</v>
      </c>
      <c r="B943" s="34" t="s">
        <v>1</v>
      </c>
      <c r="C943" s="15" t="s">
        <v>128</v>
      </c>
      <c r="D943" s="15"/>
      <c r="E943" s="37">
        <f t="shared" si="223"/>
        <v>0</v>
      </c>
      <c r="F943" s="14">
        <f t="shared" ref="F943:I943" si="233">F944+F945+F946+F947+F948+F949+F950</f>
        <v>0</v>
      </c>
      <c r="G943" s="14">
        <f t="shared" si="233"/>
        <v>0</v>
      </c>
      <c r="H943" s="14">
        <f t="shared" si="233"/>
        <v>0</v>
      </c>
      <c r="I943" s="14">
        <f t="shared" si="233"/>
        <v>0</v>
      </c>
      <c r="J943" s="33">
        <f t="shared" si="228"/>
        <v>0</v>
      </c>
      <c r="K943" s="33">
        <f t="shared" si="229"/>
        <v>0</v>
      </c>
      <c r="L943" s="4" t="s">
        <v>204</v>
      </c>
    </row>
    <row r="944" spans="1:12" ht="18" x14ac:dyDescent="0.25">
      <c r="A944" s="5" t="str">
        <f t="shared" si="224"/>
        <v>b</v>
      </c>
      <c r="B944" s="11" t="s">
        <v>1</v>
      </c>
      <c r="C944" s="12" t="s">
        <v>129</v>
      </c>
      <c r="D944" s="12"/>
      <c r="E944" s="39">
        <f t="shared" si="223"/>
        <v>0</v>
      </c>
      <c r="F944" s="35"/>
      <c r="G944" s="35"/>
      <c r="H944" s="35"/>
      <c r="I944" s="35"/>
      <c r="J944" s="30">
        <f t="shared" si="228"/>
        <v>0</v>
      </c>
      <c r="K944" s="30">
        <f t="shared" si="229"/>
        <v>0</v>
      </c>
      <c r="L944" s="4" t="s">
        <v>204</v>
      </c>
    </row>
    <row r="945" spans="1:12" ht="18" x14ac:dyDescent="0.25">
      <c r="A945" s="5" t="str">
        <f t="shared" si="224"/>
        <v>b</v>
      </c>
      <c r="B945" s="11" t="s">
        <v>1</v>
      </c>
      <c r="C945" s="12" t="s">
        <v>130</v>
      </c>
      <c r="D945" s="12"/>
      <c r="E945" s="39">
        <f t="shared" si="223"/>
        <v>0</v>
      </c>
      <c r="F945" s="35"/>
      <c r="G945" s="35"/>
      <c r="H945" s="35"/>
      <c r="I945" s="35"/>
      <c r="J945" s="30">
        <f t="shared" si="228"/>
        <v>0</v>
      </c>
      <c r="K945" s="30">
        <f t="shared" si="229"/>
        <v>0</v>
      </c>
      <c r="L945" s="4" t="s">
        <v>204</v>
      </c>
    </row>
    <row r="946" spans="1:12" ht="18" x14ac:dyDescent="0.25">
      <c r="A946" s="5" t="str">
        <f t="shared" si="224"/>
        <v>b</v>
      </c>
      <c r="B946" s="11" t="s">
        <v>1</v>
      </c>
      <c r="C946" s="12" t="s">
        <v>131</v>
      </c>
      <c r="D946" s="12"/>
      <c r="E946" s="39">
        <f t="shared" si="223"/>
        <v>0</v>
      </c>
      <c r="F946" s="35"/>
      <c r="G946" s="35"/>
      <c r="H946" s="35"/>
      <c r="I946" s="35"/>
      <c r="J946" s="30">
        <f t="shared" si="228"/>
        <v>0</v>
      </c>
      <c r="K946" s="30">
        <f t="shared" si="229"/>
        <v>0</v>
      </c>
      <c r="L946" s="4" t="s">
        <v>204</v>
      </c>
    </row>
    <row r="947" spans="1:12" ht="18" x14ac:dyDescent="0.25">
      <c r="A947" s="5" t="str">
        <f t="shared" si="224"/>
        <v>b</v>
      </c>
      <c r="B947" s="11" t="s">
        <v>1</v>
      </c>
      <c r="C947" s="16" t="s">
        <v>132</v>
      </c>
      <c r="D947" s="16"/>
      <c r="E947" s="39">
        <f t="shared" si="223"/>
        <v>0</v>
      </c>
      <c r="F947" s="35"/>
      <c r="G947" s="35"/>
      <c r="H947" s="35"/>
      <c r="I947" s="35"/>
      <c r="J947" s="30">
        <f t="shared" si="228"/>
        <v>0</v>
      </c>
      <c r="K947" s="30">
        <f t="shared" si="229"/>
        <v>0</v>
      </c>
      <c r="L947" s="4" t="s">
        <v>204</v>
      </c>
    </row>
    <row r="948" spans="1:12" ht="18" x14ac:dyDescent="0.25">
      <c r="A948" s="5" t="str">
        <f t="shared" si="224"/>
        <v>b</v>
      </c>
      <c r="B948" s="11" t="s">
        <v>1</v>
      </c>
      <c r="C948" s="16" t="s">
        <v>133</v>
      </c>
      <c r="D948" s="16"/>
      <c r="E948" s="39">
        <f t="shared" si="223"/>
        <v>0</v>
      </c>
      <c r="F948" s="35"/>
      <c r="G948" s="35"/>
      <c r="H948" s="35"/>
      <c r="I948" s="35"/>
      <c r="J948" s="30">
        <f t="shared" si="228"/>
        <v>0</v>
      </c>
      <c r="K948" s="30">
        <f t="shared" si="229"/>
        <v>0</v>
      </c>
      <c r="L948" s="4" t="s">
        <v>204</v>
      </c>
    </row>
    <row r="949" spans="1:12" ht="18" x14ac:dyDescent="0.25">
      <c r="A949" s="5" t="str">
        <f t="shared" si="224"/>
        <v>b</v>
      </c>
      <c r="B949" s="11" t="s">
        <v>1</v>
      </c>
      <c r="C949" s="16" t="s">
        <v>134</v>
      </c>
      <c r="D949" s="16"/>
      <c r="E949" s="39">
        <f t="shared" si="223"/>
        <v>0</v>
      </c>
      <c r="F949" s="35"/>
      <c r="G949" s="35"/>
      <c r="H949" s="35"/>
      <c r="I949" s="35"/>
      <c r="J949" s="30">
        <f t="shared" si="228"/>
        <v>0</v>
      </c>
      <c r="K949" s="30">
        <f t="shared" si="229"/>
        <v>0</v>
      </c>
      <c r="L949" s="4" t="s">
        <v>204</v>
      </c>
    </row>
    <row r="950" spans="1:12" ht="18" x14ac:dyDescent="0.25">
      <c r="A950" s="5" t="str">
        <f t="shared" si="224"/>
        <v>b</v>
      </c>
      <c r="B950" s="11" t="s">
        <v>1</v>
      </c>
      <c r="C950" s="16" t="s">
        <v>135</v>
      </c>
      <c r="D950" s="16"/>
      <c r="E950" s="39">
        <f t="shared" si="223"/>
        <v>0</v>
      </c>
      <c r="F950" s="35">
        <f>F951+F952</f>
        <v>0</v>
      </c>
      <c r="G950" s="35">
        <f t="shared" ref="G950:I950" si="234">G951+G952</f>
        <v>0</v>
      </c>
      <c r="H950" s="35">
        <f t="shared" si="234"/>
        <v>0</v>
      </c>
      <c r="I950" s="35">
        <f t="shared" si="234"/>
        <v>0</v>
      </c>
      <c r="J950" s="30">
        <f t="shared" si="228"/>
        <v>0</v>
      </c>
      <c r="K950" s="30">
        <f t="shared" si="229"/>
        <v>0</v>
      </c>
      <c r="L950" s="4" t="s">
        <v>204</v>
      </c>
    </row>
    <row r="951" spans="1:12" x14ac:dyDescent="0.25">
      <c r="A951" s="5" t="str">
        <f t="shared" si="224"/>
        <v>b</v>
      </c>
      <c r="B951" s="19"/>
      <c r="C951" s="21" t="s">
        <v>209</v>
      </c>
      <c r="D951" s="21"/>
      <c r="E951" s="40">
        <f t="shared" si="223"/>
        <v>0</v>
      </c>
      <c r="F951" s="20"/>
      <c r="G951" s="20"/>
      <c r="H951" s="20"/>
      <c r="I951" s="20"/>
      <c r="J951" s="31">
        <f t="shared" si="228"/>
        <v>0</v>
      </c>
      <c r="K951" s="31">
        <f t="shared" si="229"/>
        <v>0</v>
      </c>
    </row>
    <row r="952" spans="1:12" x14ac:dyDescent="0.25">
      <c r="A952" s="5" t="str">
        <f t="shared" si="224"/>
        <v>b</v>
      </c>
      <c r="B952" s="19"/>
      <c r="C952" s="21" t="s">
        <v>210</v>
      </c>
      <c r="D952" s="21"/>
      <c r="E952" s="40">
        <f t="shared" si="223"/>
        <v>0</v>
      </c>
      <c r="F952" s="20"/>
      <c r="G952" s="20"/>
      <c r="H952" s="20"/>
      <c r="I952" s="20"/>
      <c r="J952" s="31">
        <f t="shared" si="228"/>
        <v>0</v>
      </c>
      <c r="K952" s="31">
        <f t="shared" si="229"/>
        <v>0</v>
      </c>
    </row>
    <row r="953" spans="1:12" ht="18" x14ac:dyDescent="0.25">
      <c r="A953" s="5" t="str">
        <f t="shared" si="224"/>
        <v>b</v>
      </c>
      <c r="B953" s="11" t="s">
        <v>1</v>
      </c>
      <c r="C953" s="15" t="s">
        <v>136</v>
      </c>
      <c r="D953" s="15"/>
      <c r="E953" s="37">
        <f t="shared" si="223"/>
        <v>0</v>
      </c>
      <c r="F953" s="14"/>
      <c r="G953" s="14"/>
      <c r="H953" s="14"/>
      <c r="I953" s="14"/>
      <c r="J953" s="33">
        <f t="shared" si="228"/>
        <v>0</v>
      </c>
      <c r="K953" s="33">
        <f t="shared" si="229"/>
        <v>0</v>
      </c>
      <c r="L953" s="4" t="s">
        <v>204</v>
      </c>
    </row>
    <row r="954" spans="1:12" ht="18" x14ac:dyDescent="0.25">
      <c r="A954" s="5" t="str">
        <f t="shared" si="224"/>
        <v>b</v>
      </c>
      <c r="B954" s="11" t="s">
        <v>1</v>
      </c>
      <c r="C954" s="15" t="s">
        <v>137</v>
      </c>
      <c r="D954" s="15"/>
      <c r="E954" s="37">
        <f t="shared" si="223"/>
        <v>0</v>
      </c>
      <c r="F954" s="14"/>
      <c r="G954" s="14"/>
      <c r="H954" s="14"/>
      <c r="I954" s="14"/>
      <c r="J954" s="33">
        <f t="shared" si="228"/>
        <v>0</v>
      </c>
      <c r="K954" s="33">
        <f t="shared" si="229"/>
        <v>0</v>
      </c>
      <c r="L954" s="4" t="s">
        <v>204</v>
      </c>
    </row>
    <row r="955" spans="1:12" ht="18" x14ac:dyDescent="0.25">
      <c r="A955" s="5" t="str">
        <f t="shared" si="224"/>
        <v>b</v>
      </c>
      <c r="B955" s="11" t="s">
        <v>1</v>
      </c>
      <c r="C955" s="15" t="s">
        <v>138</v>
      </c>
      <c r="D955" s="15"/>
      <c r="E955" s="37">
        <f t="shared" si="223"/>
        <v>0</v>
      </c>
      <c r="F955" s="14"/>
      <c r="G955" s="14"/>
      <c r="H955" s="14"/>
      <c r="I955" s="14"/>
      <c r="J955" s="33">
        <f t="shared" si="228"/>
        <v>0</v>
      </c>
      <c r="K955" s="33">
        <f t="shared" si="229"/>
        <v>0</v>
      </c>
      <c r="L955" s="4" t="s">
        <v>204</v>
      </c>
    </row>
    <row r="956" spans="1:12" ht="18" x14ac:dyDescent="0.25">
      <c r="A956" s="5" t="str">
        <f t="shared" si="224"/>
        <v>b</v>
      </c>
      <c r="B956" s="22" t="s">
        <v>98</v>
      </c>
      <c r="C956" s="23" t="s">
        <v>99</v>
      </c>
      <c r="D956" s="23"/>
      <c r="E956" s="36">
        <f>SUM(F956:I956)</f>
        <v>0</v>
      </c>
      <c r="F956" s="30">
        <f>F970+F984</f>
        <v>0</v>
      </c>
      <c r="G956" s="30">
        <f t="shared" ref="G956:I956" si="235">G970+G984</f>
        <v>0</v>
      </c>
      <c r="H956" s="30">
        <f t="shared" si="235"/>
        <v>0</v>
      </c>
      <c r="I956" s="30">
        <f t="shared" si="235"/>
        <v>0</v>
      </c>
      <c r="J956" s="30">
        <f t="shared" si="228"/>
        <v>0</v>
      </c>
      <c r="K956" s="30">
        <f t="shared" si="229"/>
        <v>0</v>
      </c>
    </row>
    <row r="957" spans="1:12" ht="18" x14ac:dyDescent="0.25">
      <c r="A957" s="5" t="str">
        <f t="shared" si="224"/>
        <v>b</v>
      </c>
      <c r="B957" s="32" t="s">
        <v>1</v>
      </c>
      <c r="C957" s="25" t="s">
        <v>128</v>
      </c>
      <c r="D957" s="25"/>
      <c r="E957" s="37">
        <f t="shared" ref="E957:E969" si="236">SUM(F957:I957)</f>
        <v>0</v>
      </c>
      <c r="F957" s="33">
        <f t="shared" ref="F957:I969" si="237">F971+F985</f>
        <v>0</v>
      </c>
      <c r="G957" s="33">
        <f t="shared" si="237"/>
        <v>0</v>
      </c>
      <c r="H957" s="33">
        <f t="shared" si="237"/>
        <v>0</v>
      </c>
      <c r="I957" s="33">
        <f t="shared" si="237"/>
        <v>0</v>
      </c>
      <c r="J957" s="33">
        <f t="shared" si="228"/>
        <v>0</v>
      </c>
      <c r="K957" s="33">
        <f t="shared" si="229"/>
        <v>0</v>
      </c>
    </row>
    <row r="958" spans="1:12" ht="18" x14ac:dyDescent="0.25">
      <c r="A958" s="5" t="str">
        <f t="shared" si="224"/>
        <v>b</v>
      </c>
      <c r="B958" s="24" t="s">
        <v>1</v>
      </c>
      <c r="C958" s="26" t="s">
        <v>129</v>
      </c>
      <c r="D958" s="26"/>
      <c r="E958" s="36">
        <f t="shared" si="236"/>
        <v>0</v>
      </c>
      <c r="F958" s="30">
        <f t="shared" si="237"/>
        <v>0</v>
      </c>
      <c r="G958" s="30">
        <f t="shared" si="237"/>
        <v>0</v>
      </c>
      <c r="H958" s="30">
        <f t="shared" si="237"/>
        <v>0</v>
      </c>
      <c r="I958" s="30">
        <f t="shared" si="237"/>
        <v>0</v>
      </c>
      <c r="J958" s="30">
        <f t="shared" si="228"/>
        <v>0</v>
      </c>
      <c r="K958" s="30">
        <f t="shared" si="229"/>
        <v>0</v>
      </c>
    </row>
    <row r="959" spans="1:12" ht="18" x14ac:dyDescent="0.25">
      <c r="A959" s="5" t="str">
        <f t="shared" si="224"/>
        <v>b</v>
      </c>
      <c r="B959" s="24" t="s">
        <v>1</v>
      </c>
      <c r="C959" s="26" t="s">
        <v>130</v>
      </c>
      <c r="D959" s="26"/>
      <c r="E959" s="36">
        <f t="shared" si="236"/>
        <v>0</v>
      </c>
      <c r="F959" s="30">
        <f t="shared" si="237"/>
        <v>0</v>
      </c>
      <c r="G959" s="30">
        <f t="shared" si="237"/>
        <v>0</v>
      </c>
      <c r="H959" s="30">
        <f t="shared" si="237"/>
        <v>0</v>
      </c>
      <c r="I959" s="30">
        <f t="shared" si="237"/>
        <v>0</v>
      </c>
      <c r="J959" s="30">
        <f t="shared" si="228"/>
        <v>0</v>
      </c>
      <c r="K959" s="30">
        <f t="shared" si="229"/>
        <v>0</v>
      </c>
    </row>
    <row r="960" spans="1:12" ht="18" x14ac:dyDescent="0.25">
      <c r="A960" s="5" t="str">
        <f t="shared" si="224"/>
        <v>b</v>
      </c>
      <c r="B960" s="24" t="s">
        <v>1</v>
      </c>
      <c r="C960" s="26" t="s">
        <v>131</v>
      </c>
      <c r="D960" s="26"/>
      <c r="E960" s="36">
        <f t="shared" si="236"/>
        <v>0</v>
      </c>
      <c r="F960" s="30">
        <f t="shared" si="237"/>
        <v>0</v>
      </c>
      <c r="G960" s="30">
        <f t="shared" si="237"/>
        <v>0</v>
      </c>
      <c r="H960" s="30">
        <f t="shared" si="237"/>
        <v>0</v>
      </c>
      <c r="I960" s="30">
        <f t="shared" si="237"/>
        <v>0</v>
      </c>
      <c r="J960" s="30">
        <f t="shared" si="228"/>
        <v>0</v>
      </c>
      <c r="K960" s="30">
        <f t="shared" si="229"/>
        <v>0</v>
      </c>
    </row>
    <row r="961" spans="1:12" ht="18" x14ac:dyDescent="0.25">
      <c r="A961" s="5" t="str">
        <f t="shared" si="224"/>
        <v>b</v>
      </c>
      <c r="B961" s="24" t="s">
        <v>1</v>
      </c>
      <c r="C961" s="27" t="s">
        <v>132</v>
      </c>
      <c r="D961" s="27"/>
      <c r="E961" s="36">
        <f t="shared" si="236"/>
        <v>0</v>
      </c>
      <c r="F961" s="30">
        <f t="shared" si="237"/>
        <v>0</v>
      </c>
      <c r="G961" s="30">
        <f t="shared" si="237"/>
        <v>0</v>
      </c>
      <c r="H961" s="30">
        <f t="shared" si="237"/>
        <v>0</v>
      </c>
      <c r="I961" s="30">
        <f t="shared" si="237"/>
        <v>0</v>
      </c>
      <c r="J961" s="30">
        <f t="shared" si="228"/>
        <v>0</v>
      </c>
      <c r="K961" s="30">
        <f t="shared" si="229"/>
        <v>0</v>
      </c>
    </row>
    <row r="962" spans="1:12" ht="18" x14ac:dyDescent="0.25">
      <c r="A962" s="5" t="str">
        <f t="shared" si="224"/>
        <v>b</v>
      </c>
      <c r="B962" s="24" t="s">
        <v>1</v>
      </c>
      <c r="C962" s="27" t="s">
        <v>133</v>
      </c>
      <c r="D962" s="27"/>
      <c r="E962" s="36">
        <f t="shared" si="236"/>
        <v>0</v>
      </c>
      <c r="F962" s="30">
        <f t="shared" si="237"/>
        <v>0</v>
      </c>
      <c r="G962" s="30">
        <f t="shared" si="237"/>
        <v>0</v>
      </c>
      <c r="H962" s="30">
        <f t="shared" si="237"/>
        <v>0</v>
      </c>
      <c r="I962" s="30">
        <f t="shared" si="237"/>
        <v>0</v>
      </c>
      <c r="J962" s="30">
        <f t="shared" si="228"/>
        <v>0</v>
      </c>
      <c r="K962" s="30">
        <f t="shared" si="229"/>
        <v>0</v>
      </c>
    </row>
    <row r="963" spans="1:12" ht="18" x14ac:dyDescent="0.25">
      <c r="A963" s="5" t="str">
        <f t="shared" si="224"/>
        <v>b</v>
      </c>
      <c r="B963" s="24" t="s">
        <v>1</v>
      </c>
      <c r="C963" s="27" t="s">
        <v>134</v>
      </c>
      <c r="D963" s="27"/>
      <c r="E963" s="36">
        <f t="shared" si="236"/>
        <v>0</v>
      </c>
      <c r="F963" s="30">
        <f t="shared" si="237"/>
        <v>0</v>
      </c>
      <c r="G963" s="30">
        <f t="shared" si="237"/>
        <v>0</v>
      </c>
      <c r="H963" s="30">
        <f t="shared" si="237"/>
        <v>0</v>
      </c>
      <c r="I963" s="30">
        <f t="shared" si="237"/>
        <v>0</v>
      </c>
      <c r="J963" s="30">
        <f t="shared" si="228"/>
        <v>0</v>
      </c>
      <c r="K963" s="30">
        <f t="shared" si="229"/>
        <v>0</v>
      </c>
    </row>
    <row r="964" spans="1:12" ht="18" x14ac:dyDescent="0.25">
      <c r="A964" s="5" t="str">
        <f t="shared" si="224"/>
        <v>b</v>
      </c>
      <c r="B964" s="24" t="s">
        <v>1</v>
      </c>
      <c r="C964" s="27" t="s">
        <v>135</v>
      </c>
      <c r="D964" s="27"/>
      <c r="E964" s="36">
        <f t="shared" si="236"/>
        <v>0</v>
      </c>
      <c r="F964" s="30">
        <f t="shared" si="237"/>
        <v>0</v>
      </c>
      <c r="G964" s="30">
        <f t="shared" si="237"/>
        <v>0</v>
      </c>
      <c r="H964" s="30">
        <f t="shared" si="237"/>
        <v>0</v>
      </c>
      <c r="I964" s="30">
        <f t="shared" si="237"/>
        <v>0</v>
      </c>
      <c r="J964" s="30">
        <f t="shared" si="228"/>
        <v>0</v>
      </c>
      <c r="K964" s="30">
        <f t="shared" si="229"/>
        <v>0</v>
      </c>
    </row>
    <row r="965" spans="1:12" x14ac:dyDescent="0.25">
      <c r="A965" s="5" t="str">
        <f t="shared" ref="A965:A1028" si="238">IF((E965+F965+G965+I965+H965)&gt;0,"a","b")</f>
        <v>b</v>
      </c>
      <c r="B965" s="28"/>
      <c r="C965" s="29" t="s">
        <v>209</v>
      </c>
      <c r="D965" s="29"/>
      <c r="E965" s="38">
        <f t="shared" si="236"/>
        <v>0</v>
      </c>
      <c r="F965" s="31">
        <f t="shared" si="237"/>
        <v>0</v>
      </c>
      <c r="G965" s="31">
        <f t="shared" si="237"/>
        <v>0</v>
      </c>
      <c r="H965" s="31">
        <f t="shared" si="237"/>
        <v>0</v>
      </c>
      <c r="I965" s="31">
        <f t="shared" si="237"/>
        <v>0</v>
      </c>
      <c r="J965" s="31">
        <f t="shared" si="228"/>
        <v>0</v>
      </c>
      <c r="K965" s="31">
        <f t="shared" si="229"/>
        <v>0</v>
      </c>
    </row>
    <row r="966" spans="1:12" x14ac:dyDescent="0.25">
      <c r="A966" s="5" t="str">
        <f t="shared" si="238"/>
        <v>b</v>
      </c>
      <c r="B966" s="28"/>
      <c r="C966" s="29" t="s">
        <v>210</v>
      </c>
      <c r="D966" s="29"/>
      <c r="E966" s="38">
        <f t="shared" si="236"/>
        <v>0</v>
      </c>
      <c r="F966" s="31">
        <f t="shared" si="237"/>
        <v>0</v>
      </c>
      <c r="G966" s="31">
        <f t="shared" si="237"/>
        <v>0</v>
      </c>
      <c r="H966" s="31">
        <f t="shared" si="237"/>
        <v>0</v>
      </c>
      <c r="I966" s="31">
        <f t="shared" si="237"/>
        <v>0</v>
      </c>
      <c r="J966" s="31">
        <f t="shared" si="228"/>
        <v>0</v>
      </c>
      <c r="K966" s="31">
        <f t="shared" si="229"/>
        <v>0</v>
      </c>
    </row>
    <row r="967" spans="1:12" ht="18" x14ac:dyDescent="0.25">
      <c r="A967" s="5" t="str">
        <f t="shared" si="238"/>
        <v>b</v>
      </c>
      <c r="B967" s="32" t="s">
        <v>1</v>
      </c>
      <c r="C967" s="25" t="s">
        <v>136</v>
      </c>
      <c r="D967" s="25"/>
      <c r="E967" s="37">
        <f t="shared" si="236"/>
        <v>0</v>
      </c>
      <c r="F967" s="33">
        <f t="shared" si="237"/>
        <v>0</v>
      </c>
      <c r="G967" s="33">
        <f t="shared" si="237"/>
        <v>0</v>
      </c>
      <c r="H967" s="33">
        <f t="shared" si="237"/>
        <v>0</v>
      </c>
      <c r="I967" s="33">
        <f t="shared" si="237"/>
        <v>0</v>
      </c>
      <c r="J967" s="33">
        <f t="shared" si="228"/>
        <v>0</v>
      </c>
      <c r="K967" s="33">
        <f t="shared" si="229"/>
        <v>0</v>
      </c>
    </row>
    <row r="968" spans="1:12" ht="18" x14ac:dyDescent="0.25">
      <c r="A968" s="5" t="str">
        <f t="shared" si="238"/>
        <v>b</v>
      </c>
      <c r="B968" s="32" t="s">
        <v>1</v>
      </c>
      <c r="C968" s="25" t="s">
        <v>137</v>
      </c>
      <c r="D968" s="25"/>
      <c r="E968" s="37">
        <f t="shared" si="236"/>
        <v>0</v>
      </c>
      <c r="F968" s="33">
        <f t="shared" si="237"/>
        <v>0</v>
      </c>
      <c r="G968" s="33">
        <f t="shared" si="237"/>
        <v>0</v>
      </c>
      <c r="H968" s="33">
        <f t="shared" si="237"/>
        <v>0</v>
      </c>
      <c r="I968" s="33">
        <f t="shared" si="237"/>
        <v>0</v>
      </c>
      <c r="J968" s="33">
        <f t="shared" si="228"/>
        <v>0</v>
      </c>
      <c r="K968" s="33">
        <f t="shared" si="229"/>
        <v>0</v>
      </c>
    </row>
    <row r="969" spans="1:12" ht="18" x14ac:dyDescent="0.25">
      <c r="A969" s="5" t="str">
        <f t="shared" si="238"/>
        <v>b</v>
      </c>
      <c r="B969" s="32" t="s">
        <v>1</v>
      </c>
      <c r="C969" s="25" t="s">
        <v>138</v>
      </c>
      <c r="D969" s="25"/>
      <c r="E969" s="37">
        <f t="shared" si="236"/>
        <v>0</v>
      </c>
      <c r="F969" s="33">
        <f t="shared" si="237"/>
        <v>0</v>
      </c>
      <c r="G969" s="33">
        <f t="shared" si="237"/>
        <v>0</v>
      </c>
      <c r="H969" s="33">
        <f t="shared" si="237"/>
        <v>0</v>
      </c>
      <c r="I969" s="33">
        <f t="shared" si="237"/>
        <v>0</v>
      </c>
      <c r="J969" s="33">
        <f t="shared" si="228"/>
        <v>0</v>
      </c>
      <c r="K969" s="33">
        <f t="shared" si="229"/>
        <v>0</v>
      </c>
    </row>
    <row r="970" spans="1:12" ht="18" x14ac:dyDescent="0.25">
      <c r="A970" s="5" t="str">
        <f t="shared" si="238"/>
        <v>b</v>
      </c>
      <c r="B970" s="22" t="s">
        <v>124</v>
      </c>
      <c r="C970" s="23" t="s">
        <v>99</v>
      </c>
      <c r="D970" s="23"/>
      <c r="E970" s="41">
        <f t="shared" ref="E970:E997" si="239">F970+G970+H970+I970</f>
        <v>0</v>
      </c>
      <c r="F970" s="41">
        <f>F971+F981+F982+F983</f>
        <v>0</v>
      </c>
      <c r="G970" s="41">
        <f>G971+G981+G982+G983</f>
        <v>0</v>
      </c>
      <c r="H970" s="41">
        <f>H971+H981+H982+H983</f>
        <v>0</v>
      </c>
      <c r="I970" s="41">
        <f>I971+I981+I982+I983</f>
        <v>0</v>
      </c>
      <c r="J970" s="30">
        <f t="shared" si="228"/>
        <v>0</v>
      </c>
      <c r="K970" s="30">
        <f t="shared" si="229"/>
        <v>0</v>
      </c>
      <c r="L970" s="4" t="s">
        <v>205</v>
      </c>
    </row>
    <row r="971" spans="1:12" ht="18" x14ac:dyDescent="0.25">
      <c r="A971" s="5" t="str">
        <f t="shared" si="238"/>
        <v>b</v>
      </c>
      <c r="B971" s="34" t="s">
        <v>1</v>
      </c>
      <c r="C971" s="15" t="s">
        <v>128</v>
      </c>
      <c r="D971" s="15"/>
      <c r="E971" s="37">
        <f t="shared" si="239"/>
        <v>0</v>
      </c>
      <c r="F971" s="14">
        <f t="shared" ref="F971:I971" si="240">F972+F973+F974+F975+F976+F977+F978</f>
        <v>0</v>
      </c>
      <c r="G971" s="14">
        <f t="shared" si="240"/>
        <v>0</v>
      </c>
      <c r="H971" s="14">
        <f t="shared" si="240"/>
        <v>0</v>
      </c>
      <c r="I971" s="14">
        <f t="shared" si="240"/>
        <v>0</v>
      </c>
      <c r="J971" s="33">
        <f t="shared" si="228"/>
        <v>0</v>
      </c>
      <c r="K971" s="33">
        <f t="shared" si="229"/>
        <v>0</v>
      </c>
      <c r="L971" s="4" t="s">
        <v>205</v>
      </c>
    </row>
    <row r="972" spans="1:12" ht="18" x14ac:dyDescent="0.25">
      <c r="A972" s="5" t="str">
        <f t="shared" si="238"/>
        <v>b</v>
      </c>
      <c r="B972" s="11" t="s">
        <v>1</v>
      </c>
      <c r="C972" s="12" t="s">
        <v>129</v>
      </c>
      <c r="D972" s="12"/>
      <c r="E972" s="39">
        <f t="shared" si="239"/>
        <v>0</v>
      </c>
      <c r="F972" s="35"/>
      <c r="G972" s="35"/>
      <c r="H972" s="35"/>
      <c r="I972" s="35"/>
      <c r="J972" s="30">
        <f t="shared" si="228"/>
        <v>0</v>
      </c>
      <c r="K972" s="30">
        <f t="shared" si="229"/>
        <v>0</v>
      </c>
      <c r="L972" s="4" t="s">
        <v>205</v>
      </c>
    </row>
    <row r="973" spans="1:12" ht="18" x14ac:dyDescent="0.25">
      <c r="A973" s="5" t="str">
        <f t="shared" si="238"/>
        <v>b</v>
      </c>
      <c r="B973" s="11" t="s">
        <v>1</v>
      </c>
      <c r="C973" s="12" t="s">
        <v>130</v>
      </c>
      <c r="D973" s="12"/>
      <c r="E973" s="39">
        <f t="shared" si="239"/>
        <v>0</v>
      </c>
      <c r="F973" s="35"/>
      <c r="G973" s="35"/>
      <c r="H973" s="35"/>
      <c r="I973" s="35"/>
      <c r="J973" s="30">
        <f t="shared" si="228"/>
        <v>0</v>
      </c>
      <c r="K973" s="30">
        <f t="shared" si="229"/>
        <v>0</v>
      </c>
      <c r="L973" s="4" t="s">
        <v>205</v>
      </c>
    </row>
    <row r="974" spans="1:12" ht="18" x14ac:dyDescent="0.25">
      <c r="A974" s="5" t="str">
        <f t="shared" si="238"/>
        <v>b</v>
      </c>
      <c r="B974" s="11" t="s">
        <v>1</v>
      </c>
      <c r="C974" s="12" t="s">
        <v>131</v>
      </c>
      <c r="D974" s="12"/>
      <c r="E974" s="39">
        <f t="shared" si="239"/>
        <v>0</v>
      </c>
      <c r="F974" s="35"/>
      <c r="G974" s="35"/>
      <c r="H974" s="35"/>
      <c r="I974" s="35"/>
      <c r="J974" s="30">
        <f t="shared" si="228"/>
        <v>0</v>
      </c>
      <c r="K974" s="30">
        <f t="shared" si="229"/>
        <v>0</v>
      </c>
      <c r="L974" s="4" t="s">
        <v>205</v>
      </c>
    </row>
    <row r="975" spans="1:12" ht="18" x14ac:dyDescent="0.25">
      <c r="A975" s="5" t="str">
        <f t="shared" si="238"/>
        <v>b</v>
      </c>
      <c r="B975" s="11" t="s">
        <v>1</v>
      </c>
      <c r="C975" s="16" t="s">
        <v>132</v>
      </c>
      <c r="D975" s="16"/>
      <c r="E975" s="39">
        <f t="shared" si="239"/>
        <v>0</v>
      </c>
      <c r="F975" s="35"/>
      <c r="G975" s="35"/>
      <c r="H975" s="35"/>
      <c r="I975" s="35"/>
      <c r="J975" s="30">
        <f t="shared" si="228"/>
        <v>0</v>
      </c>
      <c r="K975" s="30">
        <f t="shared" si="229"/>
        <v>0</v>
      </c>
      <c r="L975" s="4" t="s">
        <v>205</v>
      </c>
    </row>
    <row r="976" spans="1:12" ht="18" x14ac:dyDescent="0.25">
      <c r="A976" s="5" t="str">
        <f t="shared" si="238"/>
        <v>b</v>
      </c>
      <c r="B976" s="11" t="s">
        <v>1</v>
      </c>
      <c r="C976" s="16" t="s">
        <v>133</v>
      </c>
      <c r="D976" s="16"/>
      <c r="E976" s="39">
        <f t="shared" si="239"/>
        <v>0</v>
      </c>
      <c r="F976" s="35"/>
      <c r="G976" s="35"/>
      <c r="H976" s="35"/>
      <c r="I976" s="35"/>
      <c r="J976" s="30">
        <f t="shared" si="228"/>
        <v>0</v>
      </c>
      <c r="K976" s="30">
        <f t="shared" si="229"/>
        <v>0</v>
      </c>
      <c r="L976" s="4" t="s">
        <v>205</v>
      </c>
    </row>
    <row r="977" spans="1:12" ht="18" x14ac:dyDescent="0.25">
      <c r="A977" s="5" t="str">
        <f t="shared" si="238"/>
        <v>b</v>
      </c>
      <c r="B977" s="11" t="s">
        <v>1</v>
      </c>
      <c r="C977" s="16" t="s">
        <v>134</v>
      </c>
      <c r="D977" s="16"/>
      <c r="E977" s="39">
        <f t="shared" si="239"/>
        <v>0</v>
      </c>
      <c r="F977" s="35"/>
      <c r="G977" s="35"/>
      <c r="H977" s="35"/>
      <c r="I977" s="35"/>
      <c r="J977" s="30">
        <f t="shared" si="228"/>
        <v>0</v>
      </c>
      <c r="K977" s="30">
        <f t="shared" si="229"/>
        <v>0</v>
      </c>
      <c r="L977" s="4" t="s">
        <v>205</v>
      </c>
    </row>
    <row r="978" spans="1:12" ht="18" x14ac:dyDescent="0.25">
      <c r="A978" s="5" t="str">
        <f t="shared" si="238"/>
        <v>b</v>
      </c>
      <c r="B978" s="11" t="s">
        <v>1</v>
      </c>
      <c r="C978" s="16" t="s">
        <v>135</v>
      </c>
      <c r="D978" s="16"/>
      <c r="E978" s="39">
        <f t="shared" si="239"/>
        <v>0</v>
      </c>
      <c r="F978" s="35">
        <f>F979+F980</f>
        <v>0</v>
      </c>
      <c r="G978" s="35">
        <f t="shared" ref="G978:I978" si="241">G979+G980</f>
        <v>0</v>
      </c>
      <c r="H978" s="35">
        <f t="shared" si="241"/>
        <v>0</v>
      </c>
      <c r="I978" s="35">
        <f t="shared" si="241"/>
        <v>0</v>
      </c>
      <c r="J978" s="30">
        <f t="shared" si="228"/>
        <v>0</v>
      </c>
      <c r="K978" s="30">
        <f t="shared" si="229"/>
        <v>0</v>
      </c>
      <c r="L978" s="4" t="s">
        <v>205</v>
      </c>
    </row>
    <row r="979" spans="1:12" x14ac:dyDescent="0.25">
      <c r="A979" s="5" t="str">
        <f t="shared" si="238"/>
        <v>b</v>
      </c>
      <c r="B979" s="19"/>
      <c r="C979" s="21" t="s">
        <v>209</v>
      </c>
      <c r="D979" s="21"/>
      <c r="E979" s="40">
        <f t="shared" si="239"/>
        <v>0</v>
      </c>
      <c r="F979" s="20"/>
      <c r="G979" s="20"/>
      <c r="H979" s="20"/>
      <c r="I979" s="20"/>
      <c r="J979" s="31">
        <f t="shared" ref="J979:J1042" si="242">F979+G979</f>
        <v>0</v>
      </c>
      <c r="K979" s="31">
        <f t="shared" ref="K979:K1042" si="243">F979+G979+H979</f>
        <v>0</v>
      </c>
    </row>
    <row r="980" spans="1:12" x14ac:dyDescent="0.25">
      <c r="A980" s="5" t="str">
        <f t="shared" si="238"/>
        <v>b</v>
      </c>
      <c r="B980" s="19"/>
      <c r="C980" s="21" t="s">
        <v>210</v>
      </c>
      <c r="D980" s="21"/>
      <c r="E980" s="40">
        <f t="shared" si="239"/>
        <v>0</v>
      </c>
      <c r="F980" s="20"/>
      <c r="G980" s="20"/>
      <c r="H980" s="20"/>
      <c r="I980" s="20"/>
      <c r="J980" s="31">
        <f t="shared" si="242"/>
        <v>0</v>
      </c>
      <c r="K980" s="31">
        <f t="shared" si="243"/>
        <v>0</v>
      </c>
    </row>
    <row r="981" spans="1:12" ht="18" x14ac:dyDescent="0.25">
      <c r="A981" s="5" t="str">
        <f t="shared" si="238"/>
        <v>b</v>
      </c>
      <c r="B981" s="11" t="s">
        <v>1</v>
      </c>
      <c r="C981" s="15" t="s">
        <v>136</v>
      </c>
      <c r="D981" s="15"/>
      <c r="E981" s="37">
        <f t="shared" si="239"/>
        <v>0</v>
      </c>
      <c r="F981" s="14"/>
      <c r="G981" s="14"/>
      <c r="H981" s="14"/>
      <c r="I981" s="14"/>
      <c r="J981" s="33">
        <f t="shared" si="242"/>
        <v>0</v>
      </c>
      <c r="K981" s="33">
        <f t="shared" si="243"/>
        <v>0</v>
      </c>
      <c r="L981" s="4" t="s">
        <v>205</v>
      </c>
    </row>
    <row r="982" spans="1:12" ht="18" x14ac:dyDescent="0.25">
      <c r="A982" s="5" t="str">
        <f t="shared" si="238"/>
        <v>b</v>
      </c>
      <c r="B982" s="11" t="s">
        <v>1</v>
      </c>
      <c r="C982" s="15" t="s">
        <v>137</v>
      </c>
      <c r="D982" s="15"/>
      <c r="E982" s="37">
        <f t="shared" si="239"/>
        <v>0</v>
      </c>
      <c r="F982" s="14"/>
      <c r="G982" s="14"/>
      <c r="H982" s="14"/>
      <c r="I982" s="14"/>
      <c r="J982" s="33">
        <f t="shared" si="242"/>
        <v>0</v>
      </c>
      <c r="K982" s="33">
        <f t="shared" si="243"/>
        <v>0</v>
      </c>
      <c r="L982" s="4" t="s">
        <v>205</v>
      </c>
    </row>
    <row r="983" spans="1:12" ht="18" x14ac:dyDescent="0.25">
      <c r="A983" s="5" t="str">
        <f t="shared" si="238"/>
        <v>b</v>
      </c>
      <c r="B983" s="11" t="s">
        <v>1</v>
      </c>
      <c r="C983" s="15" t="s">
        <v>138</v>
      </c>
      <c r="D983" s="15"/>
      <c r="E983" s="37">
        <f t="shared" si="239"/>
        <v>0</v>
      </c>
      <c r="F983" s="14"/>
      <c r="G983" s="14"/>
      <c r="H983" s="14"/>
      <c r="I983" s="14"/>
      <c r="J983" s="33">
        <f t="shared" si="242"/>
        <v>0</v>
      </c>
      <c r="K983" s="33">
        <f t="shared" si="243"/>
        <v>0</v>
      </c>
      <c r="L983" s="4" t="s">
        <v>205</v>
      </c>
    </row>
    <row r="984" spans="1:12" ht="72" x14ac:dyDescent="0.25">
      <c r="A984" s="5" t="str">
        <f t="shared" si="238"/>
        <v>b</v>
      </c>
      <c r="B984" s="22" t="s">
        <v>123</v>
      </c>
      <c r="C984" s="23" t="s">
        <v>126</v>
      </c>
      <c r="D984" s="23"/>
      <c r="E984" s="41">
        <f t="shared" si="239"/>
        <v>0</v>
      </c>
      <c r="F984" s="41">
        <f>F985+F995+F996+F997</f>
        <v>0</v>
      </c>
      <c r="G984" s="41">
        <f>G985+G995+G996+G997</f>
        <v>0</v>
      </c>
      <c r="H984" s="41">
        <f>H985+H995+H996+H997</f>
        <v>0</v>
      </c>
      <c r="I984" s="41">
        <f>I985+I995+I996+I997</f>
        <v>0</v>
      </c>
      <c r="J984" s="30">
        <f t="shared" si="242"/>
        <v>0</v>
      </c>
      <c r="K984" s="30">
        <f t="shared" si="243"/>
        <v>0</v>
      </c>
      <c r="L984" s="4" t="s">
        <v>204</v>
      </c>
    </row>
    <row r="985" spans="1:12" ht="18" x14ac:dyDescent="0.25">
      <c r="A985" s="5" t="str">
        <f t="shared" si="238"/>
        <v>b</v>
      </c>
      <c r="B985" s="34" t="s">
        <v>1</v>
      </c>
      <c r="C985" s="15" t="s">
        <v>128</v>
      </c>
      <c r="D985" s="15"/>
      <c r="E985" s="37">
        <f t="shared" si="239"/>
        <v>0</v>
      </c>
      <c r="F985" s="14">
        <f t="shared" ref="F985:I985" si="244">F986+F987+F988+F989+F990+F991+F992</f>
        <v>0</v>
      </c>
      <c r="G985" s="14">
        <f t="shared" si="244"/>
        <v>0</v>
      </c>
      <c r="H985" s="14">
        <f t="shared" si="244"/>
        <v>0</v>
      </c>
      <c r="I985" s="14">
        <f t="shared" si="244"/>
        <v>0</v>
      </c>
      <c r="J985" s="33">
        <f t="shared" si="242"/>
        <v>0</v>
      </c>
      <c r="K985" s="33">
        <f t="shared" si="243"/>
        <v>0</v>
      </c>
      <c r="L985" s="4" t="s">
        <v>204</v>
      </c>
    </row>
    <row r="986" spans="1:12" ht="18" x14ac:dyDescent="0.25">
      <c r="A986" s="5" t="str">
        <f t="shared" si="238"/>
        <v>b</v>
      </c>
      <c r="B986" s="11" t="s">
        <v>1</v>
      </c>
      <c r="C986" s="12" t="s">
        <v>129</v>
      </c>
      <c r="D986" s="12"/>
      <c r="E986" s="39">
        <f t="shared" si="239"/>
        <v>0</v>
      </c>
      <c r="F986" s="35"/>
      <c r="G986" s="35"/>
      <c r="H986" s="35"/>
      <c r="I986" s="35"/>
      <c r="J986" s="30">
        <f t="shared" si="242"/>
        <v>0</v>
      </c>
      <c r="K986" s="30">
        <f t="shared" si="243"/>
        <v>0</v>
      </c>
      <c r="L986" s="4" t="s">
        <v>204</v>
      </c>
    </row>
    <row r="987" spans="1:12" ht="18" x14ac:dyDescent="0.25">
      <c r="A987" s="5" t="str">
        <f t="shared" si="238"/>
        <v>b</v>
      </c>
      <c r="B987" s="11" t="s">
        <v>1</v>
      </c>
      <c r="C987" s="12" t="s">
        <v>130</v>
      </c>
      <c r="D987" s="12"/>
      <c r="E987" s="39">
        <f t="shared" si="239"/>
        <v>0</v>
      </c>
      <c r="F987" s="35"/>
      <c r="G987" s="35"/>
      <c r="H987" s="35"/>
      <c r="I987" s="35"/>
      <c r="J987" s="30">
        <f t="shared" si="242"/>
        <v>0</v>
      </c>
      <c r="K987" s="30">
        <f t="shared" si="243"/>
        <v>0</v>
      </c>
      <c r="L987" s="4" t="s">
        <v>204</v>
      </c>
    </row>
    <row r="988" spans="1:12" ht="18" x14ac:dyDescent="0.25">
      <c r="A988" s="5" t="str">
        <f t="shared" si="238"/>
        <v>b</v>
      </c>
      <c r="B988" s="11" t="s">
        <v>1</v>
      </c>
      <c r="C988" s="12" t="s">
        <v>131</v>
      </c>
      <c r="D988" s="12"/>
      <c r="E988" s="39">
        <f t="shared" si="239"/>
        <v>0</v>
      </c>
      <c r="F988" s="35"/>
      <c r="G988" s="35"/>
      <c r="H988" s="35"/>
      <c r="I988" s="35"/>
      <c r="J988" s="30">
        <f t="shared" si="242"/>
        <v>0</v>
      </c>
      <c r="K988" s="30">
        <f t="shared" si="243"/>
        <v>0</v>
      </c>
      <c r="L988" s="4" t="s">
        <v>204</v>
      </c>
    </row>
    <row r="989" spans="1:12" ht="18" x14ac:dyDescent="0.25">
      <c r="A989" s="5" t="str">
        <f t="shared" si="238"/>
        <v>b</v>
      </c>
      <c r="B989" s="11" t="s">
        <v>1</v>
      </c>
      <c r="C989" s="16" t="s">
        <v>132</v>
      </c>
      <c r="D989" s="16"/>
      <c r="E989" s="39">
        <f t="shared" si="239"/>
        <v>0</v>
      </c>
      <c r="F989" s="35"/>
      <c r="G989" s="35"/>
      <c r="H989" s="35"/>
      <c r="I989" s="35"/>
      <c r="J989" s="30">
        <f t="shared" si="242"/>
        <v>0</v>
      </c>
      <c r="K989" s="30">
        <f t="shared" si="243"/>
        <v>0</v>
      </c>
      <c r="L989" s="4" t="s">
        <v>204</v>
      </c>
    </row>
    <row r="990" spans="1:12" ht="18" x14ac:dyDescent="0.25">
      <c r="A990" s="5" t="str">
        <f t="shared" si="238"/>
        <v>b</v>
      </c>
      <c r="B990" s="11" t="s">
        <v>1</v>
      </c>
      <c r="C990" s="16" t="s">
        <v>133</v>
      </c>
      <c r="D990" s="16"/>
      <c r="E990" s="39">
        <f t="shared" si="239"/>
        <v>0</v>
      </c>
      <c r="F990" s="35"/>
      <c r="G990" s="35"/>
      <c r="H990" s="35"/>
      <c r="I990" s="35"/>
      <c r="J990" s="30">
        <f t="shared" si="242"/>
        <v>0</v>
      </c>
      <c r="K990" s="30">
        <f t="shared" si="243"/>
        <v>0</v>
      </c>
      <c r="L990" s="4" t="s">
        <v>204</v>
      </c>
    </row>
    <row r="991" spans="1:12" ht="18" x14ac:dyDescent="0.25">
      <c r="A991" s="5" t="str">
        <f t="shared" si="238"/>
        <v>b</v>
      </c>
      <c r="B991" s="11" t="s">
        <v>1</v>
      </c>
      <c r="C991" s="16" t="s">
        <v>134</v>
      </c>
      <c r="D991" s="16"/>
      <c r="E991" s="39">
        <f t="shared" si="239"/>
        <v>0</v>
      </c>
      <c r="F991" s="35"/>
      <c r="G991" s="35"/>
      <c r="H991" s="35"/>
      <c r="I991" s="35"/>
      <c r="J991" s="30">
        <f t="shared" si="242"/>
        <v>0</v>
      </c>
      <c r="K991" s="30">
        <f t="shared" si="243"/>
        <v>0</v>
      </c>
      <c r="L991" s="4" t="s">
        <v>204</v>
      </c>
    </row>
    <row r="992" spans="1:12" ht="18" x14ac:dyDescent="0.25">
      <c r="A992" s="5" t="str">
        <f t="shared" si="238"/>
        <v>b</v>
      </c>
      <c r="B992" s="11" t="s">
        <v>1</v>
      </c>
      <c r="C992" s="16" t="s">
        <v>135</v>
      </c>
      <c r="D992" s="16"/>
      <c r="E992" s="39">
        <f t="shared" si="239"/>
        <v>0</v>
      </c>
      <c r="F992" s="35">
        <f>F993+F994</f>
        <v>0</v>
      </c>
      <c r="G992" s="35">
        <f t="shared" ref="G992:I992" si="245">G993+G994</f>
        <v>0</v>
      </c>
      <c r="H992" s="35">
        <f t="shared" si="245"/>
        <v>0</v>
      </c>
      <c r="I992" s="35">
        <f t="shared" si="245"/>
        <v>0</v>
      </c>
      <c r="J992" s="30">
        <f t="shared" si="242"/>
        <v>0</v>
      </c>
      <c r="K992" s="30">
        <f t="shared" si="243"/>
        <v>0</v>
      </c>
      <c r="L992" s="4" t="s">
        <v>204</v>
      </c>
    </row>
    <row r="993" spans="1:12" x14ac:dyDescent="0.25">
      <c r="A993" s="5" t="str">
        <f t="shared" si="238"/>
        <v>b</v>
      </c>
      <c r="B993" s="19"/>
      <c r="C993" s="21" t="s">
        <v>209</v>
      </c>
      <c r="D993" s="21"/>
      <c r="E993" s="40">
        <f t="shared" si="239"/>
        <v>0</v>
      </c>
      <c r="F993" s="20"/>
      <c r="G993" s="20"/>
      <c r="H993" s="20"/>
      <c r="I993" s="20"/>
      <c r="J993" s="31">
        <f t="shared" si="242"/>
        <v>0</v>
      </c>
      <c r="K993" s="31">
        <f t="shared" si="243"/>
        <v>0</v>
      </c>
    </row>
    <row r="994" spans="1:12" x14ac:dyDescent="0.25">
      <c r="A994" s="5" t="str">
        <f t="shared" si="238"/>
        <v>b</v>
      </c>
      <c r="B994" s="19"/>
      <c r="C994" s="21" t="s">
        <v>210</v>
      </c>
      <c r="D994" s="21"/>
      <c r="E994" s="40">
        <f t="shared" si="239"/>
        <v>0</v>
      </c>
      <c r="F994" s="20"/>
      <c r="G994" s="20"/>
      <c r="H994" s="20"/>
      <c r="I994" s="20"/>
      <c r="J994" s="31">
        <f t="shared" si="242"/>
        <v>0</v>
      </c>
      <c r="K994" s="31">
        <f t="shared" si="243"/>
        <v>0</v>
      </c>
    </row>
    <row r="995" spans="1:12" ht="18" x14ac:dyDescent="0.25">
      <c r="A995" s="5" t="str">
        <f t="shared" si="238"/>
        <v>b</v>
      </c>
      <c r="B995" s="11" t="s">
        <v>1</v>
      </c>
      <c r="C995" s="15" t="s">
        <v>136</v>
      </c>
      <c r="D995" s="15"/>
      <c r="E995" s="37">
        <f t="shared" si="239"/>
        <v>0</v>
      </c>
      <c r="F995" s="14"/>
      <c r="G995" s="14"/>
      <c r="H995" s="14"/>
      <c r="I995" s="14"/>
      <c r="J995" s="33">
        <f t="shared" si="242"/>
        <v>0</v>
      </c>
      <c r="K995" s="33">
        <f t="shared" si="243"/>
        <v>0</v>
      </c>
      <c r="L995" s="4" t="s">
        <v>204</v>
      </c>
    </row>
    <row r="996" spans="1:12" ht="18" x14ac:dyDescent="0.25">
      <c r="A996" s="5" t="str">
        <f t="shared" si="238"/>
        <v>b</v>
      </c>
      <c r="B996" s="11" t="s">
        <v>1</v>
      </c>
      <c r="C996" s="15" t="s">
        <v>137</v>
      </c>
      <c r="D996" s="15"/>
      <c r="E996" s="37">
        <f t="shared" si="239"/>
        <v>0</v>
      </c>
      <c r="F996" s="14"/>
      <c r="G996" s="14"/>
      <c r="H996" s="14"/>
      <c r="I996" s="14"/>
      <c r="J996" s="33">
        <f t="shared" si="242"/>
        <v>0</v>
      </c>
      <c r="K996" s="33">
        <f t="shared" si="243"/>
        <v>0</v>
      </c>
      <c r="L996" s="4" t="s">
        <v>204</v>
      </c>
    </row>
    <row r="997" spans="1:12" ht="18" x14ac:dyDescent="0.25">
      <c r="A997" s="5" t="str">
        <f t="shared" si="238"/>
        <v>b</v>
      </c>
      <c r="B997" s="11" t="s">
        <v>1</v>
      </c>
      <c r="C997" s="15" t="s">
        <v>138</v>
      </c>
      <c r="D997" s="15"/>
      <c r="E997" s="37">
        <f t="shared" si="239"/>
        <v>0</v>
      </c>
      <c r="F997" s="14"/>
      <c r="G997" s="14"/>
      <c r="H997" s="14"/>
      <c r="I997" s="14"/>
      <c r="J997" s="33">
        <f t="shared" si="242"/>
        <v>0</v>
      </c>
      <c r="K997" s="33">
        <f t="shared" si="243"/>
        <v>0</v>
      </c>
      <c r="L997" s="4" t="s">
        <v>204</v>
      </c>
    </row>
    <row r="998" spans="1:12" ht="54" x14ac:dyDescent="0.25">
      <c r="A998" s="5" t="str">
        <f t="shared" si="238"/>
        <v>b</v>
      </c>
      <c r="B998" s="22" t="s">
        <v>68</v>
      </c>
      <c r="C998" s="23" t="s">
        <v>159</v>
      </c>
      <c r="D998" s="23"/>
      <c r="E998" s="36">
        <f>SUM(F998:I998)</f>
        <v>0</v>
      </c>
      <c r="F998" s="30">
        <f>F1012+F1026+F1040+F1054+F1068+F1082+F1096+F1138+F1152+F1166+F1180</f>
        <v>0</v>
      </c>
      <c r="G998" s="30">
        <f t="shared" ref="G998:I1006" si="246">G1012+G1026+G1040+G1054+G1068+G1082+G1096+G1138+G1152+G1166+G1180</f>
        <v>0</v>
      </c>
      <c r="H998" s="30">
        <f t="shared" si="246"/>
        <v>0</v>
      </c>
      <c r="I998" s="30">
        <f t="shared" si="246"/>
        <v>0</v>
      </c>
      <c r="J998" s="30">
        <f t="shared" si="242"/>
        <v>0</v>
      </c>
      <c r="K998" s="30">
        <f t="shared" si="243"/>
        <v>0</v>
      </c>
    </row>
    <row r="999" spans="1:12" ht="18" x14ac:dyDescent="0.25">
      <c r="A999" s="5" t="str">
        <f t="shared" si="238"/>
        <v>b</v>
      </c>
      <c r="B999" s="32" t="s">
        <v>1</v>
      </c>
      <c r="C999" s="25" t="s">
        <v>128</v>
      </c>
      <c r="D999" s="25"/>
      <c r="E999" s="37">
        <f t="shared" ref="E999:E1011" si="247">SUM(F999:I999)</f>
        <v>0</v>
      </c>
      <c r="F999" s="33">
        <f t="shared" ref="F999:I1011" si="248">F1013+F1027+F1041+F1055+F1069+F1083+F1097+F1139+F1153+F1167+F1181</f>
        <v>0</v>
      </c>
      <c r="G999" s="33">
        <f t="shared" si="246"/>
        <v>0</v>
      </c>
      <c r="H999" s="33">
        <f t="shared" si="246"/>
        <v>0</v>
      </c>
      <c r="I999" s="33">
        <f t="shared" si="246"/>
        <v>0</v>
      </c>
      <c r="J999" s="33">
        <f t="shared" si="242"/>
        <v>0</v>
      </c>
      <c r="K999" s="33">
        <f t="shared" si="243"/>
        <v>0</v>
      </c>
    </row>
    <row r="1000" spans="1:12" ht="18" x14ac:dyDescent="0.25">
      <c r="A1000" s="5" t="str">
        <f t="shared" si="238"/>
        <v>b</v>
      </c>
      <c r="B1000" s="24" t="s">
        <v>1</v>
      </c>
      <c r="C1000" s="26" t="s">
        <v>129</v>
      </c>
      <c r="D1000" s="26"/>
      <c r="E1000" s="36">
        <f t="shared" si="247"/>
        <v>0</v>
      </c>
      <c r="F1000" s="30">
        <f t="shared" si="248"/>
        <v>0</v>
      </c>
      <c r="G1000" s="30">
        <f t="shared" si="246"/>
        <v>0</v>
      </c>
      <c r="H1000" s="30">
        <f t="shared" si="246"/>
        <v>0</v>
      </c>
      <c r="I1000" s="30">
        <f t="shared" si="246"/>
        <v>0</v>
      </c>
      <c r="J1000" s="30">
        <f t="shared" si="242"/>
        <v>0</v>
      </c>
      <c r="K1000" s="30">
        <f t="shared" si="243"/>
        <v>0</v>
      </c>
    </row>
    <row r="1001" spans="1:12" ht="18" x14ac:dyDescent="0.25">
      <c r="A1001" s="5" t="str">
        <f t="shared" si="238"/>
        <v>b</v>
      </c>
      <c r="B1001" s="24" t="s">
        <v>1</v>
      </c>
      <c r="C1001" s="26" t="s">
        <v>130</v>
      </c>
      <c r="D1001" s="26"/>
      <c r="E1001" s="36">
        <f t="shared" si="247"/>
        <v>0</v>
      </c>
      <c r="F1001" s="30">
        <f t="shared" si="248"/>
        <v>0</v>
      </c>
      <c r="G1001" s="30">
        <f t="shared" si="246"/>
        <v>0</v>
      </c>
      <c r="H1001" s="30">
        <f t="shared" si="246"/>
        <v>0</v>
      </c>
      <c r="I1001" s="30">
        <f t="shared" si="246"/>
        <v>0</v>
      </c>
      <c r="J1001" s="30">
        <f t="shared" si="242"/>
        <v>0</v>
      </c>
      <c r="K1001" s="30">
        <f t="shared" si="243"/>
        <v>0</v>
      </c>
    </row>
    <row r="1002" spans="1:12" ht="18" x14ac:dyDescent="0.25">
      <c r="A1002" s="5" t="str">
        <f t="shared" si="238"/>
        <v>b</v>
      </c>
      <c r="B1002" s="24" t="s">
        <v>1</v>
      </c>
      <c r="C1002" s="26" t="s">
        <v>131</v>
      </c>
      <c r="D1002" s="26"/>
      <c r="E1002" s="36">
        <f t="shared" si="247"/>
        <v>0</v>
      </c>
      <c r="F1002" s="30">
        <f t="shared" si="248"/>
        <v>0</v>
      </c>
      <c r="G1002" s="30">
        <f t="shared" si="246"/>
        <v>0</v>
      </c>
      <c r="H1002" s="30">
        <f t="shared" si="246"/>
        <v>0</v>
      </c>
      <c r="I1002" s="30">
        <f t="shared" si="246"/>
        <v>0</v>
      </c>
      <c r="J1002" s="30">
        <f t="shared" si="242"/>
        <v>0</v>
      </c>
      <c r="K1002" s="30">
        <f t="shared" si="243"/>
        <v>0</v>
      </c>
    </row>
    <row r="1003" spans="1:12" ht="18" x14ac:dyDescent="0.25">
      <c r="A1003" s="5" t="str">
        <f t="shared" si="238"/>
        <v>b</v>
      </c>
      <c r="B1003" s="24" t="s">
        <v>1</v>
      </c>
      <c r="C1003" s="27" t="s">
        <v>132</v>
      </c>
      <c r="D1003" s="27"/>
      <c r="E1003" s="36">
        <f t="shared" si="247"/>
        <v>0</v>
      </c>
      <c r="F1003" s="30">
        <f t="shared" si="248"/>
        <v>0</v>
      </c>
      <c r="G1003" s="30">
        <f t="shared" si="246"/>
        <v>0</v>
      </c>
      <c r="H1003" s="30">
        <f t="shared" si="246"/>
        <v>0</v>
      </c>
      <c r="I1003" s="30">
        <f t="shared" si="246"/>
        <v>0</v>
      </c>
      <c r="J1003" s="30">
        <f t="shared" si="242"/>
        <v>0</v>
      </c>
      <c r="K1003" s="30">
        <f t="shared" si="243"/>
        <v>0</v>
      </c>
    </row>
    <row r="1004" spans="1:12" ht="18" x14ac:dyDescent="0.25">
      <c r="A1004" s="5" t="str">
        <f t="shared" si="238"/>
        <v>b</v>
      </c>
      <c r="B1004" s="24" t="s">
        <v>1</v>
      </c>
      <c r="C1004" s="27" t="s">
        <v>133</v>
      </c>
      <c r="D1004" s="27"/>
      <c r="E1004" s="36">
        <f t="shared" si="247"/>
        <v>0</v>
      </c>
      <c r="F1004" s="30">
        <f t="shared" si="248"/>
        <v>0</v>
      </c>
      <c r="G1004" s="30">
        <f t="shared" si="246"/>
        <v>0</v>
      </c>
      <c r="H1004" s="30">
        <f t="shared" si="246"/>
        <v>0</v>
      </c>
      <c r="I1004" s="30">
        <f t="shared" si="246"/>
        <v>0</v>
      </c>
      <c r="J1004" s="30">
        <f t="shared" si="242"/>
        <v>0</v>
      </c>
      <c r="K1004" s="30">
        <f t="shared" si="243"/>
        <v>0</v>
      </c>
    </row>
    <row r="1005" spans="1:12" ht="18" x14ac:dyDescent="0.25">
      <c r="A1005" s="5" t="str">
        <f t="shared" si="238"/>
        <v>b</v>
      </c>
      <c r="B1005" s="24" t="s">
        <v>1</v>
      </c>
      <c r="C1005" s="27" t="s">
        <v>134</v>
      </c>
      <c r="D1005" s="27"/>
      <c r="E1005" s="36">
        <f t="shared" si="247"/>
        <v>0</v>
      </c>
      <c r="F1005" s="30">
        <f t="shared" si="248"/>
        <v>0</v>
      </c>
      <c r="G1005" s="30">
        <f t="shared" si="246"/>
        <v>0</v>
      </c>
      <c r="H1005" s="30">
        <f t="shared" si="246"/>
        <v>0</v>
      </c>
      <c r="I1005" s="30">
        <f t="shared" si="246"/>
        <v>0</v>
      </c>
      <c r="J1005" s="30">
        <f t="shared" si="242"/>
        <v>0</v>
      </c>
      <c r="K1005" s="30">
        <f t="shared" si="243"/>
        <v>0</v>
      </c>
    </row>
    <row r="1006" spans="1:12" ht="18" x14ac:dyDescent="0.25">
      <c r="A1006" s="5" t="str">
        <f t="shared" si="238"/>
        <v>b</v>
      </c>
      <c r="B1006" s="24" t="s">
        <v>1</v>
      </c>
      <c r="C1006" s="27" t="s">
        <v>135</v>
      </c>
      <c r="D1006" s="27"/>
      <c r="E1006" s="36">
        <f t="shared" si="247"/>
        <v>0</v>
      </c>
      <c r="F1006" s="30">
        <f t="shared" si="248"/>
        <v>0</v>
      </c>
      <c r="G1006" s="30">
        <f t="shared" si="246"/>
        <v>0</v>
      </c>
      <c r="H1006" s="30">
        <f t="shared" si="246"/>
        <v>0</v>
      </c>
      <c r="I1006" s="30">
        <f t="shared" si="246"/>
        <v>0</v>
      </c>
      <c r="J1006" s="30">
        <f t="shared" si="242"/>
        <v>0</v>
      </c>
      <c r="K1006" s="30">
        <f t="shared" si="243"/>
        <v>0</v>
      </c>
    </row>
    <row r="1007" spans="1:12" x14ac:dyDescent="0.25">
      <c r="A1007" s="5" t="str">
        <f t="shared" si="238"/>
        <v>b</v>
      </c>
      <c r="B1007" s="28"/>
      <c r="C1007" s="29" t="s">
        <v>209</v>
      </c>
      <c r="D1007" s="29"/>
      <c r="E1007" s="38">
        <f t="shared" si="247"/>
        <v>0</v>
      </c>
      <c r="F1007" s="31">
        <f t="shared" si="248"/>
        <v>0</v>
      </c>
      <c r="G1007" s="31">
        <f t="shared" si="248"/>
        <v>0</v>
      </c>
      <c r="H1007" s="31">
        <f t="shared" si="248"/>
        <v>0</v>
      </c>
      <c r="I1007" s="31">
        <f t="shared" si="248"/>
        <v>0</v>
      </c>
      <c r="J1007" s="31">
        <f t="shared" si="242"/>
        <v>0</v>
      </c>
      <c r="K1007" s="31">
        <f t="shared" si="243"/>
        <v>0</v>
      </c>
    </row>
    <row r="1008" spans="1:12" x14ac:dyDescent="0.25">
      <c r="A1008" s="5" t="str">
        <f t="shared" si="238"/>
        <v>b</v>
      </c>
      <c r="B1008" s="28"/>
      <c r="C1008" s="29" t="s">
        <v>210</v>
      </c>
      <c r="D1008" s="29"/>
      <c r="E1008" s="38">
        <f t="shared" si="247"/>
        <v>0</v>
      </c>
      <c r="F1008" s="31">
        <f t="shared" si="248"/>
        <v>0</v>
      </c>
      <c r="G1008" s="31">
        <f t="shared" si="248"/>
        <v>0</v>
      </c>
      <c r="H1008" s="31">
        <f t="shared" si="248"/>
        <v>0</v>
      </c>
      <c r="I1008" s="31">
        <f t="shared" si="248"/>
        <v>0</v>
      </c>
      <c r="J1008" s="31">
        <f t="shared" si="242"/>
        <v>0</v>
      </c>
      <c r="K1008" s="31">
        <f t="shared" si="243"/>
        <v>0</v>
      </c>
    </row>
    <row r="1009" spans="1:12" ht="18" x14ac:dyDescent="0.25">
      <c r="A1009" s="5" t="str">
        <f t="shared" si="238"/>
        <v>b</v>
      </c>
      <c r="B1009" s="32" t="s">
        <v>1</v>
      </c>
      <c r="C1009" s="25" t="s">
        <v>136</v>
      </c>
      <c r="D1009" s="25"/>
      <c r="E1009" s="37">
        <f t="shared" si="247"/>
        <v>0</v>
      </c>
      <c r="F1009" s="33">
        <f t="shared" si="248"/>
        <v>0</v>
      </c>
      <c r="G1009" s="33">
        <f t="shared" si="248"/>
        <v>0</v>
      </c>
      <c r="H1009" s="33">
        <f t="shared" si="248"/>
        <v>0</v>
      </c>
      <c r="I1009" s="33">
        <f t="shared" si="248"/>
        <v>0</v>
      </c>
      <c r="J1009" s="33">
        <f t="shared" si="242"/>
        <v>0</v>
      </c>
      <c r="K1009" s="33">
        <f t="shared" si="243"/>
        <v>0</v>
      </c>
    </row>
    <row r="1010" spans="1:12" ht="18" x14ac:dyDescent="0.25">
      <c r="A1010" s="5" t="str">
        <f t="shared" si="238"/>
        <v>b</v>
      </c>
      <c r="B1010" s="32" t="s">
        <v>1</v>
      </c>
      <c r="C1010" s="25" t="s">
        <v>137</v>
      </c>
      <c r="D1010" s="25"/>
      <c r="E1010" s="37">
        <f t="shared" si="247"/>
        <v>0</v>
      </c>
      <c r="F1010" s="33">
        <f t="shared" si="248"/>
        <v>0</v>
      </c>
      <c r="G1010" s="33">
        <f t="shared" si="248"/>
        <v>0</v>
      </c>
      <c r="H1010" s="33">
        <f t="shared" si="248"/>
        <v>0</v>
      </c>
      <c r="I1010" s="33">
        <f t="shared" si="248"/>
        <v>0</v>
      </c>
      <c r="J1010" s="33">
        <f t="shared" si="242"/>
        <v>0</v>
      </c>
      <c r="K1010" s="33">
        <f t="shared" si="243"/>
        <v>0</v>
      </c>
    </row>
    <row r="1011" spans="1:12" ht="18" x14ac:dyDescent="0.25">
      <c r="A1011" s="5" t="str">
        <f t="shared" si="238"/>
        <v>b</v>
      </c>
      <c r="B1011" s="32" t="s">
        <v>1</v>
      </c>
      <c r="C1011" s="25" t="s">
        <v>138</v>
      </c>
      <c r="D1011" s="25"/>
      <c r="E1011" s="37">
        <f t="shared" si="247"/>
        <v>0</v>
      </c>
      <c r="F1011" s="33">
        <f t="shared" si="248"/>
        <v>0</v>
      </c>
      <c r="G1011" s="33">
        <f t="shared" si="248"/>
        <v>0</v>
      </c>
      <c r="H1011" s="33">
        <f t="shared" si="248"/>
        <v>0</v>
      </c>
      <c r="I1011" s="33">
        <f t="shared" si="248"/>
        <v>0</v>
      </c>
      <c r="J1011" s="33">
        <f t="shared" si="242"/>
        <v>0</v>
      </c>
      <c r="K1011" s="33">
        <f t="shared" si="243"/>
        <v>0</v>
      </c>
    </row>
    <row r="1012" spans="1:12" ht="18" x14ac:dyDescent="0.25">
      <c r="A1012" s="5" t="str">
        <f t="shared" si="238"/>
        <v>b</v>
      </c>
      <c r="B1012" s="22" t="s">
        <v>69</v>
      </c>
      <c r="C1012" s="23" t="s">
        <v>160</v>
      </c>
      <c r="D1012" s="23"/>
      <c r="E1012" s="41">
        <f t="shared" ref="E1012:E1075" si="249">F1012+G1012+H1012+I1012</f>
        <v>0</v>
      </c>
      <c r="F1012" s="41">
        <f t="shared" ref="F1012:I1012" si="250">F1013+F1023+F1024+F1025</f>
        <v>0</v>
      </c>
      <c r="G1012" s="41">
        <f t="shared" si="250"/>
        <v>0</v>
      </c>
      <c r="H1012" s="41">
        <f t="shared" si="250"/>
        <v>0</v>
      </c>
      <c r="I1012" s="41">
        <f t="shared" si="250"/>
        <v>0</v>
      </c>
      <c r="J1012" s="30">
        <f t="shared" si="242"/>
        <v>0</v>
      </c>
      <c r="K1012" s="30">
        <f t="shared" si="243"/>
        <v>0</v>
      </c>
      <c r="L1012" s="4" t="s">
        <v>205</v>
      </c>
    </row>
    <row r="1013" spans="1:12" ht="18" x14ac:dyDescent="0.25">
      <c r="A1013" s="5" t="str">
        <f t="shared" si="238"/>
        <v>b</v>
      </c>
      <c r="B1013" s="34" t="s">
        <v>1</v>
      </c>
      <c r="C1013" s="15" t="s">
        <v>128</v>
      </c>
      <c r="D1013" s="15"/>
      <c r="E1013" s="37">
        <f t="shared" si="249"/>
        <v>0</v>
      </c>
      <c r="F1013" s="14">
        <f t="shared" ref="F1013:I1013" si="251">F1014+F1015+F1016+F1017+F1018+F1019+F1020</f>
        <v>0</v>
      </c>
      <c r="G1013" s="14">
        <f t="shared" si="251"/>
        <v>0</v>
      </c>
      <c r="H1013" s="14">
        <f t="shared" si="251"/>
        <v>0</v>
      </c>
      <c r="I1013" s="14">
        <f t="shared" si="251"/>
        <v>0</v>
      </c>
      <c r="J1013" s="33">
        <f t="shared" si="242"/>
        <v>0</v>
      </c>
      <c r="K1013" s="33">
        <f t="shared" si="243"/>
        <v>0</v>
      </c>
      <c r="L1013" s="4" t="s">
        <v>205</v>
      </c>
    </row>
    <row r="1014" spans="1:12" ht="18" x14ac:dyDescent="0.25">
      <c r="A1014" s="5" t="str">
        <f t="shared" si="238"/>
        <v>b</v>
      </c>
      <c r="B1014" s="11" t="s">
        <v>1</v>
      </c>
      <c r="C1014" s="12" t="s">
        <v>129</v>
      </c>
      <c r="D1014" s="12"/>
      <c r="E1014" s="39">
        <f t="shared" si="249"/>
        <v>0</v>
      </c>
      <c r="F1014" s="35"/>
      <c r="G1014" s="35"/>
      <c r="H1014" s="35"/>
      <c r="I1014" s="35"/>
      <c r="J1014" s="30">
        <f t="shared" si="242"/>
        <v>0</v>
      </c>
      <c r="K1014" s="30">
        <f t="shared" si="243"/>
        <v>0</v>
      </c>
      <c r="L1014" s="4" t="s">
        <v>205</v>
      </c>
    </row>
    <row r="1015" spans="1:12" ht="18" x14ac:dyDescent="0.25">
      <c r="A1015" s="5" t="str">
        <f t="shared" si="238"/>
        <v>b</v>
      </c>
      <c r="B1015" s="11" t="s">
        <v>1</v>
      </c>
      <c r="C1015" s="12" t="s">
        <v>130</v>
      </c>
      <c r="D1015" s="12"/>
      <c r="E1015" s="39">
        <f t="shared" si="249"/>
        <v>0</v>
      </c>
      <c r="F1015" s="35"/>
      <c r="G1015" s="35"/>
      <c r="H1015" s="35"/>
      <c r="I1015" s="35"/>
      <c r="J1015" s="30">
        <f t="shared" si="242"/>
        <v>0</v>
      </c>
      <c r="K1015" s="30">
        <f t="shared" si="243"/>
        <v>0</v>
      </c>
      <c r="L1015" s="4" t="s">
        <v>205</v>
      </c>
    </row>
    <row r="1016" spans="1:12" ht="18" x14ac:dyDescent="0.25">
      <c r="A1016" s="5" t="str">
        <f t="shared" si="238"/>
        <v>b</v>
      </c>
      <c r="B1016" s="11" t="s">
        <v>1</v>
      </c>
      <c r="C1016" s="12" t="s">
        <v>131</v>
      </c>
      <c r="D1016" s="12"/>
      <c r="E1016" s="39">
        <f t="shared" si="249"/>
        <v>0</v>
      </c>
      <c r="F1016" s="35"/>
      <c r="G1016" s="35"/>
      <c r="H1016" s="35"/>
      <c r="I1016" s="35"/>
      <c r="J1016" s="30">
        <f t="shared" si="242"/>
        <v>0</v>
      </c>
      <c r="K1016" s="30">
        <f t="shared" si="243"/>
        <v>0</v>
      </c>
      <c r="L1016" s="4" t="s">
        <v>205</v>
      </c>
    </row>
    <row r="1017" spans="1:12" ht="18" x14ac:dyDescent="0.25">
      <c r="A1017" s="5" t="str">
        <f t="shared" si="238"/>
        <v>b</v>
      </c>
      <c r="B1017" s="11" t="s">
        <v>1</v>
      </c>
      <c r="C1017" s="16" t="s">
        <v>132</v>
      </c>
      <c r="D1017" s="16"/>
      <c r="E1017" s="39">
        <f t="shared" si="249"/>
        <v>0</v>
      </c>
      <c r="F1017" s="35"/>
      <c r="G1017" s="35"/>
      <c r="H1017" s="35"/>
      <c r="I1017" s="35"/>
      <c r="J1017" s="30">
        <f t="shared" si="242"/>
        <v>0</v>
      </c>
      <c r="K1017" s="30">
        <f t="shared" si="243"/>
        <v>0</v>
      </c>
      <c r="L1017" s="4" t="s">
        <v>205</v>
      </c>
    </row>
    <row r="1018" spans="1:12" ht="18" x14ac:dyDescent="0.25">
      <c r="A1018" s="5" t="str">
        <f t="shared" si="238"/>
        <v>b</v>
      </c>
      <c r="B1018" s="11" t="s">
        <v>1</v>
      </c>
      <c r="C1018" s="16" t="s">
        <v>133</v>
      </c>
      <c r="D1018" s="16"/>
      <c r="E1018" s="39">
        <f t="shared" si="249"/>
        <v>0</v>
      </c>
      <c r="F1018" s="35"/>
      <c r="G1018" s="35"/>
      <c r="H1018" s="35"/>
      <c r="I1018" s="35"/>
      <c r="J1018" s="30">
        <f t="shared" si="242"/>
        <v>0</v>
      </c>
      <c r="K1018" s="30">
        <f t="shared" si="243"/>
        <v>0</v>
      </c>
      <c r="L1018" s="4" t="s">
        <v>205</v>
      </c>
    </row>
    <row r="1019" spans="1:12" ht="18" x14ac:dyDescent="0.25">
      <c r="A1019" s="5" t="str">
        <f t="shared" si="238"/>
        <v>b</v>
      </c>
      <c r="B1019" s="11" t="s">
        <v>1</v>
      </c>
      <c r="C1019" s="16" t="s">
        <v>134</v>
      </c>
      <c r="D1019" s="16"/>
      <c r="E1019" s="39">
        <f t="shared" si="249"/>
        <v>0</v>
      </c>
      <c r="F1019" s="35"/>
      <c r="G1019" s="35"/>
      <c r="H1019" s="35"/>
      <c r="I1019" s="35"/>
      <c r="J1019" s="30">
        <f t="shared" si="242"/>
        <v>0</v>
      </c>
      <c r="K1019" s="30">
        <f t="shared" si="243"/>
        <v>0</v>
      </c>
      <c r="L1019" s="4" t="s">
        <v>205</v>
      </c>
    </row>
    <row r="1020" spans="1:12" ht="18" x14ac:dyDescent="0.25">
      <c r="A1020" s="5" t="str">
        <f t="shared" si="238"/>
        <v>b</v>
      </c>
      <c r="B1020" s="11" t="s">
        <v>1</v>
      </c>
      <c r="C1020" s="16" t="s">
        <v>135</v>
      </c>
      <c r="D1020" s="16"/>
      <c r="E1020" s="39">
        <f t="shared" si="249"/>
        <v>0</v>
      </c>
      <c r="F1020" s="35">
        <f t="shared" ref="F1020:I1020" si="252">F1021+F1022</f>
        <v>0</v>
      </c>
      <c r="G1020" s="35">
        <f t="shared" si="252"/>
        <v>0</v>
      </c>
      <c r="H1020" s="35">
        <f t="shared" si="252"/>
        <v>0</v>
      </c>
      <c r="I1020" s="35">
        <f t="shared" si="252"/>
        <v>0</v>
      </c>
      <c r="J1020" s="30">
        <f t="shared" si="242"/>
        <v>0</v>
      </c>
      <c r="K1020" s="30">
        <f t="shared" si="243"/>
        <v>0</v>
      </c>
      <c r="L1020" s="4" t="s">
        <v>205</v>
      </c>
    </row>
    <row r="1021" spans="1:12" x14ac:dyDescent="0.25">
      <c r="A1021" s="5" t="str">
        <f t="shared" si="238"/>
        <v>b</v>
      </c>
      <c r="B1021" s="19"/>
      <c r="C1021" s="21" t="s">
        <v>209</v>
      </c>
      <c r="D1021" s="21"/>
      <c r="E1021" s="40">
        <f t="shared" si="249"/>
        <v>0</v>
      </c>
      <c r="F1021" s="20"/>
      <c r="G1021" s="20"/>
      <c r="H1021" s="20"/>
      <c r="I1021" s="20"/>
      <c r="J1021" s="31">
        <f t="shared" si="242"/>
        <v>0</v>
      </c>
      <c r="K1021" s="31">
        <f t="shared" si="243"/>
        <v>0</v>
      </c>
    </row>
    <row r="1022" spans="1:12" x14ac:dyDescent="0.25">
      <c r="A1022" s="5" t="str">
        <f t="shared" si="238"/>
        <v>b</v>
      </c>
      <c r="B1022" s="19"/>
      <c r="C1022" s="21" t="s">
        <v>210</v>
      </c>
      <c r="D1022" s="21"/>
      <c r="E1022" s="40">
        <f t="shared" si="249"/>
        <v>0</v>
      </c>
      <c r="F1022" s="20"/>
      <c r="G1022" s="20"/>
      <c r="H1022" s="20"/>
      <c r="I1022" s="20"/>
      <c r="J1022" s="31">
        <f t="shared" si="242"/>
        <v>0</v>
      </c>
      <c r="K1022" s="31">
        <f t="shared" si="243"/>
        <v>0</v>
      </c>
    </row>
    <row r="1023" spans="1:12" ht="18" x14ac:dyDescent="0.25">
      <c r="A1023" s="5" t="str">
        <f t="shared" si="238"/>
        <v>b</v>
      </c>
      <c r="B1023" s="11" t="s">
        <v>1</v>
      </c>
      <c r="C1023" s="15" t="s">
        <v>136</v>
      </c>
      <c r="D1023" s="15"/>
      <c r="E1023" s="37">
        <f t="shared" si="249"/>
        <v>0</v>
      </c>
      <c r="F1023" s="14"/>
      <c r="G1023" s="14"/>
      <c r="H1023" s="14"/>
      <c r="I1023" s="14"/>
      <c r="J1023" s="33">
        <f t="shared" si="242"/>
        <v>0</v>
      </c>
      <c r="K1023" s="33">
        <f t="shared" si="243"/>
        <v>0</v>
      </c>
      <c r="L1023" s="4" t="s">
        <v>205</v>
      </c>
    </row>
    <row r="1024" spans="1:12" ht="18" x14ac:dyDescent="0.25">
      <c r="A1024" s="5" t="str">
        <f t="shared" si="238"/>
        <v>b</v>
      </c>
      <c r="B1024" s="11" t="s">
        <v>1</v>
      </c>
      <c r="C1024" s="15" t="s">
        <v>137</v>
      </c>
      <c r="D1024" s="15"/>
      <c r="E1024" s="37">
        <f t="shared" si="249"/>
        <v>0</v>
      </c>
      <c r="F1024" s="14"/>
      <c r="G1024" s="14"/>
      <c r="H1024" s="14"/>
      <c r="I1024" s="14"/>
      <c r="J1024" s="33">
        <f t="shared" si="242"/>
        <v>0</v>
      </c>
      <c r="K1024" s="33">
        <f t="shared" si="243"/>
        <v>0</v>
      </c>
      <c r="L1024" s="4" t="s">
        <v>205</v>
      </c>
    </row>
    <row r="1025" spans="1:12" ht="18" x14ac:dyDescent="0.25">
      <c r="A1025" s="5" t="str">
        <f t="shared" si="238"/>
        <v>b</v>
      </c>
      <c r="B1025" s="11" t="s">
        <v>1</v>
      </c>
      <c r="C1025" s="15" t="s">
        <v>138</v>
      </c>
      <c r="D1025" s="15"/>
      <c r="E1025" s="37">
        <f t="shared" si="249"/>
        <v>0</v>
      </c>
      <c r="F1025" s="14"/>
      <c r="G1025" s="14"/>
      <c r="H1025" s="14"/>
      <c r="I1025" s="14"/>
      <c r="J1025" s="33">
        <f t="shared" si="242"/>
        <v>0</v>
      </c>
      <c r="K1025" s="33">
        <f t="shared" si="243"/>
        <v>0</v>
      </c>
      <c r="L1025" s="4" t="s">
        <v>205</v>
      </c>
    </row>
    <row r="1026" spans="1:12" ht="18" x14ac:dyDescent="0.25">
      <c r="A1026" s="5" t="str">
        <f t="shared" si="238"/>
        <v>b</v>
      </c>
      <c r="B1026" s="22" t="s">
        <v>70</v>
      </c>
      <c r="C1026" s="23" t="s">
        <v>161</v>
      </c>
      <c r="D1026" s="23"/>
      <c r="E1026" s="41">
        <f t="shared" si="249"/>
        <v>0</v>
      </c>
      <c r="F1026" s="41">
        <f t="shared" ref="F1026:I1026" si="253">F1027+F1037+F1038+F1039</f>
        <v>0</v>
      </c>
      <c r="G1026" s="41">
        <f t="shared" si="253"/>
        <v>0</v>
      </c>
      <c r="H1026" s="41">
        <f t="shared" si="253"/>
        <v>0</v>
      </c>
      <c r="I1026" s="41">
        <f t="shared" si="253"/>
        <v>0</v>
      </c>
      <c r="J1026" s="30">
        <f t="shared" si="242"/>
        <v>0</v>
      </c>
      <c r="K1026" s="30">
        <f t="shared" si="243"/>
        <v>0</v>
      </c>
      <c r="L1026" s="4" t="s">
        <v>205</v>
      </c>
    </row>
    <row r="1027" spans="1:12" ht="18" x14ac:dyDescent="0.25">
      <c r="A1027" s="5" t="str">
        <f t="shared" si="238"/>
        <v>b</v>
      </c>
      <c r="B1027" s="34" t="s">
        <v>1</v>
      </c>
      <c r="C1027" s="15" t="s">
        <v>128</v>
      </c>
      <c r="D1027" s="15"/>
      <c r="E1027" s="37">
        <f t="shared" si="249"/>
        <v>0</v>
      </c>
      <c r="F1027" s="14">
        <f t="shared" ref="F1027:I1027" si="254">F1028+F1029+F1030+F1031+F1032+F1033+F1034</f>
        <v>0</v>
      </c>
      <c r="G1027" s="14">
        <f t="shared" si="254"/>
        <v>0</v>
      </c>
      <c r="H1027" s="14">
        <f t="shared" si="254"/>
        <v>0</v>
      </c>
      <c r="I1027" s="14">
        <f t="shared" si="254"/>
        <v>0</v>
      </c>
      <c r="J1027" s="33">
        <f t="shared" si="242"/>
        <v>0</v>
      </c>
      <c r="K1027" s="33">
        <f t="shared" si="243"/>
        <v>0</v>
      </c>
      <c r="L1027" s="4" t="s">
        <v>205</v>
      </c>
    </row>
    <row r="1028" spans="1:12" ht="18" x14ac:dyDescent="0.25">
      <c r="A1028" s="5" t="str">
        <f t="shared" si="238"/>
        <v>b</v>
      </c>
      <c r="B1028" s="11" t="s">
        <v>1</v>
      </c>
      <c r="C1028" s="12" t="s">
        <v>129</v>
      </c>
      <c r="D1028" s="12"/>
      <c r="E1028" s="39">
        <f t="shared" si="249"/>
        <v>0</v>
      </c>
      <c r="F1028" s="35"/>
      <c r="G1028" s="35"/>
      <c r="H1028" s="35"/>
      <c r="I1028" s="35"/>
      <c r="J1028" s="30">
        <f t="shared" si="242"/>
        <v>0</v>
      </c>
      <c r="K1028" s="30">
        <f t="shared" si="243"/>
        <v>0</v>
      </c>
      <c r="L1028" s="4" t="s">
        <v>205</v>
      </c>
    </row>
    <row r="1029" spans="1:12" ht="18" x14ac:dyDescent="0.25">
      <c r="A1029" s="5" t="str">
        <f t="shared" ref="A1029:A1092" si="255">IF((E1029+F1029+G1029+I1029+H1029)&gt;0,"a","b")</f>
        <v>b</v>
      </c>
      <c r="B1029" s="11" t="s">
        <v>1</v>
      </c>
      <c r="C1029" s="12" t="s">
        <v>130</v>
      </c>
      <c r="D1029" s="12"/>
      <c r="E1029" s="39">
        <f t="shared" si="249"/>
        <v>0</v>
      </c>
      <c r="F1029" s="35"/>
      <c r="G1029" s="35"/>
      <c r="H1029" s="35"/>
      <c r="I1029" s="35"/>
      <c r="J1029" s="30">
        <f t="shared" si="242"/>
        <v>0</v>
      </c>
      <c r="K1029" s="30">
        <f t="shared" si="243"/>
        <v>0</v>
      </c>
      <c r="L1029" s="4" t="s">
        <v>205</v>
      </c>
    </row>
    <row r="1030" spans="1:12" ht="18" x14ac:dyDescent="0.25">
      <c r="A1030" s="5" t="str">
        <f t="shared" si="255"/>
        <v>b</v>
      </c>
      <c r="B1030" s="11" t="s">
        <v>1</v>
      </c>
      <c r="C1030" s="12" t="s">
        <v>131</v>
      </c>
      <c r="D1030" s="12"/>
      <c r="E1030" s="39">
        <f t="shared" si="249"/>
        <v>0</v>
      </c>
      <c r="F1030" s="35"/>
      <c r="G1030" s="35"/>
      <c r="H1030" s="35"/>
      <c r="I1030" s="35"/>
      <c r="J1030" s="30">
        <f t="shared" si="242"/>
        <v>0</v>
      </c>
      <c r="K1030" s="30">
        <f t="shared" si="243"/>
        <v>0</v>
      </c>
      <c r="L1030" s="4" t="s">
        <v>205</v>
      </c>
    </row>
    <row r="1031" spans="1:12" ht="18" x14ac:dyDescent="0.25">
      <c r="A1031" s="5" t="str">
        <f t="shared" si="255"/>
        <v>b</v>
      </c>
      <c r="B1031" s="11" t="s">
        <v>1</v>
      </c>
      <c r="C1031" s="16" t="s">
        <v>132</v>
      </c>
      <c r="D1031" s="16"/>
      <c r="E1031" s="39">
        <f t="shared" si="249"/>
        <v>0</v>
      </c>
      <c r="F1031" s="35"/>
      <c r="G1031" s="35"/>
      <c r="H1031" s="35"/>
      <c r="I1031" s="35"/>
      <c r="J1031" s="30">
        <f t="shared" si="242"/>
        <v>0</v>
      </c>
      <c r="K1031" s="30">
        <f t="shared" si="243"/>
        <v>0</v>
      </c>
      <c r="L1031" s="4" t="s">
        <v>205</v>
      </c>
    </row>
    <row r="1032" spans="1:12" ht="18" x14ac:dyDescent="0.25">
      <c r="A1032" s="5" t="str">
        <f t="shared" si="255"/>
        <v>b</v>
      </c>
      <c r="B1032" s="11" t="s">
        <v>1</v>
      </c>
      <c r="C1032" s="16" t="s">
        <v>133</v>
      </c>
      <c r="D1032" s="16"/>
      <c r="E1032" s="39">
        <f t="shared" si="249"/>
        <v>0</v>
      </c>
      <c r="F1032" s="35"/>
      <c r="G1032" s="35"/>
      <c r="H1032" s="35"/>
      <c r="I1032" s="35"/>
      <c r="J1032" s="30">
        <f t="shared" si="242"/>
        <v>0</v>
      </c>
      <c r="K1032" s="30">
        <f t="shared" si="243"/>
        <v>0</v>
      </c>
      <c r="L1032" s="4" t="s">
        <v>205</v>
      </c>
    </row>
    <row r="1033" spans="1:12" ht="30" customHeight="1" x14ac:dyDescent="0.25">
      <c r="A1033" s="5" t="str">
        <f t="shared" si="255"/>
        <v>b</v>
      </c>
      <c r="B1033" s="11" t="s">
        <v>1</v>
      </c>
      <c r="C1033" s="16" t="s">
        <v>134</v>
      </c>
      <c r="D1033" s="16"/>
      <c r="E1033" s="39">
        <f t="shared" si="249"/>
        <v>0</v>
      </c>
      <c r="F1033" s="35"/>
      <c r="G1033" s="35"/>
      <c r="H1033" s="35"/>
      <c r="I1033" s="35"/>
      <c r="J1033" s="30">
        <f t="shared" si="242"/>
        <v>0</v>
      </c>
      <c r="K1033" s="30">
        <f t="shared" si="243"/>
        <v>0</v>
      </c>
      <c r="L1033" s="4" t="s">
        <v>205</v>
      </c>
    </row>
    <row r="1034" spans="1:12" ht="18" x14ac:dyDescent="0.25">
      <c r="A1034" s="5" t="str">
        <f t="shared" si="255"/>
        <v>b</v>
      </c>
      <c r="B1034" s="11" t="s">
        <v>1</v>
      </c>
      <c r="C1034" s="16" t="s">
        <v>135</v>
      </c>
      <c r="D1034" s="16"/>
      <c r="E1034" s="39">
        <f t="shared" si="249"/>
        <v>0</v>
      </c>
      <c r="F1034" s="35">
        <f t="shared" ref="F1034:I1034" si="256">F1035+F1036</f>
        <v>0</v>
      </c>
      <c r="G1034" s="35">
        <f t="shared" si="256"/>
        <v>0</v>
      </c>
      <c r="H1034" s="35">
        <f t="shared" si="256"/>
        <v>0</v>
      </c>
      <c r="I1034" s="35">
        <f t="shared" si="256"/>
        <v>0</v>
      </c>
      <c r="J1034" s="30">
        <f t="shared" si="242"/>
        <v>0</v>
      </c>
      <c r="K1034" s="30">
        <f t="shared" si="243"/>
        <v>0</v>
      </c>
      <c r="L1034" s="4" t="s">
        <v>205</v>
      </c>
    </row>
    <row r="1035" spans="1:12" x14ac:dyDescent="0.25">
      <c r="A1035" s="5" t="str">
        <f t="shared" si="255"/>
        <v>b</v>
      </c>
      <c r="B1035" s="19"/>
      <c r="C1035" s="21" t="s">
        <v>209</v>
      </c>
      <c r="D1035" s="21"/>
      <c r="E1035" s="40">
        <f t="shared" si="249"/>
        <v>0</v>
      </c>
      <c r="F1035" s="20"/>
      <c r="G1035" s="20"/>
      <c r="H1035" s="20"/>
      <c r="I1035" s="20"/>
      <c r="J1035" s="31">
        <f t="shared" si="242"/>
        <v>0</v>
      </c>
      <c r="K1035" s="31">
        <f t="shared" si="243"/>
        <v>0</v>
      </c>
    </row>
    <row r="1036" spans="1:12" x14ac:dyDescent="0.25">
      <c r="A1036" s="5" t="str">
        <f t="shared" si="255"/>
        <v>b</v>
      </c>
      <c r="B1036" s="19"/>
      <c r="C1036" s="21" t="s">
        <v>210</v>
      </c>
      <c r="D1036" s="21"/>
      <c r="E1036" s="40">
        <f t="shared" si="249"/>
        <v>0</v>
      </c>
      <c r="F1036" s="20"/>
      <c r="G1036" s="20"/>
      <c r="H1036" s="20"/>
      <c r="I1036" s="20"/>
      <c r="J1036" s="31">
        <f t="shared" si="242"/>
        <v>0</v>
      </c>
      <c r="K1036" s="31">
        <f t="shared" si="243"/>
        <v>0</v>
      </c>
    </row>
    <row r="1037" spans="1:12" ht="18" x14ac:dyDescent="0.25">
      <c r="A1037" s="5" t="str">
        <f t="shared" si="255"/>
        <v>b</v>
      </c>
      <c r="B1037" s="11" t="s">
        <v>1</v>
      </c>
      <c r="C1037" s="15" t="s">
        <v>136</v>
      </c>
      <c r="D1037" s="15"/>
      <c r="E1037" s="37">
        <f t="shared" si="249"/>
        <v>0</v>
      </c>
      <c r="F1037" s="14"/>
      <c r="G1037" s="14"/>
      <c r="H1037" s="14"/>
      <c r="I1037" s="14"/>
      <c r="J1037" s="33">
        <f t="shared" si="242"/>
        <v>0</v>
      </c>
      <c r="K1037" s="33">
        <f t="shared" si="243"/>
        <v>0</v>
      </c>
      <c r="L1037" s="4" t="s">
        <v>205</v>
      </c>
    </row>
    <row r="1038" spans="1:12" ht="18" x14ac:dyDescent="0.25">
      <c r="A1038" s="5" t="str">
        <f t="shared" si="255"/>
        <v>b</v>
      </c>
      <c r="B1038" s="11" t="s">
        <v>1</v>
      </c>
      <c r="C1038" s="15" t="s">
        <v>137</v>
      </c>
      <c r="D1038" s="15"/>
      <c r="E1038" s="37">
        <f t="shared" si="249"/>
        <v>0</v>
      </c>
      <c r="F1038" s="14"/>
      <c r="G1038" s="14"/>
      <c r="H1038" s="14"/>
      <c r="I1038" s="14"/>
      <c r="J1038" s="33">
        <f t="shared" si="242"/>
        <v>0</v>
      </c>
      <c r="K1038" s="33">
        <f t="shared" si="243"/>
        <v>0</v>
      </c>
      <c r="L1038" s="4" t="s">
        <v>205</v>
      </c>
    </row>
    <row r="1039" spans="1:12" ht="18" x14ac:dyDescent="0.25">
      <c r="A1039" s="5" t="str">
        <f t="shared" si="255"/>
        <v>b</v>
      </c>
      <c r="B1039" s="11" t="s">
        <v>1</v>
      </c>
      <c r="C1039" s="15" t="s">
        <v>138</v>
      </c>
      <c r="D1039" s="15"/>
      <c r="E1039" s="37">
        <f t="shared" si="249"/>
        <v>0</v>
      </c>
      <c r="F1039" s="14"/>
      <c r="G1039" s="14"/>
      <c r="H1039" s="14"/>
      <c r="I1039" s="14"/>
      <c r="J1039" s="33">
        <f t="shared" si="242"/>
        <v>0</v>
      </c>
      <c r="K1039" s="33">
        <f t="shared" si="243"/>
        <v>0</v>
      </c>
      <c r="L1039" s="4" t="s">
        <v>205</v>
      </c>
    </row>
    <row r="1040" spans="1:12" ht="28.5" customHeight="1" x14ac:dyDescent="0.25">
      <c r="A1040" s="5" t="str">
        <f t="shared" si="255"/>
        <v>b</v>
      </c>
      <c r="B1040" s="22" t="s">
        <v>71</v>
      </c>
      <c r="C1040" s="23" t="s">
        <v>162</v>
      </c>
      <c r="D1040" s="23"/>
      <c r="E1040" s="41">
        <f t="shared" si="249"/>
        <v>0</v>
      </c>
      <c r="F1040" s="41">
        <f t="shared" ref="F1040:I1040" si="257">F1041+F1051+F1052+F1053</f>
        <v>0</v>
      </c>
      <c r="G1040" s="41">
        <f t="shared" si="257"/>
        <v>0</v>
      </c>
      <c r="H1040" s="41">
        <f t="shared" si="257"/>
        <v>0</v>
      </c>
      <c r="I1040" s="41">
        <f t="shared" si="257"/>
        <v>0</v>
      </c>
      <c r="J1040" s="30">
        <f t="shared" si="242"/>
        <v>0</v>
      </c>
      <c r="K1040" s="30">
        <f t="shared" si="243"/>
        <v>0</v>
      </c>
      <c r="L1040" s="4" t="s">
        <v>205</v>
      </c>
    </row>
    <row r="1041" spans="1:12" ht="18" x14ac:dyDescent="0.25">
      <c r="A1041" s="5" t="str">
        <f t="shared" si="255"/>
        <v>b</v>
      </c>
      <c r="B1041" s="34" t="s">
        <v>1</v>
      </c>
      <c r="C1041" s="15" t="s">
        <v>128</v>
      </c>
      <c r="D1041" s="15"/>
      <c r="E1041" s="37">
        <f t="shared" si="249"/>
        <v>0</v>
      </c>
      <c r="F1041" s="14">
        <f t="shared" ref="F1041:I1041" si="258">F1042+F1043+F1044+F1045+F1046+F1047+F1048</f>
        <v>0</v>
      </c>
      <c r="G1041" s="14">
        <f t="shared" si="258"/>
        <v>0</v>
      </c>
      <c r="H1041" s="14">
        <f t="shared" si="258"/>
        <v>0</v>
      </c>
      <c r="I1041" s="14">
        <f t="shared" si="258"/>
        <v>0</v>
      </c>
      <c r="J1041" s="33">
        <f t="shared" si="242"/>
        <v>0</v>
      </c>
      <c r="K1041" s="33">
        <f t="shared" si="243"/>
        <v>0</v>
      </c>
      <c r="L1041" s="4" t="s">
        <v>205</v>
      </c>
    </row>
    <row r="1042" spans="1:12" ht="18" x14ac:dyDescent="0.25">
      <c r="A1042" s="5" t="str">
        <f t="shared" si="255"/>
        <v>b</v>
      </c>
      <c r="B1042" s="11" t="s">
        <v>1</v>
      </c>
      <c r="C1042" s="12" t="s">
        <v>129</v>
      </c>
      <c r="D1042" s="12"/>
      <c r="E1042" s="39">
        <f t="shared" si="249"/>
        <v>0</v>
      </c>
      <c r="F1042" s="35"/>
      <c r="G1042" s="35"/>
      <c r="H1042" s="35"/>
      <c r="I1042" s="35"/>
      <c r="J1042" s="30">
        <f t="shared" si="242"/>
        <v>0</v>
      </c>
      <c r="K1042" s="30">
        <f t="shared" si="243"/>
        <v>0</v>
      </c>
      <c r="L1042" s="4" t="s">
        <v>205</v>
      </c>
    </row>
    <row r="1043" spans="1:12" ht="18" x14ac:dyDescent="0.25">
      <c r="A1043" s="5" t="str">
        <f t="shared" si="255"/>
        <v>b</v>
      </c>
      <c r="B1043" s="11" t="s">
        <v>1</v>
      </c>
      <c r="C1043" s="12" t="s">
        <v>130</v>
      </c>
      <c r="D1043" s="12"/>
      <c r="E1043" s="39">
        <f t="shared" si="249"/>
        <v>0</v>
      </c>
      <c r="F1043" s="35"/>
      <c r="G1043" s="35"/>
      <c r="H1043" s="35"/>
      <c r="I1043" s="35"/>
      <c r="J1043" s="30">
        <f t="shared" ref="J1043:J1106" si="259">F1043+G1043</f>
        <v>0</v>
      </c>
      <c r="K1043" s="30">
        <f t="shared" ref="K1043:K1106" si="260">F1043+G1043+H1043</f>
        <v>0</v>
      </c>
      <c r="L1043" s="4" t="s">
        <v>205</v>
      </c>
    </row>
    <row r="1044" spans="1:12" ht="18" x14ac:dyDescent="0.25">
      <c r="A1044" s="5" t="str">
        <f t="shared" si="255"/>
        <v>b</v>
      </c>
      <c r="B1044" s="11" t="s">
        <v>1</v>
      </c>
      <c r="C1044" s="12" t="s">
        <v>131</v>
      </c>
      <c r="D1044" s="12"/>
      <c r="E1044" s="39">
        <f t="shared" si="249"/>
        <v>0</v>
      </c>
      <c r="F1044" s="35"/>
      <c r="G1044" s="35"/>
      <c r="H1044" s="35"/>
      <c r="I1044" s="35"/>
      <c r="J1044" s="30">
        <f t="shared" si="259"/>
        <v>0</v>
      </c>
      <c r="K1044" s="30">
        <f t="shared" si="260"/>
        <v>0</v>
      </c>
      <c r="L1044" s="4" t="s">
        <v>205</v>
      </c>
    </row>
    <row r="1045" spans="1:12" ht="18" x14ac:dyDescent="0.25">
      <c r="A1045" s="5" t="str">
        <f t="shared" si="255"/>
        <v>b</v>
      </c>
      <c r="B1045" s="11" t="s">
        <v>1</v>
      </c>
      <c r="C1045" s="16" t="s">
        <v>132</v>
      </c>
      <c r="D1045" s="16"/>
      <c r="E1045" s="39">
        <f t="shared" si="249"/>
        <v>0</v>
      </c>
      <c r="F1045" s="35"/>
      <c r="G1045" s="35"/>
      <c r="H1045" s="35"/>
      <c r="I1045" s="35"/>
      <c r="J1045" s="30">
        <f t="shared" si="259"/>
        <v>0</v>
      </c>
      <c r="K1045" s="30">
        <f t="shared" si="260"/>
        <v>0</v>
      </c>
      <c r="L1045" s="4" t="s">
        <v>205</v>
      </c>
    </row>
    <row r="1046" spans="1:12" ht="18" x14ac:dyDescent="0.25">
      <c r="A1046" s="5" t="str">
        <f t="shared" si="255"/>
        <v>b</v>
      </c>
      <c r="B1046" s="11" t="s">
        <v>1</v>
      </c>
      <c r="C1046" s="16" t="s">
        <v>133</v>
      </c>
      <c r="D1046" s="16"/>
      <c r="E1046" s="39">
        <f t="shared" si="249"/>
        <v>0</v>
      </c>
      <c r="F1046" s="35"/>
      <c r="G1046" s="35"/>
      <c r="H1046" s="35"/>
      <c r="I1046" s="35"/>
      <c r="J1046" s="30">
        <f t="shared" si="259"/>
        <v>0</v>
      </c>
      <c r="K1046" s="30">
        <f t="shared" si="260"/>
        <v>0</v>
      </c>
      <c r="L1046" s="4" t="s">
        <v>205</v>
      </c>
    </row>
    <row r="1047" spans="1:12" ht="18" x14ac:dyDescent="0.25">
      <c r="A1047" s="5" t="str">
        <f t="shared" si="255"/>
        <v>b</v>
      </c>
      <c r="B1047" s="11" t="s">
        <v>1</v>
      </c>
      <c r="C1047" s="16" t="s">
        <v>134</v>
      </c>
      <c r="D1047" s="16"/>
      <c r="E1047" s="39">
        <f t="shared" si="249"/>
        <v>0</v>
      </c>
      <c r="F1047" s="35"/>
      <c r="G1047" s="35"/>
      <c r="H1047" s="35"/>
      <c r="I1047" s="35"/>
      <c r="J1047" s="30">
        <f t="shared" si="259"/>
        <v>0</v>
      </c>
      <c r="K1047" s="30">
        <f t="shared" si="260"/>
        <v>0</v>
      </c>
      <c r="L1047" s="4" t="s">
        <v>205</v>
      </c>
    </row>
    <row r="1048" spans="1:12" ht="18" x14ac:dyDescent="0.25">
      <c r="A1048" s="5" t="str">
        <f t="shared" si="255"/>
        <v>b</v>
      </c>
      <c r="B1048" s="11" t="s">
        <v>1</v>
      </c>
      <c r="C1048" s="16" t="s">
        <v>135</v>
      </c>
      <c r="D1048" s="16"/>
      <c r="E1048" s="39">
        <f t="shared" si="249"/>
        <v>0</v>
      </c>
      <c r="F1048" s="35">
        <f t="shared" ref="F1048:I1048" si="261">F1049+F1050</f>
        <v>0</v>
      </c>
      <c r="G1048" s="35">
        <f t="shared" si="261"/>
        <v>0</v>
      </c>
      <c r="H1048" s="35">
        <f t="shared" si="261"/>
        <v>0</v>
      </c>
      <c r="I1048" s="35">
        <f t="shared" si="261"/>
        <v>0</v>
      </c>
      <c r="J1048" s="30">
        <f t="shared" si="259"/>
        <v>0</v>
      </c>
      <c r="K1048" s="30">
        <f t="shared" si="260"/>
        <v>0</v>
      </c>
      <c r="L1048" s="4" t="s">
        <v>205</v>
      </c>
    </row>
    <row r="1049" spans="1:12" x14ac:dyDescent="0.25">
      <c r="A1049" s="5" t="str">
        <f t="shared" si="255"/>
        <v>b</v>
      </c>
      <c r="B1049" s="19"/>
      <c r="C1049" s="21" t="s">
        <v>209</v>
      </c>
      <c r="D1049" s="21"/>
      <c r="E1049" s="40">
        <f t="shared" si="249"/>
        <v>0</v>
      </c>
      <c r="F1049" s="20"/>
      <c r="G1049" s="20"/>
      <c r="H1049" s="20"/>
      <c r="I1049" s="20"/>
      <c r="J1049" s="31">
        <f t="shared" si="259"/>
        <v>0</v>
      </c>
      <c r="K1049" s="31">
        <f t="shared" si="260"/>
        <v>0</v>
      </c>
    </row>
    <row r="1050" spans="1:12" x14ac:dyDescent="0.25">
      <c r="A1050" s="5" t="str">
        <f t="shared" si="255"/>
        <v>b</v>
      </c>
      <c r="B1050" s="19"/>
      <c r="C1050" s="21" t="s">
        <v>210</v>
      </c>
      <c r="D1050" s="21"/>
      <c r="E1050" s="40">
        <f t="shared" si="249"/>
        <v>0</v>
      </c>
      <c r="F1050" s="20"/>
      <c r="G1050" s="20"/>
      <c r="H1050" s="20"/>
      <c r="I1050" s="20"/>
      <c r="J1050" s="31">
        <f t="shared" si="259"/>
        <v>0</v>
      </c>
      <c r="K1050" s="31">
        <f t="shared" si="260"/>
        <v>0</v>
      </c>
    </row>
    <row r="1051" spans="1:12" ht="18" x14ac:dyDescent="0.25">
      <c r="A1051" s="5" t="str">
        <f t="shared" si="255"/>
        <v>b</v>
      </c>
      <c r="B1051" s="11" t="s">
        <v>1</v>
      </c>
      <c r="C1051" s="15" t="s">
        <v>136</v>
      </c>
      <c r="D1051" s="15"/>
      <c r="E1051" s="37">
        <f t="shared" si="249"/>
        <v>0</v>
      </c>
      <c r="F1051" s="14"/>
      <c r="G1051" s="14"/>
      <c r="H1051" s="14"/>
      <c r="I1051" s="14"/>
      <c r="J1051" s="33">
        <f t="shared" si="259"/>
        <v>0</v>
      </c>
      <c r="K1051" s="33">
        <f t="shared" si="260"/>
        <v>0</v>
      </c>
      <c r="L1051" s="4" t="s">
        <v>205</v>
      </c>
    </row>
    <row r="1052" spans="1:12" ht="18" x14ac:dyDescent="0.25">
      <c r="A1052" s="5" t="str">
        <f t="shared" si="255"/>
        <v>b</v>
      </c>
      <c r="B1052" s="11" t="s">
        <v>1</v>
      </c>
      <c r="C1052" s="15" t="s">
        <v>137</v>
      </c>
      <c r="D1052" s="15"/>
      <c r="E1052" s="37">
        <f t="shared" si="249"/>
        <v>0</v>
      </c>
      <c r="F1052" s="14"/>
      <c r="G1052" s="14"/>
      <c r="H1052" s="14"/>
      <c r="I1052" s="14"/>
      <c r="J1052" s="33">
        <f t="shared" si="259"/>
        <v>0</v>
      </c>
      <c r="K1052" s="33">
        <f t="shared" si="260"/>
        <v>0</v>
      </c>
      <c r="L1052" s="4" t="s">
        <v>205</v>
      </c>
    </row>
    <row r="1053" spans="1:12" ht="18" x14ac:dyDescent="0.25">
      <c r="A1053" s="5" t="str">
        <f t="shared" si="255"/>
        <v>b</v>
      </c>
      <c r="B1053" s="11" t="s">
        <v>1</v>
      </c>
      <c r="C1053" s="15" t="s">
        <v>138</v>
      </c>
      <c r="D1053" s="15"/>
      <c r="E1053" s="37">
        <f t="shared" si="249"/>
        <v>0</v>
      </c>
      <c r="F1053" s="14"/>
      <c r="G1053" s="14"/>
      <c r="H1053" s="14"/>
      <c r="I1053" s="14"/>
      <c r="J1053" s="33">
        <f t="shared" si="259"/>
        <v>0</v>
      </c>
      <c r="K1053" s="33">
        <f t="shared" si="260"/>
        <v>0</v>
      </c>
      <c r="L1053" s="4" t="s">
        <v>205</v>
      </c>
    </row>
    <row r="1054" spans="1:12" ht="18" x14ac:dyDescent="0.25">
      <c r="A1054" s="5" t="str">
        <f t="shared" si="255"/>
        <v>b</v>
      </c>
      <c r="B1054" s="22" t="s">
        <v>72</v>
      </c>
      <c r="C1054" s="23" t="s">
        <v>163</v>
      </c>
      <c r="D1054" s="23"/>
      <c r="E1054" s="41">
        <f t="shared" si="249"/>
        <v>0</v>
      </c>
      <c r="F1054" s="41">
        <f t="shared" ref="F1054:I1054" si="262">F1055+F1065+F1066+F1067</f>
        <v>0</v>
      </c>
      <c r="G1054" s="41">
        <f t="shared" si="262"/>
        <v>0</v>
      </c>
      <c r="H1054" s="41">
        <f t="shared" si="262"/>
        <v>0</v>
      </c>
      <c r="I1054" s="41">
        <f t="shared" si="262"/>
        <v>0</v>
      </c>
      <c r="J1054" s="30">
        <f t="shared" si="259"/>
        <v>0</v>
      </c>
      <c r="K1054" s="30">
        <f t="shared" si="260"/>
        <v>0</v>
      </c>
      <c r="L1054" s="4" t="s">
        <v>205</v>
      </c>
    </row>
    <row r="1055" spans="1:12" ht="18" x14ac:dyDescent="0.25">
      <c r="A1055" s="5" t="str">
        <f t="shared" si="255"/>
        <v>b</v>
      </c>
      <c r="B1055" s="34" t="s">
        <v>1</v>
      </c>
      <c r="C1055" s="15" t="s">
        <v>128</v>
      </c>
      <c r="D1055" s="15"/>
      <c r="E1055" s="37">
        <f t="shared" si="249"/>
        <v>0</v>
      </c>
      <c r="F1055" s="14">
        <f t="shared" ref="F1055:I1055" si="263">F1056+F1057+F1058+F1059+F1060+F1061+F1062</f>
        <v>0</v>
      </c>
      <c r="G1055" s="14">
        <f t="shared" si="263"/>
        <v>0</v>
      </c>
      <c r="H1055" s="14">
        <f t="shared" si="263"/>
        <v>0</v>
      </c>
      <c r="I1055" s="14">
        <f t="shared" si="263"/>
        <v>0</v>
      </c>
      <c r="J1055" s="33">
        <f t="shared" si="259"/>
        <v>0</v>
      </c>
      <c r="K1055" s="33">
        <f t="shared" si="260"/>
        <v>0</v>
      </c>
      <c r="L1055" s="4" t="s">
        <v>205</v>
      </c>
    </row>
    <row r="1056" spans="1:12" ht="18" x14ac:dyDescent="0.25">
      <c r="A1056" s="5" t="str">
        <f t="shared" si="255"/>
        <v>b</v>
      </c>
      <c r="B1056" s="11" t="s">
        <v>1</v>
      </c>
      <c r="C1056" s="12" t="s">
        <v>129</v>
      </c>
      <c r="D1056" s="12"/>
      <c r="E1056" s="39">
        <f t="shared" si="249"/>
        <v>0</v>
      </c>
      <c r="F1056" s="35"/>
      <c r="G1056" s="35"/>
      <c r="H1056" s="35"/>
      <c r="I1056" s="35"/>
      <c r="J1056" s="30">
        <f t="shared" si="259"/>
        <v>0</v>
      </c>
      <c r="K1056" s="30">
        <f t="shared" si="260"/>
        <v>0</v>
      </c>
      <c r="L1056" s="4" t="s">
        <v>205</v>
      </c>
    </row>
    <row r="1057" spans="1:12" ht="18" x14ac:dyDescent="0.25">
      <c r="A1057" s="5" t="str">
        <f t="shared" si="255"/>
        <v>b</v>
      </c>
      <c r="B1057" s="11" t="s">
        <v>1</v>
      </c>
      <c r="C1057" s="12" t="s">
        <v>130</v>
      </c>
      <c r="D1057" s="12"/>
      <c r="E1057" s="39">
        <f t="shared" si="249"/>
        <v>0</v>
      </c>
      <c r="F1057" s="35"/>
      <c r="G1057" s="35"/>
      <c r="H1057" s="35"/>
      <c r="I1057" s="35"/>
      <c r="J1057" s="30">
        <f t="shared" si="259"/>
        <v>0</v>
      </c>
      <c r="K1057" s="30">
        <f t="shared" si="260"/>
        <v>0</v>
      </c>
      <c r="L1057" s="4" t="s">
        <v>205</v>
      </c>
    </row>
    <row r="1058" spans="1:12" ht="18" x14ac:dyDescent="0.25">
      <c r="A1058" s="5" t="str">
        <f t="shared" si="255"/>
        <v>b</v>
      </c>
      <c r="B1058" s="11" t="s">
        <v>1</v>
      </c>
      <c r="C1058" s="12" t="s">
        <v>131</v>
      </c>
      <c r="D1058" s="12"/>
      <c r="E1058" s="39">
        <f t="shared" si="249"/>
        <v>0</v>
      </c>
      <c r="F1058" s="35"/>
      <c r="G1058" s="35"/>
      <c r="H1058" s="35"/>
      <c r="I1058" s="35"/>
      <c r="J1058" s="30">
        <f t="shared" si="259"/>
        <v>0</v>
      </c>
      <c r="K1058" s="30">
        <f t="shared" si="260"/>
        <v>0</v>
      </c>
      <c r="L1058" s="4" t="s">
        <v>205</v>
      </c>
    </row>
    <row r="1059" spans="1:12" ht="18" x14ac:dyDescent="0.25">
      <c r="A1059" s="5" t="str">
        <f t="shared" si="255"/>
        <v>b</v>
      </c>
      <c r="B1059" s="11" t="s">
        <v>1</v>
      </c>
      <c r="C1059" s="16" t="s">
        <v>132</v>
      </c>
      <c r="D1059" s="16"/>
      <c r="E1059" s="39">
        <f t="shared" si="249"/>
        <v>0</v>
      </c>
      <c r="F1059" s="35"/>
      <c r="G1059" s="35"/>
      <c r="H1059" s="35"/>
      <c r="I1059" s="35"/>
      <c r="J1059" s="30">
        <f t="shared" si="259"/>
        <v>0</v>
      </c>
      <c r="K1059" s="30">
        <f t="shared" si="260"/>
        <v>0</v>
      </c>
      <c r="L1059" s="4" t="s">
        <v>205</v>
      </c>
    </row>
    <row r="1060" spans="1:12" ht="18" x14ac:dyDescent="0.25">
      <c r="A1060" s="5" t="str">
        <f t="shared" si="255"/>
        <v>b</v>
      </c>
      <c r="B1060" s="11" t="s">
        <v>1</v>
      </c>
      <c r="C1060" s="16" t="s">
        <v>133</v>
      </c>
      <c r="D1060" s="16"/>
      <c r="E1060" s="39">
        <f t="shared" si="249"/>
        <v>0</v>
      </c>
      <c r="F1060" s="35"/>
      <c r="G1060" s="35"/>
      <c r="H1060" s="35"/>
      <c r="I1060" s="35"/>
      <c r="J1060" s="30">
        <f t="shared" si="259"/>
        <v>0</v>
      </c>
      <c r="K1060" s="30">
        <f t="shared" si="260"/>
        <v>0</v>
      </c>
      <c r="L1060" s="4" t="s">
        <v>205</v>
      </c>
    </row>
    <row r="1061" spans="1:12" ht="18" x14ac:dyDescent="0.25">
      <c r="A1061" s="5" t="str">
        <f t="shared" si="255"/>
        <v>b</v>
      </c>
      <c r="B1061" s="11" t="s">
        <v>1</v>
      </c>
      <c r="C1061" s="16" t="s">
        <v>134</v>
      </c>
      <c r="D1061" s="16"/>
      <c r="E1061" s="39">
        <f t="shared" si="249"/>
        <v>0</v>
      </c>
      <c r="F1061" s="35"/>
      <c r="G1061" s="35"/>
      <c r="H1061" s="35"/>
      <c r="I1061" s="35"/>
      <c r="J1061" s="30">
        <f t="shared" si="259"/>
        <v>0</v>
      </c>
      <c r="K1061" s="30">
        <f t="shared" si="260"/>
        <v>0</v>
      </c>
      <c r="L1061" s="4" t="s">
        <v>205</v>
      </c>
    </row>
    <row r="1062" spans="1:12" ht="18" x14ac:dyDescent="0.25">
      <c r="A1062" s="5" t="str">
        <f t="shared" si="255"/>
        <v>b</v>
      </c>
      <c r="B1062" s="11" t="s">
        <v>1</v>
      </c>
      <c r="C1062" s="16" t="s">
        <v>135</v>
      </c>
      <c r="D1062" s="16"/>
      <c r="E1062" s="39">
        <f t="shared" si="249"/>
        <v>0</v>
      </c>
      <c r="F1062" s="35">
        <f t="shared" ref="F1062:I1062" si="264">F1063+F1064</f>
        <v>0</v>
      </c>
      <c r="G1062" s="35">
        <f t="shared" si="264"/>
        <v>0</v>
      </c>
      <c r="H1062" s="35">
        <f t="shared" si="264"/>
        <v>0</v>
      </c>
      <c r="I1062" s="35">
        <f t="shared" si="264"/>
        <v>0</v>
      </c>
      <c r="J1062" s="30">
        <f t="shared" si="259"/>
        <v>0</v>
      </c>
      <c r="K1062" s="30">
        <f t="shared" si="260"/>
        <v>0</v>
      </c>
      <c r="L1062" s="4" t="s">
        <v>205</v>
      </c>
    </row>
    <row r="1063" spans="1:12" x14ac:dyDescent="0.25">
      <c r="A1063" s="5" t="str">
        <f t="shared" si="255"/>
        <v>b</v>
      </c>
      <c r="B1063" s="19"/>
      <c r="C1063" s="21" t="s">
        <v>209</v>
      </c>
      <c r="D1063" s="21"/>
      <c r="E1063" s="40">
        <f t="shared" si="249"/>
        <v>0</v>
      </c>
      <c r="F1063" s="20"/>
      <c r="G1063" s="20"/>
      <c r="H1063" s="20"/>
      <c r="I1063" s="20"/>
      <c r="J1063" s="31">
        <f t="shared" si="259"/>
        <v>0</v>
      </c>
      <c r="K1063" s="31">
        <f t="shared" si="260"/>
        <v>0</v>
      </c>
    </row>
    <row r="1064" spans="1:12" x14ac:dyDescent="0.25">
      <c r="A1064" s="5" t="str">
        <f t="shared" si="255"/>
        <v>b</v>
      </c>
      <c r="B1064" s="19"/>
      <c r="C1064" s="21" t="s">
        <v>210</v>
      </c>
      <c r="D1064" s="21"/>
      <c r="E1064" s="40">
        <f t="shared" si="249"/>
        <v>0</v>
      </c>
      <c r="F1064" s="20"/>
      <c r="G1064" s="20"/>
      <c r="H1064" s="20"/>
      <c r="I1064" s="20"/>
      <c r="J1064" s="31">
        <f t="shared" si="259"/>
        <v>0</v>
      </c>
      <c r="K1064" s="31">
        <f t="shared" si="260"/>
        <v>0</v>
      </c>
    </row>
    <row r="1065" spans="1:12" ht="18" x14ac:dyDescent="0.25">
      <c r="A1065" s="5" t="str">
        <f t="shared" si="255"/>
        <v>b</v>
      </c>
      <c r="B1065" s="11" t="s">
        <v>1</v>
      </c>
      <c r="C1065" s="15" t="s">
        <v>136</v>
      </c>
      <c r="D1065" s="15"/>
      <c r="E1065" s="37">
        <f t="shared" si="249"/>
        <v>0</v>
      </c>
      <c r="F1065" s="14"/>
      <c r="G1065" s="14"/>
      <c r="H1065" s="14"/>
      <c r="I1065" s="14"/>
      <c r="J1065" s="33">
        <f t="shared" si="259"/>
        <v>0</v>
      </c>
      <c r="K1065" s="33">
        <f t="shared" si="260"/>
        <v>0</v>
      </c>
      <c r="L1065" s="4" t="s">
        <v>205</v>
      </c>
    </row>
    <row r="1066" spans="1:12" ht="18" x14ac:dyDescent="0.25">
      <c r="A1066" s="5" t="str">
        <f t="shared" si="255"/>
        <v>b</v>
      </c>
      <c r="B1066" s="11" t="s">
        <v>1</v>
      </c>
      <c r="C1066" s="15" t="s">
        <v>137</v>
      </c>
      <c r="D1066" s="15"/>
      <c r="E1066" s="37">
        <f t="shared" si="249"/>
        <v>0</v>
      </c>
      <c r="F1066" s="14"/>
      <c r="G1066" s="14"/>
      <c r="H1066" s="14"/>
      <c r="I1066" s="14"/>
      <c r="J1066" s="33">
        <f t="shared" si="259"/>
        <v>0</v>
      </c>
      <c r="K1066" s="33">
        <f t="shared" si="260"/>
        <v>0</v>
      </c>
      <c r="L1066" s="4" t="s">
        <v>205</v>
      </c>
    </row>
    <row r="1067" spans="1:12" ht="18" x14ac:dyDescent="0.25">
      <c r="A1067" s="5" t="str">
        <f t="shared" si="255"/>
        <v>b</v>
      </c>
      <c r="B1067" s="11" t="s">
        <v>1</v>
      </c>
      <c r="C1067" s="15" t="s">
        <v>138</v>
      </c>
      <c r="D1067" s="15"/>
      <c r="E1067" s="37">
        <f t="shared" si="249"/>
        <v>0</v>
      </c>
      <c r="F1067" s="14"/>
      <c r="G1067" s="14"/>
      <c r="H1067" s="14"/>
      <c r="I1067" s="14"/>
      <c r="J1067" s="33">
        <f t="shared" si="259"/>
        <v>0</v>
      </c>
      <c r="K1067" s="33">
        <f t="shared" si="260"/>
        <v>0</v>
      </c>
      <c r="L1067" s="4" t="s">
        <v>205</v>
      </c>
    </row>
    <row r="1068" spans="1:12" ht="36" x14ac:dyDescent="0.25">
      <c r="A1068" s="5" t="str">
        <f t="shared" si="255"/>
        <v>b</v>
      </c>
      <c r="B1068" s="22" t="s">
        <v>73</v>
      </c>
      <c r="C1068" s="23" t="s">
        <v>164</v>
      </c>
      <c r="D1068" s="23"/>
      <c r="E1068" s="41">
        <f t="shared" si="249"/>
        <v>0</v>
      </c>
      <c r="F1068" s="41">
        <f t="shared" ref="F1068:I1068" si="265">F1069+F1079+F1080+F1081</f>
        <v>0</v>
      </c>
      <c r="G1068" s="41">
        <f t="shared" si="265"/>
        <v>0</v>
      </c>
      <c r="H1068" s="41">
        <f t="shared" si="265"/>
        <v>0</v>
      </c>
      <c r="I1068" s="41">
        <f t="shared" si="265"/>
        <v>0</v>
      </c>
      <c r="J1068" s="30">
        <f t="shared" si="259"/>
        <v>0</v>
      </c>
      <c r="K1068" s="30">
        <f t="shared" si="260"/>
        <v>0</v>
      </c>
      <c r="L1068" s="4" t="s">
        <v>205</v>
      </c>
    </row>
    <row r="1069" spans="1:12" ht="18" x14ac:dyDescent="0.25">
      <c r="A1069" s="5" t="str">
        <f t="shared" si="255"/>
        <v>b</v>
      </c>
      <c r="B1069" s="34" t="s">
        <v>1</v>
      </c>
      <c r="C1069" s="15" t="s">
        <v>128</v>
      </c>
      <c r="D1069" s="15"/>
      <c r="E1069" s="37">
        <f t="shared" si="249"/>
        <v>0</v>
      </c>
      <c r="F1069" s="14">
        <f t="shared" ref="F1069:I1069" si="266">F1070+F1071+F1072+F1073+F1074+F1075+F1076</f>
        <v>0</v>
      </c>
      <c r="G1069" s="14">
        <f t="shared" si="266"/>
        <v>0</v>
      </c>
      <c r="H1069" s="14">
        <f t="shared" si="266"/>
        <v>0</v>
      </c>
      <c r="I1069" s="14">
        <f t="shared" si="266"/>
        <v>0</v>
      </c>
      <c r="J1069" s="33">
        <f t="shared" si="259"/>
        <v>0</v>
      </c>
      <c r="K1069" s="33">
        <f t="shared" si="260"/>
        <v>0</v>
      </c>
      <c r="L1069" s="4" t="s">
        <v>205</v>
      </c>
    </row>
    <row r="1070" spans="1:12" ht="18" x14ac:dyDescent="0.25">
      <c r="A1070" s="5" t="str">
        <f t="shared" si="255"/>
        <v>b</v>
      </c>
      <c r="B1070" s="11" t="s">
        <v>1</v>
      </c>
      <c r="C1070" s="12" t="s">
        <v>129</v>
      </c>
      <c r="D1070" s="12"/>
      <c r="E1070" s="39">
        <f t="shared" si="249"/>
        <v>0</v>
      </c>
      <c r="F1070" s="35"/>
      <c r="G1070" s="35"/>
      <c r="H1070" s="35"/>
      <c r="I1070" s="35"/>
      <c r="J1070" s="30">
        <f t="shared" si="259"/>
        <v>0</v>
      </c>
      <c r="K1070" s="30">
        <f t="shared" si="260"/>
        <v>0</v>
      </c>
      <c r="L1070" s="4" t="s">
        <v>205</v>
      </c>
    </row>
    <row r="1071" spans="1:12" ht="18" x14ac:dyDescent="0.25">
      <c r="A1071" s="5" t="str">
        <f t="shared" si="255"/>
        <v>b</v>
      </c>
      <c r="B1071" s="11" t="s">
        <v>1</v>
      </c>
      <c r="C1071" s="12" t="s">
        <v>130</v>
      </c>
      <c r="D1071" s="12"/>
      <c r="E1071" s="39">
        <f t="shared" si="249"/>
        <v>0</v>
      </c>
      <c r="F1071" s="35"/>
      <c r="G1071" s="35"/>
      <c r="H1071" s="35"/>
      <c r="I1071" s="35"/>
      <c r="J1071" s="30">
        <f t="shared" si="259"/>
        <v>0</v>
      </c>
      <c r="K1071" s="30">
        <f t="shared" si="260"/>
        <v>0</v>
      </c>
      <c r="L1071" s="4" t="s">
        <v>205</v>
      </c>
    </row>
    <row r="1072" spans="1:12" ht="18" x14ac:dyDescent="0.25">
      <c r="A1072" s="5" t="str">
        <f t="shared" si="255"/>
        <v>b</v>
      </c>
      <c r="B1072" s="11" t="s">
        <v>1</v>
      </c>
      <c r="C1072" s="12" t="s">
        <v>131</v>
      </c>
      <c r="D1072" s="12"/>
      <c r="E1072" s="39">
        <f t="shared" si="249"/>
        <v>0</v>
      </c>
      <c r="F1072" s="35"/>
      <c r="G1072" s="35"/>
      <c r="H1072" s="35"/>
      <c r="I1072" s="35"/>
      <c r="J1072" s="30">
        <f t="shared" si="259"/>
        <v>0</v>
      </c>
      <c r="K1072" s="30">
        <f t="shared" si="260"/>
        <v>0</v>
      </c>
      <c r="L1072" s="4" t="s">
        <v>205</v>
      </c>
    </row>
    <row r="1073" spans="1:12" ht="18" x14ac:dyDescent="0.25">
      <c r="A1073" s="5" t="str">
        <f t="shared" si="255"/>
        <v>b</v>
      </c>
      <c r="B1073" s="11" t="s">
        <v>1</v>
      </c>
      <c r="C1073" s="16" t="s">
        <v>132</v>
      </c>
      <c r="D1073" s="16"/>
      <c r="E1073" s="39">
        <f t="shared" si="249"/>
        <v>0</v>
      </c>
      <c r="F1073" s="35"/>
      <c r="G1073" s="35"/>
      <c r="H1073" s="35"/>
      <c r="I1073" s="35"/>
      <c r="J1073" s="30">
        <f t="shared" si="259"/>
        <v>0</v>
      </c>
      <c r="K1073" s="30">
        <f t="shared" si="260"/>
        <v>0</v>
      </c>
      <c r="L1073" s="4" t="s">
        <v>205</v>
      </c>
    </row>
    <row r="1074" spans="1:12" ht="18" x14ac:dyDescent="0.25">
      <c r="A1074" s="5" t="str">
        <f t="shared" si="255"/>
        <v>b</v>
      </c>
      <c r="B1074" s="11" t="s">
        <v>1</v>
      </c>
      <c r="C1074" s="16" t="s">
        <v>133</v>
      </c>
      <c r="D1074" s="16"/>
      <c r="E1074" s="39">
        <f t="shared" si="249"/>
        <v>0</v>
      </c>
      <c r="F1074" s="35"/>
      <c r="G1074" s="35"/>
      <c r="H1074" s="35"/>
      <c r="I1074" s="35"/>
      <c r="J1074" s="30">
        <f t="shared" si="259"/>
        <v>0</v>
      </c>
      <c r="K1074" s="30">
        <f t="shared" si="260"/>
        <v>0</v>
      </c>
      <c r="L1074" s="4" t="s">
        <v>205</v>
      </c>
    </row>
    <row r="1075" spans="1:12" ht="18" x14ac:dyDescent="0.25">
      <c r="A1075" s="5" t="str">
        <f t="shared" si="255"/>
        <v>b</v>
      </c>
      <c r="B1075" s="11" t="s">
        <v>1</v>
      </c>
      <c r="C1075" s="16" t="s">
        <v>134</v>
      </c>
      <c r="D1075" s="16"/>
      <c r="E1075" s="39">
        <f t="shared" si="249"/>
        <v>0</v>
      </c>
      <c r="F1075" s="35"/>
      <c r="G1075" s="35"/>
      <c r="H1075" s="35"/>
      <c r="I1075" s="35"/>
      <c r="J1075" s="30">
        <f t="shared" si="259"/>
        <v>0</v>
      </c>
      <c r="K1075" s="30">
        <f t="shared" si="260"/>
        <v>0</v>
      </c>
      <c r="L1075" s="4" t="s">
        <v>205</v>
      </c>
    </row>
    <row r="1076" spans="1:12" ht="18" x14ac:dyDescent="0.25">
      <c r="A1076" s="5" t="str">
        <f t="shared" si="255"/>
        <v>b</v>
      </c>
      <c r="B1076" s="11" t="s">
        <v>1</v>
      </c>
      <c r="C1076" s="16" t="s">
        <v>135</v>
      </c>
      <c r="D1076" s="16"/>
      <c r="E1076" s="39">
        <f t="shared" ref="E1076:E1095" si="267">F1076+G1076+H1076+I1076</f>
        <v>0</v>
      </c>
      <c r="F1076" s="35">
        <f t="shared" ref="F1076:I1076" si="268">F1077+F1078</f>
        <v>0</v>
      </c>
      <c r="G1076" s="35">
        <f t="shared" si="268"/>
        <v>0</v>
      </c>
      <c r="H1076" s="35">
        <f t="shared" si="268"/>
        <v>0</v>
      </c>
      <c r="I1076" s="35">
        <f t="shared" si="268"/>
        <v>0</v>
      </c>
      <c r="J1076" s="30">
        <f t="shared" si="259"/>
        <v>0</v>
      </c>
      <c r="K1076" s="30">
        <f t="shared" si="260"/>
        <v>0</v>
      </c>
      <c r="L1076" s="4" t="s">
        <v>205</v>
      </c>
    </row>
    <row r="1077" spans="1:12" x14ac:dyDescent="0.25">
      <c r="A1077" s="5" t="str">
        <f t="shared" si="255"/>
        <v>b</v>
      </c>
      <c r="B1077" s="19"/>
      <c r="C1077" s="21" t="s">
        <v>209</v>
      </c>
      <c r="D1077" s="21"/>
      <c r="E1077" s="40">
        <f t="shared" si="267"/>
        <v>0</v>
      </c>
      <c r="F1077" s="20"/>
      <c r="G1077" s="20"/>
      <c r="H1077" s="20"/>
      <c r="I1077" s="20"/>
      <c r="J1077" s="31">
        <f t="shared" si="259"/>
        <v>0</v>
      </c>
      <c r="K1077" s="31">
        <f t="shared" si="260"/>
        <v>0</v>
      </c>
    </row>
    <row r="1078" spans="1:12" x14ac:dyDescent="0.25">
      <c r="A1078" s="5" t="str">
        <f t="shared" si="255"/>
        <v>b</v>
      </c>
      <c r="B1078" s="19"/>
      <c r="C1078" s="21" t="s">
        <v>210</v>
      </c>
      <c r="D1078" s="21"/>
      <c r="E1078" s="40">
        <f t="shared" si="267"/>
        <v>0</v>
      </c>
      <c r="F1078" s="20"/>
      <c r="G1078" s="20"/>
      <c r="H1078" s="20"/>
      <c r="I1078" s="20"/>
      <c r="J1078" s="31">
        <f t="shared" si="259"/>
        <v>0</v>
      </c>
      <c r="K1078" s="31">
        <f t="shared" si="260"/>
        <v>0</v>
      </c>
    </row>
    <row r="1079" spans="1:12" ht="18" x14ac:dyDescent="0.25">
      <c r="A1079" s="5" t="str">
        <f t="shared" si="255"/>
        <v>b</v>
      </c>
      <c r="B1079" s="11" t="s">
        <v>1</v>
      </c>
      <c r="C1079" s="15" t="s">
        <v>136</v>
      </c>
      <c r="D1079" s="15"/>
      <c r="E1079" s="37">
        <f t="shared" si="267"/>
        <v>0</v>
      </c>
      <c r="F1079" s="14"/>
      <c r="G1079" s="14"/>
      <c r="H1079" s="14"/>
      <c r="I1079" s="14"/>
      <c r="J1079" s="33">
        <f t="shared" si="259"/>
        <v>0</v>
      </c>
      <c r="K1079" s="33">
        <f t="shared" si="260"/>
        <v>0</v>
      </c>
      <c r="L1079" s="4" t="s">
        <v>205</v>
      </c>
    </row>
    <row r="1080" spans="1:12" ht="18" x14ac:dyDescent="0.25">
      <c r="A1080" s="5" t="str">
        <f t="shared" si="255"/>
        <v>b</v>
      </c>
      <c r="B1080" s="11" t="s">
        <v>1</v>
      </c>
      <c r="C1080" s="15" t="s">
        <v>137</v>
      </c>
      <c r="D1080" s="15"/>
      <c r="E1080" s="37">
        <f t="shared" si="267"/>
        <v>0</v>
      </c>
      <c r="F1080" s="14"/>
      <c r="G1080" s="14"/>
      <c r="H1080" s="14"/>
      <c r="I1080" s="14"/>
      <c r="J1080" s="33">
        <f t="shared" si="259"/>
        <v>0</v>
      </c>
      <c r="K1080" s="33">
        <f t="shared" si="260"/>
        <v>0</v>
      </c>
      <c r="L1080" s="4" t="s">
        <v>205</v>
      </c>
    </row>
    <row r="1081" spans="1:12" ht="18" x14ac:dyDescent="0.25">
      <c r="A1081" s="5" t="str">
        <f t="shared" si="255"/>
        <v>b</v>
      </c>
      <c r="B1081" s="11" t="s">
        <v>1</v>
      </c>
      <c r="C1081" s="15" t="s">
        <v>138</v>
      </c>
      <c r="D1081" s="15"/>
      <c r="E1081" s="37">
        <f t="shared" si="267"/>
        <v>0</v>
      </c>
      <c r="F1081" s="14"/>
      <c r="G1081" s="14"/>
      <c r="H1081" s="14"/>
      <c r="I1081" s="14"/>
      <c r="J1081" s="33">
        <f t="shared" si="259"/>
        <v>0</v>
      </c>
      <c r="K1081" s="33">
        <f t="shared" si="260"/>
        <v>0</v>
      </c>
      <c r="L1081" s="4" t="s">
        <v>205</v>
      </c>
    </row>
    <row r="1082" spans="1:12" ht="71.25" customHeight="1" x14ac:dyDescent="0.25">
      <c r="A1082" s="5" t="str">
        <f t="shared" si="255"/>
        <v>b</v>
      </c>
      <c r="B1082" s="22" t="s">
        <v>74</v>
      </c>
      <c r="C1082" s="23" t="s">
        <v>165</v>
      </c>
      <c r="D1082" s="23"/>
      <c r="E1082" s="41">
        <f t="shared" si="267"/>
        <v>0</v>
      </c>
      <c r="F1082" s="41">
        <f t="shared" ref="F1082:I1082" si="269">F1083+F1093+F1094+F1095</f>
        <v>0</v>
      </c>
      <c r="G1082" s="41">
        <f t="shared" si="269"/>
        <v>0</v>
      </c>
      <c r="H1082" s="41">
        <f t="shared" si="269"/>
        <v>0</v>
      </c>
      <c r="I1082" s="41">
        <f t="shared" si="269"/>
        <v>0</v>
      </c>
      <c r="J1082" s="30">
        <f t="shared" si="259"/>
        <v>0</v>
      </c>
      <c r="K1082" s="30">
        <f t="shared" si="260"/>
        <v>0</v>
      </c>
      <c r="L1082" s="4" t="s">
        <v>205</v>
      </c>
    </row>
    <row r="1083" spans="1:12" ht="18" x14ac:dyDescent="0.25">
      <c r="A1083" s="5" t="str">
        <f t="shared" si="255"/>
        <v>b</v>
      </c>
      <c r="B1083" s="34" t="s">
        <v>1</v>
      </c>
      <c r="C1083" s="15" t="s">
        <v>128</v>
      </c>
      <c r="D1083" s="15"/>
      <c r="E1083" s="37">
        <f t="shared" si="267"/>
        <v>0</v>
      </c>
      <c r="F1083" s="14">
        <f t="shared" ref="F1083:I1083" si="270">F1084+F1085+F1086+F1087+F1088+F1089+F1090</f>
        <v>0</v>
      </c>
      <c r="G1083" s="14">
        <f t="shared" si="270"/>
        <v>0</v>
      </c>
      <c r="H1083" s="14">
        <f t="shared" si="270"/>
        <v>0</v>
      </c>
      <c r="I1083" s="14">
        <f t="shared" si="270"/>
        <v>0</v>
      </c>
      <c r="J1083" s="33">
        <f t="shared" si="259"/>
        <v>0</v>
      </c>
      <c r="K1083" s="33">
        <f t="shared" si="260"/>
        <v>0</v>
      </c>
      <c r="L1083" s="4" t="s">
        <v>205</v>
      </c>
    </row>
    <row r="1084" spans="1:12" ht="18" x14ac:dyDescent="0.25">
      <c r="A1084" s="5" t="str">
        <f t="shared" si="255"/>
        <v>b</v>
      </c>
      <c r="B1084" s="11" t="s">
        <v>1</v>
      </c>
      <c r="C1084" s="12" t="s">
        <v>129</v>
      </c>
      <c r="D1084" s="12"/>
      <c r="E1084" s="39">
        <f t="shared" si="267"/>
        <v>0</v>
      </c>
      <c r="F1084" s="35"/>
      <c r="G1084" s="35"/>
      <c r="H1084" s="35"/>
      <c r="I1084" s="35"/>
      <c r="J1084" s="30">
        <f t="shared" si="259"/>
        <v>0</v>
      </c>
      <c r="K1084" s="30">
        <f t="shared" si="260"/>
        <v>0</v>
      </c>
      <c r="L1084" s="4" t="s">
        <v>205</v>
      </c>
    </row>
    <row r="1085" spans="1:12" ht="18" x14ac:dyDescent="0.25">
      <c r="A1085" s="5" t="str">
        <f t="shared" si="255"/>
        <v>b</v>
      </c>
      <c r="B1085" s="11" t="s">
        <v>1</v>
      </c>
      <c r="C1085" s="12" t="s">
        <v>130</v>
      </c>
      <c r="D1085" s="12"/>
      <c r="E1085" s="39">
        <f t="shared" si="267"/>
        <v>0</v>
      </c>
      <c r="F1085" s="35"/>
      <c r="G1085" s="35"/>
      <c r="H1085" s="35"/>
      <c r="I1085" s="35"/>
      <c r="J1085" s="30">
        <f t="shared" si="259"/>
        <v>0</v>
      </c>
      <c r="K1085" s="30">
        <f t="shared" si="260"/>
        <v>0</v>
      </c>
      <c r="L1085" s="4" t="s">
        <v>205</v>
      </c>
    </row>
    <row r="1086" spans="1:12" ht="18" x14ac:dyDescent="0.25">
      <c r="A1086" s="5" t="str">
        <f t="shared" si="255"/>
        <v>b</v>
      </c>
      <c r="B1086" s="11" t="s">
        <v>1</v>
      </c>
      <c r="C1086" s="12" t="s">
        <v>131</v>
      </c>
      <c r="D1086" s="12"/>
      <c r="E1086" s="39">
        <f t="shared" si="267"/>
        <v>0</v>
      </c>
      <c r="F1086" s="35"/>
      <c r="G1086" s="35"/>
      <c r="H1086" s="35"/>
      <c r="I1086" s="35"/>
      <c r="J1086" s="30">
        <f t="shared" si="259"/>
        <v>0</v>
      </c>
      <c r="K1086" s="30">
        <f t="shared" si="260"/>
        <v>0</v>
      </c>
      <c r="L1086" s="4" t="s">
        <v>205</v>
      </c>
    </row>
    <row r="1087" spans="1:12" ht="18" x14ac:dyDescent="0.25">
      <c r="A1087" s="5" t="str">
        <f t="shared" si="255"/>
        <v>b</v>
      </c>
      <c r="B1087" s="11" t="s">
        <v>1</v>
      </c>
      <c r="C1087" s="16" t="s">
        <v>132</v>
      </c>
      <c r="D1087" s="16"/>
      <c r="E1087" s="39">
        <f t="shared" si="267"/>
        <v>0</v>
      </c>
      <c r="F1087" s="35"/>
      <c r="G1087" s="35"/>
      <c r="H1087" s="35"/>
      <c r="I1087" s="35"/>
      <c r="J1087" s="30">
        <f t="shared" si="259"/>
        <v>0</v>
      </c>
      <c r="K1087" s="30">
        <f t="shared" si="260"/>
        <v>0</v>
      </c>
      <c r="L1087" s="4" t="s">
        <v>205</v>
      </c>
    </row>
    <row r="1088" spans="1:12" ht="18" x14ac:dyDescent="0.25">
      <c r="A1088" s="5" t="str">
        <f t="shared" si="255"/>
        <v>b</v>
      </c>
      <c r="B1088" s="11" t="s">
        <v>1</v>
      </c>
      <c r="C1088" s="16" t="s">
        <v>133</v>
      </c>
      <c r="D1088" s="16"/>
      <c r="E1088" s="39">
        <f t="shared" si="267"/>
        <v>0</v>
      </c>
      <c r="F1088" s="35"/>
      <c r="G1088" s="35"/>
      <c r="H1088" s="35"/>
      <c r="I1088" s="35"/>
      <c r="J1088" s="30">
        <f t="shared" si="259"/>
        <v>0</v>
      </c>
      <c r="K1088" s="30">
        <f t="shared" si="260"/>
        <v>0</v>
      </c>
      <c r="L1088" s="4" t="s">
        <v>205</v>
      </c>
    </row>
    <row r="1089" spans="1:12" ht="18" x14ac:dyDescent="0.25">
      <c r="A1089" s="5" t="str">
        <f t="shared" si="255"/>
        <v>b</v>
      </c>
      <c r="B1089" s="11" t="s">
        <v>1</v>
      </c>
      <c r="C1089" s="16" t="s">
        <v>134</v>
      </c>
      <c r="D1089" s="16"/>
      <c r="E1089" s="39">
        <f t="shared" si="267"/>
        <v>0</v>
      </c>
      <c r="F1089" s="35"/>
      <c r="G1089" s="35"/>
      <c r="H1089" s="35"/>
      <c r="I1089" s="35"/>
      <c r="J1089" s="30">
        <f t="shared" si="259"/>
        <v>0</v>
      </c>
      <c r="K1089" s="30">
        <f t="shared" si="260"/>
        <v>0</v>
      </c>
      <c r="L1089" s="4" t="s">
        <v>205</v>
      </c>
    </row>
    <row r="1090" spans="1:12" ht="18" x14ac:dyDescent="0.25">
      <c r="A1090" s="5" t="str">
        <f t="shared" si="255"/>
        <v>b</v>
      </c>
      <c r="B1090" s="11" t="s">
        <v>1</v>
      </c>
      <c r="C1090" s="16" t="s">
        <v>135</v>
      </c>
      <c r="D1090" s="16"/>
      <c r="E1090" s="39">
        <f t="shared" si="267"/>
        <v>0</v>
      </c>
      <c r="F1090" s="35">
        <f t="shared" ref="F1090:I1090" si="271">F1091+F1092</f>
        <v>0</v>
      </c>
      <c r="G1090" s="35">
        <f t="shared" si="271"/>
        <v>0</v>
      </c>
      <c r="H1090" s="35">
        <f t="shared" si="271"/>
        <v>0</v>
      </c>
      <c r="I1090" s="35">
        <f t="shared" si="271"/>
        <v>0</v>
      </c>
      <c r="J1090" s="30">
        <f t="shared" si="259"/>
        <v>0</v>
      </c>
      <c r="K1090" s="30">
        <f t="shared" si="260"/>
        <v>0</v>
      </c>
      <c r="L1090" s="4" t="s">
        <v>205</v>
      </c>
    </row>
    <row r="1091" spans="1:12" x14ac:dyDescent="0.25">
      <c r="A1091" s="5" t="str">
        <f t="shared" si="255"/>
        <v>b</v>
      </c>
      <c r="B1091" s="19"/>
      <c r="C1091" s="21" t="s">
        <v>209</v>
      </c>
      <c r="D1091" s="21"/>
      <c r="E1091" s="40">
        <f t="shared" si="267"/>
        <v>0</v>
      </c>
      <c r="F1091" s="20"/>
      <c r="G1091" s="20"/>
      <c r="H1091" s="20"/>
      <c r="I1091" s="20"/>
      <c r="J1091" s="31">
        <f t="shared" si="259"/>
        <v>0</v>
      </c>
      <c r="K1091" s="31">
        <f t="shared" si="260"/>
        <v>0</v>
      </c>
    </row>
    <row r="1092" spans="1:12" x14ac:dyDescent="0.25">
      <c r="A1092" s="5" t="str">
        <f t="shared" si="255"/>
        <v>b</v>
      </c>
      <c r="B1092" s="19"/>
      <c r="C1092" s="21" t="s">
        <v>210</v>
      </c>
      <c r="D1092" s="21"/>
      <c r="E1092" s="40">
        <f t="shared" si="267"/>
        <v>0</v>
      </c>
      <c r="F1092" s="20"/>
      <c r="G1092" s="20"/>
      <c r="H1092" s="20"/>
      <c r="I1092" s="20"/>
      <c r="J1092" s="31">
        <f t="shared" si="259"/>
        <v>0</v>
      </c>
      <c r="K1092" s="31">
        <f t="shared" si="260"/>
        <v>0</v>
      </c>
    </row>
    <row r="1093" spans="1:12" ht="18" x14ac:dyDescent="0.25">
      <c r="A1093" s="5" t="str">
        <f t="shared" ref="A1093:A1156" si="272">IF((E1093+F1093+G1093+I1093+H1093)&gt;0,"a","b")</f>
        <v>b</v>
      </c>
      <c r="B1093" s="11" t="s">
        <v>1</v>
      </c>
      <c r="C1093" s="15" t="s">
        <v>136</v>
      </c>
      <c r="D1093" s="15"/>
      <c r="E1093" s="37">
        <f t="shared" si="267"/>
        <v>0</v>
      </c>
      <c r="F1093" s="14"/>
      <c r="G1093" s="14"/>
      <c r="H1093" s="14"/>
      <c r="I1093" s="14"/>
      <c r="J1093" s="33">
        <f t="shared" si="259"/>
        <v>0</v>
      </c>
      <c r="K1093" s="33">
        <f t="shared" si="260"/>
        <v>0</v>
      </c>
      <c r="L1093" s="4" t="s">
        <v>205</v>
      </c>
    </row>
    <row r="1094" spans="1:12" ht="18" x14ac:dyDescent="0.25">
      <c r="A1094" s="5" t="str">
        <f t="shared" si="272"/>
        <v>b</v>
      </c>
      <c r="B1094" s="11" t="s">
        <v>1</v>
      </c>
      <c r="C1094" s="15" t="s">
        <v>137</v>
      </c>
      <c r="D1094" s="15"/>
      <c r="E1094" s="37">
        <f t="shared" si="267"/>
        <v>0</v>
      </c>
      <c r="F1094" s="14"/>
      <c r="G1094" s="14"/>
      <c r="H1094" s="14"/>
      <c r="I1094" s="14"/>
      <c r="J1094" s="33">
        <f t="shared" si="259"/>
        <v>0</v>
      </c>
      <c r="K1094" s="33">
        <f t="shared" si="260"/>
        <v>0</v>
      </c>
      <c r="L1094" s="4" t="s">
        <v>205</v>
      </c>
    </row>
    <row r="1095" spans="1:12" ht="18" x14ac:dyDescent="0.25">
      <c r="A1095" s="5" t="str">
        <f t="shared" si="272"/>
        <v>b</v>
      </c>
      <c r="B1095" s="11" t="s">
        <v>1</v>
      </c>
      <c r="C1095" s="15" t="s">
        <v>138</v>
      </c>
      <c r="D1095" s="15"/>
      <c r="E1095" s="37">
        <f t="shared" si="267"/>
        <v>0</v>
      </c>
      <c r="F1095" s="14"/>
      <c r="G1095" s="14"/>
      <c r="H1095" s="14"/>
      <c r="I1095" s="14"/>
      <c r="J1095" s="33">
        <f t="shared" si="259"/>
        <v>0</v>
      </c>
      <c r="K1095" s="33">
        <f t="shared" si="260"/>
        <v>0</v>
      </c>
      <c r="L1095" s="4" t="s">
        <v>205</v>
      </c>
    </row>
    <row r="1096" spans="1:12" ht="36" x14ac:dyDescent="0.25">
      <c r="A1096" s="5" t="str">
        <f t="shared" si="272"/>
        <v>b</v>
      </c>
      <c r="B1096" s="22" t="s">
        <v>75</v>
      </c>
      <c r="C1096" s="23" t="s">
        <v>166</v>
      </c>
      <c r="D1096" s="23"/>
      <c r="E1096" s="36">
        <f>SUM(F1096:I1096)</f>
        <v>0</v>
      </c>
      <c r="F1096" s="30">
        <f>F1110+F1124</f>
        <v>0</v>
      </c>
      <c r="G1096" s="30">
        <f t="shared" ref="G1096:I1096" si="273">G1110+G1124</f>
        <v>0</v>
      </c>
      <c r="H1096" s="30">
        <f t="shared" si="273"/>
        <v>0</v>
      </c>
      <c r="I1096" s="30">
        <f t="shared" si="273"/>
        <v>0</v>
      </c>
      <c r="J1096" s="30">
        <f t="shared" si="259"/>
        <v>0</v>
      </c>
      <c r="K1096" s="30">
        <f t="shared" si="260"/>
        <v>0</v>
      </c>
    </row>
    <row r="1097" spans="1:12" ht="18" x14ac:dyDescent="0.25">
      <c r="A1097" s="5" t="str">
        <f t="shared" si="272"/>
        <v>b</v>
      </c>
      <c r="B1097" s="32" t="s">
        <v>1</v>
      </c>
      <c r="C1097" s="25" t="s">
        <v>128</v>
      </c>
      <c r="D1097" s="25"/>
      <c r="E1097" s="37">
        <f t="shared" ref="E1097:E1109" si="274">SUM(F1097:I1097)</f>
        <v>0</v>
      </c>
      <c r="F1097" s="33">
        <f t="shared" ref="F1097:I1109" si="275">F1111+F1125</f>
        <v>0</v>
      </c>
      <c r="G1097" s="33">
        <f t="shared" si="275"/>
        <v>0</v>
      </c>
      <c r="H1097" s="33">
        <f t="shared" si="275"/>
        <v>0</v>
      </c>
      <c r="I1097" s="33">
        <f t="shared" si="275"/>
        <v>0</v>
      </c>
      <c r="J1097" s="33">
        <f t="shared" si="259"/>
        <v>0</v>
      </c>
      <c r="K1097" s="33">
        <f t="shared" si="260"/>
        <v>0</v>
      </c>
    </row>
    <row r="1098" spans="1:12" ht="18" x14ac:dyDescent="0.25">
      <c r="A1098" s="5" t="str">
        <f t="shared" si="272"/>
        <v>b</v>
      </c>
      <c r="B1098" s="24" t="s">
        <v>1</v>
      </c>
      <c r="C1098" s="26" t="s">
        <v>129</v>
      </c>
      <c r="D1098" s="26"/>
      <c r="E1098" s="36">
        <f t="shared" si="274"/>
        <v>0</v>
      </c>
      <c r="F1098" s="30">
        <f t="shared" si="275"/>
        <v>0</v>
      </c>
      <c r="G1098" s="30">
        <f t="shared" si="275"/>
        <v>0</v>
      </c>
      <c r="H1098" s="30">
        <f t="shared" si="275"/>
        <v>0</v>
      </c>
      <c r="I1098" s="30">
        <f t="shared" si="275"/>
        <v>0</v>
      </c>
      <c r="J1098" s="30">
        <f t="shared" si="259"/>
        <v>0</v>
      </c>
      <c r="K1098" s="30">
        <f t="shared" si="260"/>
        <v>0</v>
      </c>
    </row>
    <row r="1099" spans="1:12" ht="18" x14ac:dyDescent="0.25">
      <c r="A1099" s="5" t="str">
        <f t="shared" si="272"/>
        <v>b</v>
      </c>
      <c r="B1099" s="24" t="s">
        <v>1</v>
      </c>
      <c r="C1099" s="26" t="s">
        <v>130</v>
      </c>
      <c r="D1099" s="26"/>
      <c r="E1099" s="36">
        <f t="shared" si="274"/>
        <v>0</v>
      </c>
      <c r="F1099" s="30">
        <f t="shared" si="275"/>
        <v>0</v>
      </c>
      <c r="G1099" s="30">
        <f t="shared" si="275"/>
        <v>0</v>
      </c>
      <c r="H1099" s="30">
        <f t="shared" si="275"/>
        <v>0</v>
      </c>
      <c r="I1099" s="30">
        <f t="shared" si="275"/>
        <v>0</v>
      </c>
      <c r="J1099" s="30">
        <f t="shared" si="259"/>
        <v>0</v>
      </c>
      <c r="K1099" s="30">
        <f t="shared" si="260"/>
        <v>0</v>
      </c>
    </row>
    <row r="1100" spans="1:12" ht="18" x14ac:dyDescent="0.25">
      <c r="A1100" s="5" t="str">
        <f t="shared" si="272"/>
        <v>b</v>
      </c>
      <c r="B1100" s="24" t="s">
        <v>1</v>
      </c>
      <c r="C1100" s="26" t="s">
        <v>131</v>
      </c>
      <c r="D1100" s="26"/>
      <c r="E1100" s="36">
        <f t="shared" si="274"/>
        <v>0</v>
      </c>
      <c r="F1100" s="30">
        <f t="shared" si="275"/>
        <v>0</v>
      </c>
      <c r="G1100" s="30">
        <f t="shared" si="275"/>
        <v>0</v>
      </c>
      <c r="H1100" s="30">
        <f t="shared" si="275"/>
        <v>0</v>
      </c>
      <c r="I1100" s="30">
        <f t="shared" si="275"/>
        <v>0</v>
      </c>
      <c r="J1100" s="30">
        <f t="shared" si="259"/>
        <v>0</v>
      </c>
      <c r="K1100" s="30">
        <f t="shared" si="260"/>
        <v>0</v>
      </c>
    </row>
    <row r="1101" spans="1:12" ht="18" x14ac:dyDescent="0.25">
      <c r="A1101" s="5" t="str">
        <f t="shared" si="272"/>
        <v>b</v>
      </c>
      <c r="B1101" s="24" t="s">
        <v>1</v>
      </c>
      <c r="C1101" s="27" t="s">
        <v>132</v>
      </c>
      <c r="D1101" s="27"/>
      <c r="E1101" s="36">
        <f t="shared" si="274"/>
        <v>0</v>
      </c>
      <c r="F1101" s="30">
        <f t="shared" si="275"/>
        <v>0</v>
      </c>
      <c r="G1101" s="30">
        <f t="shared" si="275"/>
        <v>0</v>
      </c>
      <c r="H1101" s="30">
        <f t="shared" si="275"/>
        <v>0</v>
      </c>
      <c r="I1101" s="30">
        <f t="shared" si="275"/>
        <v>0</v>
      </c>
      <c r="J1101" s="30">
        <f t="shared" si="259"/>
        <v>0</v>
      </c>
      <c r="K1101" s="30">
        <f t="shared" si="260"/>
        <v>0</v>
      </c>
    </row>
    <row r="1102" spans="1:12" ht="18" x14ac:dyDescent="0.25">
      <c r="A1102" s="5" t="str">
        <f t="shared" si="272"/>
        <v>b</v>
      </c>
      <c r="B1102" s="24" t="s">
        <v>1</v>
      </c>
      <c r="C1102" s="27" t="s">
        <v>133</v>
      </c>
      <c r="D1102" s="27"/>
      <c r="E1102" s="36">
        <f t="shared" si="274"/>
        <v>0</v>
      </c>
      <c r="F1102" s="30">
        <f t="shared" si="275"/>
        <v>0</v>
      </c>
      <c r="G1102" s="30">
        <f t="shared" si="275"/>
        <v>0</v>
      </c>
      <c r="H1102" s="30">
        <f t="shared" si="275"/>
        <v>0</v>
      </c>
      <c r="I1102" s="30">
        <f t="shared" si="275"/>
        <v>0</v>
      </c>
      <c r="J1102" s="30">
        <f t="shared" si="259"/>
        <v>0</v>
      </c>
      <c r="K1102" s="30">
        <f t="shared" si="260"/>
        <v>0</v>
      </c>
    </row>
    <row r="1103" spans="1:12" ht="18" x14ac:dyDescent="0.25">
      <c r="A1103" s="5" t="str">
        <f t="shared" si="272"/>
        <v>b</v>
      </c>
      <c r="B1103" s="24" t="s">
        <v>1</v>
      </c>
      <c r="C1103" s="27" t="s">
        <v>134</v>
      </c>
      <c r="D1103" s="27"/>
      <c r="E1103" s="36">
        <f t="shared" si="274"/>
        <v>0</v>
      </c>
      <c r="F1103" s="30">
        <f t="shared" si="275"/>
        <v>0</v>
      </c>
      <c r="G1103" s="30">
        <f t="shared" si="275"/>
        <v>0</v>
      </c>
      <c r="H1103" s="30">
        <f t="shared" si="275"/>
        <v>0</v>
      </c>
      <c r="I1103" s="30">
        <f t="shared" si="275"/>
        <v>0</v>
      </c>
      <c r="J1103" s="30">
        <f t="shared" si="259"/>
        <v>0</v>
      </c>
      <c r="K1103" s="30">
        <f t="shared" si="260"/>
        <v>0</v>
      </c>
    </row>
    <row r="1104" spans="1:12" ht="18" x14ac:dyDescent="0.25">
      <c r="A1104" s="5" t="str">
        <f t="shared" si="272"/>
        <v>b</v>
      </c>
      <c r="B1104" s="24" t="s">
        <v>1</v>
      </c>
      <c r="C1104" s="27" t="s">
        <v>135</v>
      </c>
      <c r="D1104" s="27"/>
      <c r="E1104" s="36">
        <f t="shared" si="274"/>
        <v>0</v>
      </c>
      <c r="F1104" s="30">
        <f>F1118+F1132</f>
        <v>0</v>
      </c>
      <c r="G1104" s="30">
        <f t="shared" si="275"/>
        <v>0</v>
      </c>
      <c r="H1104" s="30">
        <f t="shared" si="275"/>
        <v>0</v>
      </c>
      <c r="I1104" s="30">
        <f t="shared" si="275"/>
        <v>0</v>
      </c>
      <c r="J1104" s="30">
        <f t="shared" si="259"/>
        <v>0</v>
      </c>
      <c r="K1104" s="30">
        <f t="shared" si="260"/>
        <v>0</v>
      </c>
    </row>
    <row r="1105" spans="1:12" x14ac:dyDescent="0.25">
      <c r="A1105" s="5" t="str">
        <f t="shared" si="272"/>
        <v>b</v>
      </c>
      <c r="B1105" s="28"/>
      <c r="C1105" s="29" t="s">
        <v>209</v>
      </c>
      <c r="D1105" s="29"/>
      <c r="E1105" s="38">
        <f t="shared" si="274"/>
        <v>0</v>
      </c>
      <c r="F1105" s="31">
        <f t="shared" si="275"/>
        <v>0</v>
      </c>
      <c r="G1105" s="31">
        <f t="shared" si="275"/>
        <v>0</v>
      </c>
      <c r="H1105" s="31">
        <f t="shared" si="275"/>
        <v>0</v>
      </c>
      <c r="I1105" s="31">
        <f t="shared" si="275"/>
        <v>0</v>
      </c>
      <c r="J1105" s="31">
        <f t="shared" si="259"/>
        <v>0</v>
      </c>
      <c r="K1105" s="31">
        <f t="shared" si="260"/>
        <v>0</v>
      </c>
    </row>
    <row r="1106" spans="1:12" x14ac:dyDescent="0.25">
      <c r="A1106" s="5" t="str">
        <f t="shared" si="272"/>
        <v>b</v>
      </c>
      <c r="B1106" s="28"/>
      <c r="C1106" s="29" t="s">
        <v>210</v>
      </c>
      <c r="D1106" s="29"/>
      <c r="E1106" s="38">
        <f t="shared" si="274"/>
        <v>0</v>
      </c>
      <c r="F1106" s="31">
        <f t="shared" si="275"/>
        <v>0</v>
      </c>
      <c r="G1106" s="31">
        <f t="shared" si="275"/>
        <v>0</v>
      </c>
      <c r="H1106" s="31">
        <f t="shared" si="275"/>
        <v>0</v>
      </c>
      <c r="I1106" s="31">
        <f t="shared" si="275"/>
        <v>0</v>
      </c>
      <c r="J1106" s="31">
        <f t="shared" si="259"/>
        <v>0</v>
      </c>
      <c r="K1106" s="31">
        <f t="shared" si="260"/>
        <v>0</v>
      </c>
    </row>
    <row r="1107" spans="1:12" ht="18" x14ac:dyDescent="0.25">
      <c r="A1107" s="5" t="str">
        <f t="shared" si="272"/>
        <v>b</v>
      </c>
      <c r="B1107" s="32" t="s">
        <v>1</v>
      </c>
      <c r="C1107" s="25" t="s">
        <v>136</v>
      </c>
      <c r="D1107" s="25"/>
      <c r="E1107" s="37">
        <f t="shared" si="274"/>
        <v>0</v>
      </c>
      <c r="F1107" s="33">
        <f t="shared" si="275"/>
        <v>0</v>
      </c>
      <c r="G1107" s="33">
        <f t="shared" si="275"/>
        <v>0</v>
      </c>
      <c r="H1107" s="33">
        <f t="shared" si="275"/>
        <v>0</v>
      </c>
      <c r="I1107" s="33">
        <f t="shared" si="275"/>
        <v>0</v>
      </c>
      <c r="J1107" s="33">
        <f t="shared" ref="J1107:J1170" si="276">F1107+G1107</f>
        <v>0</v>
      </c>
      <c r="K1107" s="33">
        <f t="shared" ref="K1107:K1170" si="277">F1107+G1107+H1107</f>
        <v>0</v>
      </c>
    </row>
    <row r="1108" spans="1:12" ht="18" x14ac:dyDescent="0.25">
      <c r="A1108" s="5" t="str">
        <f t="shared" si="272"/>
        <v>b</v>
      </c>
      <c r="B1108" s="32" t="s">
        <v>1</v>
      </c>
      <c r="C1108" s="25" t="s">
        <v>137</v>
      </c>
      <c r="D1108" s="25"/>
      <c r="E1108" s="37">
        <f t="shared" si="274"/>
        <v>0</v>
      </c>
      <c r="F1108" s="33">
        <f t="shared" si="275"/>
        <v>0</v>
      </c>
      <c r="G1108" s="33">
        <f t="shared" si="275"/>
        <v>0</v>
      </c>
      <c r="H1108" s="33">
        <f t="shared" si="275"/>
        <v>0</v>
      </c>
      <c r="I1108" s="33">
        <f t="shared" si="275"/>
        <v>0</v>
      </c>
      <c r="J1108" s="33">
        <f t="shared" si="276"/>
        <v>0</v>
      </c>
      <c r="K1108" s="33">
        <f t="shared" si="277"/>
        <v>0</v>
      </c>
    </row>
    <row r="1109" spans="1:12" ht="18" x14ac:dyDescent="0.25">
      <c r="A1109" s="5" t="str">
        <f t="shared" si="272"/>
        <v>b</v>
      </c>
      <c r="B1109" s="32" t="s">
        <v>1</v>
      </c>
      <c r="C1109" s="25" t="s">
        <v>138</v>
      </c>
      <c r="D1109" s="25"/>
      <c r="E1109" s="37">
        <f t="shared" si="274"/>
        <v>0</v>
      </c>
      <c r="F1109" s="33">
        <f t="shared" si="275"/>
        <v>0</v>
      </c>
      <c r="G1109" s="33">
        <f t="shared" si="275"/>
        <v>0</v>
      </c>
      <c r="H1109" s="33">
        <f t="shared" si="275"/>
        <v>0</v>
      </c>
      <c r="I1109" s="33">
        <f t="shared" si="275"/>
        <v>0</v>
      </c>
      <c r="J1109" s="33">
        <f t="shared" si="276"/>
        <v>0</v>
      </c>
      <c r="K1109" s="33">
        <f t="shared" si="277"/>
        <v>0</v>
      </c>
    </row>
    <row r="1110" spans="1:12" ht="18" x14ac:dyDescent="0.25">
      <c r="A1110" s="5" t="str">
        <f t="shared" si="272"/>
        <v>b</v>
      </c>
      <c r="B1110" s="22" t="s">
        <v>76</v>
      </c>
      <c r="C1110" s="23" t="s">
        <v>198</v>
      </c>
      <c r="D1110" s="23"/>
      <c r="E1110" s="41">
        <f t="shared" ref="E1110:E1173" si="278">F1110+G1110+H1110+I1110</f>
        <v>0</v>
      </c>
      <c r="F1110" s="41">
        <f>F1111+F1121+F1122+F1123</f>
        <v>0</v>
      </c>
      <c r="G1110" s="41">
        <f>G1111+G1121+G1122+G1123</f>
        <v>0</v>
      </c>
      <c r="H1110" s="41">
        <f>H1111+H1121+H1122+H1123</f>
        <v>0</v>
      </c>
      <c r="I1110" s="41">
        <f>I1111+I1121+I1122+I1123</f>
        <v>0</v>
      </c>
      <c r="J1110" s="30">
        <f t="shared" si="276"/>
        <v>0</v>
      </c>
      <c r="K1110" s="30">
        <f t="shared" si="277"/>
        <v>0</v>
      </c>
      <c r="L1110" s="4" t="s">
        <v>205</v>
      </c>
    </row>
    <row r="1111" spans="1:12" ht="18" x14ac:dyDescent="0.25">
      <c r="A1111" s="5" t="str">
        <f t="shared" si="272"/>
        <v>b</v>
      </c>
      <c r="B1111" s="34" t="s">
        <v>1</v>
      </c>
      <c r="C1111" s="15" t="s">
        <v>128</v>
      </c>
      <c r="D1111" s="15"/>
      <c r="E1111" s="37">
        <f t="shared" si="278"/>
        <v>0</v>
      </c>
      <c r="F1111" s="14">
        <f t="shared" ref="F1111:I1111" si="279">F1112+F1113+F1114+F1115+F1116+F1117+F1118</f>
        <v>0</v>
      </c>
      <c r="G1111" s="14">
        <f t="shared" si="279"/>
        <v>0</v>
      </c>
      <c r="H1111" s="14">
        <f t="shared" si="279"/>
        <v>0</v>
      </c>
      <c r="I1111" s="14">
        <f t="shared" si="279"/>
        <v>0</v>
      </c>
      <c r="J1111" s="33">
        <f t="shared" si="276"/>
        <v>0</v>
      </c>
      <c r="K1111" s="33">
        <f t="shared" si="277"/>
        <v>0</v>
      </c>
      <c r="L1111" s="4" t="s">
        <v>205</v>
      </c>
    </row>
    <row r="1112" spans="1:12" ht="18" x14ac:dyDescent="0.25">
      <c r="A1112" s="5" t="str">
        <f t="shared" si="272"/>
        <v>b</v>
      </c>
      <c r="B1112" s="11" t="s">
        <v>1</v>
      </c>
      <c r="C1112" s="12" t="s">
        <v>129</v>
      </c>
      <c r="D1112" s="12"/>
      <c r="E1112" s="39">
        <f t="shared" si="278"/>
        <v>0</v>
      </c>
      <c r="F1112" s="35"/>
      <c r="G1112" s="35"/>
      <c r="H1112" s="35"/>
      <c r="I1112" s="35"/>
      <c r="J1112" s="30">
        <f t="shared" si="276"/>
        <v>0</v>
      </c>
      <c r="K1112" s="30">
        <f t="shared" si="277"/>
        <v>0</v>
      </c>
      <c r="L1112" s="4" t="s">
        <v>205</v>
      </c>
    </row>
    <row r="1113" spans="1:12" ht="18" x14ac:dyDescent="0.25">
      <c r="A1113" s="5" t="str">
        <f t="shared" si="272"/>
        <v>b</v>
      </c>
      <c r="B1113" s="11" t="s">
        <v>1</v>
      </c>
      <c r="C1113" s="12" t="s">
        <v>130</v>
      </c>
      <c r="D1113" s="12"/>
      <c r="E1113" s="39">
        <f t="shared" si="278"/>
        <v>0</v>
      </c>
      <c r="F1113" s="35"/>
      <c r="G1113" s="35"/>
      <c r="H1113" s="35"/>
      <c r="I1113" s="35"/>
      <c r="J1113" s="30">
        <f t="shared" si="276"/>
        <v>0</v>
      </c>
      <c r="K1113" s="30">
        <f t="shared" si="277"/>
        <v>0</v>
      </c>
      <c r="L1113" s="4" t="s">
        <v>205</v>
      </c>
    </row>
    <row r="1114" spans="1:12" ht="18" x14ac:dyDescent="0.25">
      <c r="A1114" s="5" t="str">
        <f t="shared" si="272"/>
        <v>b</v>
      </c>
      <c r="B1114" s="11" t="s">
        <v>1</v>
      </c>
      <c r="C1114" s="12" t="s">
        <v>131</v>
      </c>
      <c r="D1114" s="12"/>
      <c r="E1114" s="39">
        <f t="shared" si="278"/>
        <v>0</v>
      </c>
      <c r="F1114" s="35"/>
      <c r="G1114" s="35"/>
      <c r="H1114" s="35"/>
      <c r="I1114" s="35"/>
      <c r="J1114" s="30">
        <f t="shared" si="276"/>
        <v>0</v>
      </c>
      <c r="K1114" s="30">
        <f t="shared" si="277"/>
        <v>0</v>
      </c>
      <c r="L1114" s="4" t="s">
        <v>205</v>
      </c>
    </row>
    <row r="1115" spans="1:12" ht="18" x14ac:dyDescent="0.25">
      <c r="A1115" s="5" t="str">
        <f t="shared" si="272"/>
        <v>b</v>
      </c>
      <c r="B1115" s="11" t="s">
        <v>1</v>
      </c>
      <c r="C1115" s="16" t="s">
        <v>132</v>
      </c>
      <c r="D1115" s="16"/>
      <c r="E1115" s="39">
        <f t="shared" si="278"/>
        <v>0</v>
      </c>
      <c r="F1115" s="35"/>
      <c r="G1115" s="35"/>
      <c r="H1115" s="35"/>
      <c r="I1115" s="35"/>
      <c r="J1115" s="30">
        <f t="shared" si="276"/>
        <v>0</v>
      </c>
      <c r="K1115" s="30">
        <f t="shared" si="277"/>
        <v>0</v>
      </c>
      <c r="L1115" s="4" t="s">
        <v>205</v>
      </c>
    </row>
    <row r="1116" spans="1:12" ht="18" x14ac:dyDescent="0.25">
      <c r="A1116" s="5" t="str">
        <f t="shared" si="272"/>
        <v>b</v>
      </c>
      <c r="B1116" s="11" t="s">
        <v>1</v>
      </c>
      <c r="C1116" s="16" t="s">
        <v>133</v>
      </c>
      <c r="D1116" s="16"/>
      <c r="E1116" s="39">
        <f t="shared" si="278"/>
        <v>0</v>
      </c>
      <c r="F1116" s="35"/>
      <c r="G1116" s="35"/>
      <c r="H1116" s="35"/>
      <c r="I1116" s="35"/>
      <c r="J1116" s="30">
        <f t="shared" si="276"/>
        <v>0</v>
      </c>
      <c r="K1116" s="30">
        <f t="shared" si="277"/>
        <v>0</v>
      </c>
      <c r="L1116" s="4" t="s">
        <v>205</v>
      </c>
    </row>
    <row r="1117" spans="1:12" ht="18" x14ac:dyDescent="0.25">
      <c r="A1117" s="5" t="str">
        <f t="shared" si="272"/>
        <v>b</v>
      </c>
      <c r="B1117" s="11" t="s">
        <v>1</v>
      </c>
      <c r="C1117" s="16" t="s">
        <v>134</v>
      </c>
      <c r="D1117" s="16"/>
      <c r="E1117" s="39">
        <f t="shared" si="278"/>
        <v>0</v>
      </c>
      <c r="F1117" s="35"/>
      <c r="G1117" s="35"/>
      <c r="H1117" s="35"/>
      <c r="I1117" s="35"/>
      <c r="J1117" s="30">
        <f t="shared" si="276"/>
        <v>0</v>
      </c>
      <c r="K1117" s="30">
        <f t="shared" si="277"/>
        <v>0</v>
      </c>
      <c r="L1117" s="4" t="s">
        <v>205</v>
      </c>
    </row>
    <row r="1118" spans="1:12" ht="18" x14ac:dyDescent="0.25">
      <c r="A1118" s="5" t="str">
        <f t="shared" si="272"/>
        <v>b</v>
      </c>
      <c r="B1118" s="11" t="s">
        <v>1</v>
      </c>
      <c r="C1118" s="16" t="s">
        <v>135</v>
      </c>
      <c r="D1118" s="16"/>
      <c r="E1118" s="39">
        <f t="shared" si="278"/>
        <v>0</v>
      </c>
      <c r="F1118" s="35">
        <f>F1119+F1120</f>
        <v>0</v>
      </c>
      <c r="G1118" s="35">
        <f t="shared" ref="G1118:I1118" si="280">G1119+G1120</f>
        <v>0</v>
      </c>
      <c r="H1118" s="35">
        <f t="shared" si="280"/>
        <v>0</v>
      </c>
      <c r="I1118" s="35">
        <f t="shared" si="280"/>
        <v>0</v>
      </c>
      <c r="J1118" s="30">
        <f t="shared" si="276"/>
        <v>0</v>
      </c>
      <c r="K1118" s="30">
        <f t="shared" si="277"/>
        <v>0</v>
      </c>
      <c r="L1118" s="4" t="s">
        <v>205</v>
      </c>
    </row>
    <row r="1119" spans="1:12" x14ac:dyDescent="0.25">
      <c r="A1119" s="5" t="str">
        <f t="shared" si="272"/>
        <v>b</v>
      </c>
      <c r="B1119" s="19"/>
      <c r="C1119" s="21" t="s">
        <v>209</v>
      </c>
      <c r="D1119" s="21"/>
      <c r="E1119" s="40">
        <f t="shared" si="278"/>
        <v>0</v>
      </c>
      <c r="F1119" s="20"/>
      <c r="G1119" s="20"/>
      <c r="H1119" s="20"/>
      <c r="I1119" s="20"/>
      <c r="J1119" s="31">
        <f t="shared" si="276"/>
        <v>0</v>
      </c>
      <c r="K1119" s="31">
        <f t="shared" si="277"/>
        <v>0</v>
      </c>
    </row>
    <row r="1120" spans="1:12" x14ac:dyDescent="0.25">
      <c r="A1120" s="5" t="str">
        <f t="shared" si="272"/>
        <v>b</v>
      </c>
      <c r="B1120" s="19"/>
      <c r="C1120" s="21" t="s">
        <v>210</v>
      </c>
      <c r="D1120" s="21"/>
      <c r="E1120" s="40">
        <f t="shared" si="278"/>
        <v>0</v>
      </c>
      <c r="F1120" s="20"/>
      <c r="G1120" s="20"/>
      <c r="H1120" s="20"/>
      <c r="I1120" s="20"/>
      <c r="J1120" s="31">
        <f t="shared" si="276"/>
        <v>0</v>
      </c>
      <c r="K1120" s="31">
        <f t="shared" si="277"/>
        <v>0</v>
      </c>
    </row>
    <row r="1121" spans="1:12" ht="18" x14ac:dyDescent="0.25">
      <c r="A1121" s="5" t="str">
        <f t="shared" si="272"/>
        <v>b</v>
      </c>
      <c r="B1121" s="11" t="s">
        <v>1</v>
      </c>
      <c r="C1121" s="15" t="s">
        <v>136</v>
      </c>
      <c r="D1121" s="15"/>
      <c r="E1121" s="37">
        <f t="shared" si="278"/>
        <v>0</v>
      </c>
      <c r="F1121" s="14"/>
      <c r="G1121" s="14"/>
      <c r="H1121" s="14"/>
      <c r="I1121" s="14"/>
      <c r="J1121" s="33">
        <f t="shared" si="276"/>
        <v>0</v>
      </c>
      <c r="K1121" s="33">
        <f t="shared" si="277"/>
        <v>0</v>
      </c>
      <c r="L1121" s="4" t="s">
        <v>205</v>
      </c>
    </row>
    <row r="1122" spans="1:12" ht="18" x14ac:dyDescent="0.25">
      <c r="A1122" s="5" t="str">
        <f t="shared" si="272"/>
        <v>b</v>
      </c>
      <c r="B1122" s="11" t="s">
        <v>1</v>
      </c>
      <c r="C1122" s="15" t="s">
        <v>137</v>
      </c>
      <c r="D1122" s="15"/>
      <c r="E1122" s="37">
        <f t="shared" si="278"/>
        <v>0</v>
      </c>
      <c r="F1122" s="14"/>
      <c r="G1122" s="14"/>
      <c r="H1122" s="14"/>
      <c r="I1122" s="14"/>
      <c r="J1122" s="33">
        <f t="shared" si="276"/>
        <v>0</v>
      </c>
      <c r="K1122" s="33">
        <f t="shared" si="277"/>
        <v>0</v>
      </c>
      <c r="L1122" s="4" t="s">
        <v>205</v>
      </c>
    </row>
    <row r="1123" spans="1:12" ht="18" x14ac:dyDescent="0.25">
      <c r="A1123" s="5" t="str">
        <f t="shared" si="272"/>
        <v>b</v>
      </c>
      <c r="B1123" s="11" t="s">
        <v>1</v>
      </c>
      <c r="C1123" s="15" t="s">
        <v>138</v>
      </c>
      <c r="D1123" s="15"/>
      <c r="E1123" s="37">
        <f t="shared" si="278"/>
        <v>0</v>
      </c>
      <c r="F1123" s="14"/>
      <c r="G1123" s="14"/>
      <c r="H1123" s="14"/>
      <c r="I1123" s="14"/>
      <c r="J1123" s="33">
        <f t="shared" si="276"/>
        <v>0</v>
      </c>
      <c r="K1123" s="33">
        <f t="shared" si="277"/>
        <v>0</v>
      </c>
      <c r="L1123" s="4" t="s">
        <v>205</v>
      </c>
    </row>
    <row r="1124" spans="1:12" ht="36" x14ac:dyDescent="0.25">
      <c r="A1124" s="5" t="str">
        <f t="shared" si="272"/>
        <v>b</v>
      </c>
      <c r="B1124" s="22" t="s">
        <v>77</v>
      </c>
      <c r="C1124" s="23" t="s">
        <v>199</v>
      </c>
      <c r="D1124" s="23"/>
      <c r="E1124" s="41">
        <f t="shared" si="278"/>
        <v>0</v>
      </c>
      <c r="F1124" s="41">
        <f>F1125+F1135+F1136+F1137</f>
        <v>0</v>
      </c>
      <c r="G1124" s="41">
        <f>G1125+G1135+G1136+G1137</f>
        <v>0</v>
      </c>
      <c r="H1124" s="41">
        <f>H1125+H1135+H1136+H1137</f>
        <v>0</v>
      </c>
      <c r="I1124" s="41">
        <f>I1125+I1135+I1136+I1137</f>
        <v>0</v>
      </c>
      <c r="J1124" s="30">
        <f t="shared" si="276"/>
        <v>0</v>
      </c>
      <c r="K1124" s="30">
        <f t="shared" si="277"/>
        <v>0</v>
      </c>
      <c r="L1124" s="4" t="s">
        <v>207</v>
      </c>
    </row>
    <row r="1125" spans="1:12" ht="18" x14ac:dyDescent="0.25">
      <c r="A1125" s="5" t="str">
        <f t="shared" si="272"/>
        <v>b</v>
      </c>
      <c r="B1125" s="34" t="s">
        <v>1</v>
      </c>
      <c r="C1125" s="15" t="s">
        <v>128</v>
      </c>
      <c r="D1125" s="15"/>
      <c r="E1125" s="37">
        <f t="shared" si="278"/>
        <v>0</v>
      </c>
      <c r="F1125" s="14">
        <f t="shared" ref="F1125:I1125" si="281">F1126+F1127+F1128+F1129+F1130+F1131+F1132</f>
        <v>0</v>
      </c>
      <c r="G1125" s="14">
        <f t="shared" si="281"/>
        <v>0</v>
      </c>
      <c r="H1125" s="14">
        <f t="shared" si="281"/>
        <v>0</v>
      </c>
      <c r="I1125" s="14">
        <f t="shared" si="281"/>
        <v>0</v>
      </c>
      <c r="J1125" s="33">
        <f t="shared" si="276"/>
        <v>0</v>
      </c>
      <c r="K1125" s="33">
        <f t="shared" si="277"/>
        <v>0</v>
      </c>
      <c r="L1125" s="4" t="s">
        <v>207</v>
      </c>
    </row>
    <row r="1126" spans="1:12" ht="18" x14ac:dyDescent="0.25">
      <c r="A1126" s="5" t="str">
        <f t="shared" si="272"/>
        <v>b</v>
      </c>
      <c r="B1126" s="11" t="s">
        <v>1</v>
      </c>
      <c r="C1126" s="12" t="s">
        <v>129</v>
      </c>
      <c r="D1126" s="12"/>
      <c r="E1126" s="39">
        <f t="shared" si="278"/>
        <v>0</v>
      </c>
      <c r="F1126" s="35"/>
      <c r="G1126" s="35"/>
      <c r="H1126" s="35"/>
      <c r="I1126" s="35"/>
      <c r="J1126" s="30">
        <f t="shared" si="276"/>
        <v>0</v>
      </c>
      <c r="K1126" s="30">
        <f t="shared" si="277"/>
        <v>0</v>
      </c>
      <c r="L1126" s="4" t="s">
        <v>207</v>
      </c>
    </row>
    <row r="1127" spans="1:12" ht="18" x14ac:dyDescent="0.25">
      <c r="A1127" s="5" t="str">
        <f t="shared" si="272"/>
        <v>b</v>
      </c>
      <c r="B1127" s="11" t="s">
        <v>1</v>
      </c>
      <c r="C1127" s="12" t="s">
        <v>130</v>
      </c>
      <c r="D1127" s="12"/>
      <c r="E1127" s="39">
        <f t="shared" si="278"/>
        <v>0</v>
      </c>
      <c r="F1127" s="35"/>
      <c r="G1127" s="35"/>
      <c r="H1127" s="35"/>
      <c r="I1127" s="35"/>
      <c r="J1127" s="30">
        <f t="shared" si="276"/>
        <v>0</v>
      </c>
      <c r="K1127" s="30">
        <f t="shared" si="277"/>
        <v>0</v>
      </c>
      <c r="L1127" s="4" t="s">
        <v>207</v>
      </c>
    </row>
    <row r="1128" spans="1:12" ht="18" x14ac:dyDescent="0.25">
      <c r="A1128" s="5" t="str">
        <f t="shared" si="272"/>
        <v>b</v>
      </c>
      <c r="B1128" s="11" t="s">
        <v>1</v>
      </c>
      <c r="C1128" s="12" t="s">
        <v>131</v>
      </c>
      <c r="D1128" s="12"/>
      <c r="E1128" s="39">
        <f t="shared" si="278"/>
        <v>0</v>
      </c>
      <c r="F1128" s="35"/>
      <c r="G1128" s="35"/>
      <c r="H1128" s="35"/>
      <c r="I1128" s="35"/>
      <c r="J1128" s="30">
        <f t="shared" si="276"/>
        <v>0</v>
      </c>
      <c r="K1128" s="30">
        <f t="shared" si="277"/>
        <v>0</v>
      </c>
      <c r="L1128" s="4" t="s">
        <v>207</v>
      </c>
    </row>
    <row r="1129" spans="1:12" ht="18" x14ac:dyDescent="0.25">
      <c r="A1129" s="5" t="str">
        <f t="shared" si="272"/>
        <v>b</v>
      </c>
      <c r="B1129" s="11" t="s">
        <v>1</v>
      </c>
      <c r="C1129" s="16" t="s">
        <v>132</v>
      </c>
      <c r="D1129" s="16"/>
      <c r="E1129" s="39">
        <f t="shared" si="278"/>
        <v>0</v>
      </c>
      <c r="F1129" s="35"/>
      <c r="G1129" s="35"/>
      <c r="H1129" s="35"/>
      <c r="I1129" s="35"/>
      <c r="J1129" s="30">
        <f t="shared" si="276"/>
        <v>0</v>
      </c>
      <c r="K1129" s="30">
        <f t="shared" si="277"/>
        <v>0</v>
      </c>
      <c r="L1129" s="4" t="s">
        <v>207</v>
      </c>
    </row>
    <row r="1130" spans="1:12" ht="18" x14ac:dyDescent="0.25">
      <c r="A1130" s="5" t="str">
        <f t="shared" si="272"/>
        <v>b</v>
      </c>
      <c r="B1130" s="11" t="s">
        <v>1</v>
      </c>
      <c r="C1130" s="16" t="s">
        <v>133</v>
      </c>
      <c r="D1130" s="16"/>
      <c r="E1130" s="39">
        <f t="shared" si="278"/>
        <v>0</v>
      </c>
      <c r="F1130" s="35"/>
      <c r="G1130" s="35"/>
      <c r="H1130" s="35"/>
      <c r="I1130" s="35"/>
      <c r="J1130" s="30">
        <f t="shared" si="276"/>
        <v>0</v>
      </c>
      <c r="K1130" s="30">
        <f t="shared" si="277"/>
        <v>0</v>
      </c>
      <c r="L1130" s="4" t="s">
        <v>207</v>
      </c>
    </row>
    <row r="1131" spans="1:12" ht="18" x14ac:dyDescent="0.25">
      <c r="A1131" s="5" t="str">
        <f t="shared" si="272"/>
        <v>b</v>
      </c>
      <c r="B1131" s="11" t="s">
        <v>1</v>
      </c>
      <c r="C1131" s="16" t="s">
        <v>134</v>
      </c>
      <c r="D1131" s="16"/>
      <c r="E1131" s="39">
        <f t="shared" si="278"/>
        <v>0</v>
      </c>
      <c r="F1131" s="35"/>
      <c r="G1131" s="35"/>
      <c r="H1131" s="35"/>
      <c r="I1131" s="35"/>
      <c r="J1131" s="30">
        <f t="shared" si="276"/>
        <v>0</v>
      </c>
      <c r="K1131" s="30">
        <f t="shared" si="277"/>
        <v>0</v>
      </c>
      <c r="L1131" s="4" t="s">
        <v>207</v>
      </c>
    </row>
    <row r="1132" spans="1:12" ht="18" x14ac:dyDescent="0.25">
      <c r="A1132" s="5" t="str">
        <f t="shared" si="272"/>
        <v>b</v>
      </c>
      <c r="B1132" s="11" t="s">
        <v>1</v>
      </c>
      <c r="C1132" s="16" t="s">
        <v>135</v>
      </c>
      <c r="D1132" s="16"/>
      <c r="E1132" s="39">
        <f t="shared" si="278"/>
        <v>0</v>
      </c>
      <c r="F1132" s="35">
        <f>F1133+F1134</f>
        <v>0</v>
      </c>
      <c r="G1132" s="35">
        <f t="shared" ref="G1132:I1132" si="282">G1133+G1134</f>
        <v>0</v>
      </c>
      <c r="H1132" s="35">
        <f t="shared" si="282"/>
        <v>0</v>
      </c>
      <c r="I1132" s="35">
        <f t="shared" si="282"/>
        <v>0</v>
      </c>
      <c r="J1132" s="30">
        <f t="shared" si="276"/>
        <v>0</v>
      </c>
      <c r="K1132" s="30">
        <f t="shared" si="277"/>
        <v>0</v>
      </c>
      <c r="L1132" s="4" t="s">
        <v>207</v>
      </c>
    </row>
    <row r="1133" spans="1:12" x14ac:dyDescent="0.25">
      <c r="A1133" s="5" t="str">
        <f t="shared" si="272"/>
        <v>b</v>
      </c>
      <c r="B1133" s="19"/>
      <c r="C1133" s="21" t="s">
        <v>209</v>
      </c>
      <c r="D1133" s="21"/>
      <c r="E1133" s="40">
        <f t="shared" si="278"/>
        <v>0</v>
      </c>
      <c r="F1133" s="20"/>
      <c r="G1133" s="20"/>
      <c r="H1133" s="20"/>
      <c r="I1133" s="20"/>
      <c r="J1133" s="31">
        <f t="shared" si="276"/>
        <v>0</v>
      </c>
      <c r="K1133" s="31">
        <f t="shared" si="277"/>
        <v>0</v>
      </c>
    </row>
    <row r="1134" spans="1:12" x14ac:dyDescent="0.25">
      <c r="A1134" s="5" t="str">
        <f t="shared" si="272"/>
        <v>b</v>
      </c>
      <c r="B1134" s="19"/>
      <c r="C1134" s="21" t="s">
        <v>210</v>
      </c>
      <c r="D1134" s="21"/>
      <c r="E1134" s="40">
        <f t="shared" si="278"/>
        <v>0</v>
      </c>
      <c r="F1134" s="20"/>
      <c r="G1134" s="20"/>
      <c r="H1134" s="20"/>
      <c r="I1134" s="20"/>
      <c r="J1134" s="31">
        <f t="shared" si="276"/>
        <v>0</v>
      </c>
      <c r="K1134" s="31">
        <f t="shared" si="277"/>
        <v>0</v>
      </c>
    </row>
    <row r="1135" spans="1:12" ht="18" x14ac:dyDescent="0.25">
      <c r="A1135" s="5" t="str">
        <f t="shared" si="272"/>
        <v>b</v>
      </c>
      <c r="B1135" s="11" t="s">
        <v>1</v>
      </c>
      <c r="C1135" s="15" t="s">
        <v>136</v>
      </c>
      <c r="D1135" s="15"/>
      <c r="E1135" s="37">
        <f t="shared" si="278"/>
        <v>0</v>
      </c>
      <c r="F1135" s="14"/>
      <c r="G1135" s="14"/>
      <c r="H1135" s="14"/>
      <c r="I1135" s="14"/>
      <c r="J1135" s="33">
        <f t="shared" si="276"/>
        <v>0</v>
      </c>
      <c r="K1135" s="33">
        <f t="shared" si="277"/>
        <v>0</v>
      </c>
      <c r="L1135" s="4" t="s">
        <v>207</v>
      </c>
    </row>
    <row r="1136" spans="1:12" ht="18" x14ac:dyDescent="0.25">
      <c r="A1136" s="5" t="str">
        <f t="shared" si="272"/>
        <v>b</v>
      </c>
      <c r="B1136" s="11" t="s">
        <v>1</v>
      </c>
      <c r="C1136" s="15" t="s">
        <v>137</v>
      </c>
      <c r="D1136" s="15"/>
      <c r="E1136" s="37">
        <f t="shared" si="278"/>
        <v>0</v>
      </c>
      <c r="F1136" s="14"/>
      <c r="G1136" s="14"/>
      <c r="H1136" s="14"/>
      <c r="I1136" s="14"/>
      <c r="J1136" s="33">
        <f t="shared" si="276"/>
        <v>0</v>
      </c>
      <c r="K1136" s="33">
        <f t="shared" si="277"/>
        <v>0</v>
      </c>
      <c r="L1136" s="4" t="s">
        <v>207</v>
      </c>
    </row>
    <row r="1137" spans="1:12" ht="18" x14ac:dyDescent="0.25">
      <c r="A1137" s="5" t="str">
        <f t="shared" si="272"/>
        <v>b</v>
      </c>
      <c r="B1137" s="11" t="s">
        <v>1</v>
      </c>
      <c r="C1137" s="15" t="s">
        <v>138</v>
      </c>
      <c r="D1137" s="15"/>
      <c r="E1137" s="37">
        <f t="shared" si="278"/>
        <v>0</v>
      </c>
      <c r="F1137" s="14"/>
      <c r="G1137" s="14"/>
      <c r="H1137" s="14"/>
      <c r="I1137" s="14"/>
      <c r="J1137" s="33">
        <f t="shared" si="276"/>
        <v>0</v>
      </c>
      <c r="K1137" s="33">
        <f t="shared" si="277"/>
        <v>0</v>
      </c>
      <c r="L1137" s="4" t="s">
        <v>207</v>
      </c>
    </row>
    <row r="1138" spans="1:12" ht="18" x14ac:dyDescent="0.25">
      <c r="A1138" s="5" t="str">
        <f t="shared" si="272"/>
        <v>b</v>
      </c>
      <c r="B1138" s="22" t="s">
        <v>78</v>
      </c>
      <c r="C1138" s="23" t="s">
        <v>167</v>
      </c>
      <c r="D1138" s="23"/>
      <c r="E1138" s="41">
        <f t="shared" si="278"/>
        <v>0</v>
      </c>
      <c r="F1138" s="41">
        <f>F1139+F1149+F1150+F1151</f>
        <v>0</v>
      </c>
      <c r="G1138" s="41">
        <f>G1139+G1149+G1150+G1151</f>
        <v>0</v>
      </c>
      <c r="H1138" s="41">
        <f>H1139+H1149+H1150+H1151</f>
        <v>0</v>
      </c>
      <c r="I1138" s="41">
        <f>I1139+I1149+I1150+I1151</f>
        <v>0</v>
      </c>
      <c r="J1138" s="30">
        <f t="shared" si="276"/>
        <v>0</v>
      </c>
      <c r="K1138" s="30">
        <f t="shared" si="277"/>
        <v>0</v>
      </c>
      <c r="L1138" s="4" t="s">
        <v>205</v>
      </c>
    </row>
    <row r="1139" spans="1:12" ht="18" x14ac:dyDescent="0.25">
      <c r="A1139" s="5" t="str">
        <f t="shared" si="272"/>
        <v>b</v>
      </c>
      <c r="B1139" s="34" t="s">
        <v>1</v>
      </c>
      <c r="C1139" s="15" t="s">
        <v>128</v>
      </c>
      <c r="D1139" s="15"/>
      <c r="E1139" s="37">
        <f t="shared" si="278"/>
        <v>0</v>
      </c>
      <c r="F1139" s="14">
        <f t="shared" ref="F1139:I1139" si="283">F1140+F1141+F1142+F1143+F1144+F1145+F1146</f>
        <v>0</v>
      </c>
      <c r="G1139" s="14">
        <f t="shared" si="283"/>
        <v>0</v>
      </c>
      <c r="H1139" s="14">
        <f t="shared" si="283"/>
        <v>0</v>
      </c>
      <c r="I1139" s="14">
        <f t="shared" si="283"/>
        <v>0</v>
      </c>
      <c r="J1139" s="33">
        <f t="shared" si="276"/>
        <v>0</v>
      </c>
      <c r="K1139" s="33">
        <f t="shared" si="277"/>
        <v>0</v>
      </c>
      <c r="L1139" s="4" t="s">
        <v>205</v>
      </c>
    </row>
    <row r="1140" spans="1:12" ht="18" x14ac:dyDescent="0.25">
      <c r="A1140" s="5" t="str">
        <f t="shared" si="272"/>
        <v>b</v>
      </c>
      <c r="B1140" s="11" t="s">
        <v>1</v>
      </c>
      <c r="C1140" s="12" t="s">
        <v>129</v>
      </c>
      <c r="D1140" s="12"/>
      <c r="E1140" s="39">
        <f t="shared" si="278"/>
        <v>0</v>
      </c>
      <c r="F1140" s="35"/>
      <c r="G1140" s="35"/>
      <c r="H1140" s="35"/>
      <c r="I1140" s="35"/>
      <c r="J1140" s="30">
        <f t="shared" si="276"/>
        <v>0</v>
      </c>
      <c r="K1140" s="30">
        <f t="shared" si="277"/>
        <v>0</v>
      </c>
      <c r="L1140" s="4" t="s">
        <v>205</v>
      </c>
    </row>
    <row r="1141" spans="1:12" ht="18" x14ac:dyDescent="0.25">
      <c r="A1141" s="5" t="str">
        <f t="shared" si="272"/>
        <v>b</v>
      </c>
      <c r="B1141" s="11" t="s">
        <v>1</v>
      </c>
      <c r="C1141" s="12" t="s">
        <v>130</v>
      </c>
      <c r="D1141" s="12"/>
      <c r="E1141" s="39">
        <f t="shared" si="278"/>
        <v>0</v>
      </c>
      <c r="F1141" s="35"/>
      <c r="G1141" s="35"/>
      <c r="H1141" s="35"/>
      <c r="I1141" s="35"/>
      <c r="J1141" s="30">
        <f t="shared" si="276"/>
        <v>0</v>
      </c>
      <c r="K1141" s="30">
        <f t="shared" si="277"/>
        <v>0</v>
      </c>
      <c r="L1141" s="4" t="s">
        <v>205</v>
      </c>
    </row>
    <row r="1142" spans="1:12" ht="18" x14ac:dyDescent="0.25">
      <c r="A1142" s="5" t="str">
        <f t="shared" si="272"/>
        <v>b</v>
      </c>
      <c r="B1142" s="11" t="s">
        <v>1</v>
      </c>
      <c r="C1142" s="12" t="s">
        <v>131</v>
      </c>
      <c r="D1142" s="12"/>
      <c r="E1142" s="39">
        <f t="shared" si="278"/>
        <v>0</v>
      </c>
      <c r="F1142" s="35"/>
      <c r="G1142" s="35"/>
      <c r="H1142" s="35"/>
      <c r="I1142" s="35"/>
      <c r="J1142" s="30">
        <f t="shared" si="276"/>
        <v>0</v>
      </c>
      <c r="K1142" s="30">
        <f t="shared" si="277"/>
        <v>0</v>
      </c>
      <c r="L1142" s="4" t="s">
        <v>205</v>
      </c>
    </row>
    <row r="1143" spans="1:12" ht="18" x14ac:dyDescent="0.25">
      <c r="A1143" s="5" t="str">
        <f t="shared" si="272"/>
        <v>b</v>
      </c>
      <c r="B1143" s="11" t="s">
        <v>1</v>
      </c>
      <c r="C1143" s="16" t="s">
        <v>132</v>
      </c>
      <c r="D1143" s="16"/>
      <c r="E1143" s="39">
        <f t="shared" si="278"/>
        <v>0</v>
      </c>
      <c r="F1143" s="35"/>
      <c r="G1143" s="35"/>
      <c r="H1143" s="35"/>
      <c r="I1143" s="35"/>
      <c r="J1143" s="30">
        <f t="shared" si="276"/>
        <v>0</v>
      </c>
      <c r="K1143" s="30">
        <f t="shared" si="277"/>
        <v>0</v>
      </c>
      <c r="L1143" s="4" t="s">
        <v>205</v>
      </c>
    </row>
    <row r="1144" spans="1:12" ht="18" x14ac:dyDescent="0.25">
      <c r="A1144" s="5" t="str">
        <f t="shared" si="272"/>
        <v>b</v>
      </c>
      <c r="B1144" s="11" t="s">
        <v>1</v>
      </c>
      <c r="C1144" s="16" t="s">
        <v>133</v>
      </c>
      <c r="D1144" s="16"/>
      <c r="E1144" s="39">
        <f t="shared" si="278"/>
        <v>0</v>
      </c>
      <c r="F1144" s="35"/>
      <c r="G1144" s="35"/>
      <c r="H1144" s="35"/>
      <c r="I1144" s="35"/>
      <c r="J1144" s="30">
        <f t="shared" si="276"/>
        <v>0</v>
      </c>
      <c r="K1144" s="30">
        <f t="shared" si="277"/>
        <v>0</v>
      </c>
      <c r="L1144" s="4" t="s">
        <v>205</v>
      </c>
    </row>
    <row r="1145" spans="1:12" ht="18" x14ac:dyDescent="0.25">
      <c r="A1145" s="5" t="str">
        <f t="shared" si="272"/>
        <v>b</v>
      </c>
      <c r="B1145" s="11" t="s">
        <v>1</v>
      </c>
      <c r="C1145" s="16" t="s">
        <v>134</v>
      </c>
      <c r="D1145" s="16"/>
      <c r="E1145" s="39">
        <f t="shared" si="278"/>
        <v>0</v>
      </c>
      <c r="F1145" s="35"/>
      <c r="G1145" s="35"/>
      <c r="H1145" s="35"/>
      <c r="I1145" s="35"/>
      <c r="J1145" s="30">
        <f t="shared" si="276"/>
        <v>0</v>
      </c>
      <c r="K1145" s="30">
        <f t="shared" si="277"/>
        <v>0</v>
      </c>
      <c r="L1145" s="4" t="s">
        <v>205</v>
      </c>
    </row>
    <row r="1146" spans="1:12" ht="18" x14ac:dyDescent="0.25">
      <c r="A1146" s="5" t="str">
        <f t="shared" si="272"/>
        <v>b</v>
      </c>
      <c r="B1146" s="11" t="s">
        <v>1</v>
      </c>
      <c r="C1146" s="16" t="s">
        <v>135</v>
      </c>
      <c r="D1146" s="16"/>
      <c r="E1146" s="39">
        <f t="shared" si="278"/>
        <v>0</v>
      </c>
      <c r="F1146" s="35">
        <f>F1147+F1148</f>
        <v>0</v>
      </c>
      <c r="G1146" s="35">
        <f t="shared" ref="G1146:I1146" si="284">G1147+G1148</f>
        <v>0</v>
      </c>
      <c r="H1146" s="35">
        <f t="shared" si="284"/>
        <v>0</v>
      </c>
      <c r="I1146" s="35">
        <f t="shared" si="284"/>
        <v>0</v>
      </c>
      <c r="J1146" s="30">
        <f t="shared" si="276"/>
        <v>0</v>
      </c>
      <c r="K1146" s="30">
        <f t="shared" si="277"/>
        <v>0</v>
      </c>
      <c r="L1146" s="4" t="s">
        <v>205</v>
      </c>
    </row>
    <row r="1147" spans="1:12" x14ac:dyDescent="0.25">
      <c r="A1147" s="5" t="str">
        <f t="shared" si="272"/>
        <v>b</v>
      </c>
      <c r="B1147" s="19"/>
      <c r="C1147" s="21" t="s">
        <v>209</v>
      </c>
      <c r="D1147" s="21"/>
      <c r="E1147" s="40">
        <f t="shared" si="278"/>
        <v>0</v>
      </c>
      <c r="F1147" s="20"/>
      <c r="G1147" s="20"/>
      <c r="H1147" s="20"/>
      <c r="I1147" s="20"/>
      <c r="J1147" s="31">
        <f t="shared" si="276"/>
        <v>0</v>
      </c>
      <c r="K1147" s="31">
        <f t="shared" si="277"/>
        <v>0</v>
      </c>
    </row>
    <row r="1148" spans="1:12" x14ac:dyDescent="0.25">
      <c r="A1148" s="5" t="str">
        <f t="shared" si="272"/>
        <v>b</v>
      </c>
      <c r="B1148" s="19"/>
      <c r="C1148" s="21" t="s">
        <v>210</v>
      </c>
      <c r="D1148" s="21"/>
      <c r="E1148" s="40">
        <f t="shared" si="278"/>
        <v>0</v>
      </c>
      <c r="F1148" s="20"/>
      <c r="G1148" s="20"/>
      <c r="H1148" s="20"/>
      <c r="I1148" s="20"/>
      <c r="J1148" s="31">
        <f t="shared" si="276"/>
        <v>0</v>
      </c>
      <c r="K1148" s="31">
        <f t="shared" si="277"/>
        <v>0</v>
      </c>
    </row>
    <row r="1149" spans="1:12" ht="18" x14ac:dyDescent="0.25">
      <c r="A1149" s="5" t="str">
        <f t="shared" si="272"/>
        <v>b</v>
      </c>
      <c r="B1149" s="11" t="s">
        <v>1</v>
      </c>
      <c r="C1149" s="15" t="s">
        <v>136</v>
      </c>
      <c r="D1149" s="15"/>
      <c r="E1149" s="37">
        <f t="shared" si="278"/>
        <v>0</v>
      </c>
      <c r="F1149" s="14"/>
      <c r="G1149" s="14"/>
      <c r="H1149" s="14"/>
      <c r="I1149" s="14"/>
      <c r="J1149" s="33">
        <f t="shared" si="276"/>
        <v>0</v>
      </c>
      <c r="K1149" s="33">
        <f t="shared" si="277"/>
        <v>0</v>
      </c>
      <c r="L1149" s="4" t="s">
        <v>205</v>
      </c>
    </row>
    <row r="1150" spans="1:12" ht="18" x14ac:dyDescent="0.25">
      <c r="A1150" s="5" t="str">
        <f t="shared" si="272"/>
        <v>b</v>
      </c>
      <c r="B1150" s="11" t="s">
        <v>1</v>
      </c>
      <c r="C1150" s="15" t="s">
        <v>137</v>
      </c>
      <c r="D1150" s="15"/>
      <c r="E1150" s="37">
        <f t="shared" si="278"/>
        <v>0</v>
      </c>
      <c r="F1150" s="14"/>
      <c r="G1150" s="14"/>
      <c r="H1150" s="14"/>
      <c r="I1150" s="14"/>
      <c r="J1150" s="33">
        <f t="shared" si="276"/>
        <v>0</v>
      </c>
      <c r="K1150" s="33">
        <f t="shared" si="277"/>
        <v>0</v>
      </c>
      <c r="L1150" s="4" t="s">
        <v>205</v>
      </c>
    </row>
    <row r="1151" spans="1:12" ht="18" x14ac:dyDescent="0.25">
      <c r="A1151" s="5" t="str">
        <f t="shared" si="272"/>
        <v>b</v>
      </c>
      <c r="B1151" s="11" t="s">
        <v>1</v>
      </c>
      <c r="C1151" s="15" t="s">
        <v>138</v>
      </c>
      <c r="D1151" s="15"/>
      <c r="E1151" s="37">
        <f t="shared" si="278"/>
        <v>0</v>
      </c>
      <c r="F1151" s="14"/>
      <c r="G1151" s="14"/>
      <c r="H1151" s="14"/>
      <c r="I1151" s="14"/>
      <c r="J1151" s="33">
        <f t="shared" si="276"/>
        <v>0</v>
      </c>
      <c r="K1151" s="33">
        <f t="shared" si="277"/>
        <v>0</v>
      </c>
      <c r="L1151" s="4" t="s">
        <v>205</v>
      </c>
    </row>
    <row r="1152" spans="1:12" ht="18" x14ac:dyDescent="0.25">
      <c r="A1152" s="5" t="str">
        <f t="shared" si="272"/>
        <v>b</v>
      </c>
      <c r="B1152" s="22" t="s">
        <v>79</v>
      </c>
      <c r="C1152" s="23" t="s">
        <v>168</v>
      </c>
      <c r="D1152" s="23"/>
      <c r="E1152" s="41">
        <f t="shared" si="278"/>
        <v>0</v>
      </c>
      <c r="F1152" s="41">
        <f>F1153+F1163+F1164+F1165</f>
        <v>0</v>
      </c>
      <c r="G1152" s="41">
        <f>G1153+G1163+G1164+G1165</f>
        <v>0</v>
      </c>
      <c r="H1152" s="41">
        <f>H1153+H1163+H1164+H1165</f>
        <v>0</v>
      </c>
      <c r="I1152" s="41">
        <f>I1153+I1163+I1164+I1165</f>
        <v>0</v>
      </c>
      <c r="J1152" s="30">
        <f t="shared" si="276"/>
        <v>0</v>
      </c>
      <c r="K1152" s="30">
        <f t="shared" si="277"/>
        <v>0</v>
      </c>
      <c r="L1152" s="4" t="s">
        <v>205</v>
      </c>
    </row>
    <row r="1153" spans="1:12" ht="18" x14ac:dyDescent="0.25">
      <c r="A1153" s="5" t="str">
        <f t="shared" si="272"/>
        <v>b</v>
      </c>
      <c r="B1153" s="34" t="s">
        <v>1</v>
      </c>
      <c r="C1153" s="15" t="s">
        <v>128</v>
      </c>
      <c r="D1153" s="15"/>
      <c r="E1153" s="37">
        <f t="shared" si="278"/>
        <v>0</v>
      </c>
      <c r="F1153" s="14">
        <f t="shared" ref="F1153:I1153" si="285">F1154+F1155+F1156+F1157+F1158+F1159+F1160</f>
        <v>0</v>
      </c>
      <c r="G1153" s="14">
        <f t="shared" si="285"/>
        <v>0</v>
      </c>
      <c r="H1153" s="14">
        <f t="shared" si="285"/>
        <v>0</v>
      </c>
      <c r="I1153" s="14">
        <f t="shared" si="285"/>
        <v>0</v>
      </c>
      <c r="J1153" s="33">
        <f t="shared" si="276"/>
        <v>0</v>
      </c>
      <c r="K1153" s="33">
        <f t="shared" si="277"/>
        <v>0</v>
      </c>
      <c r="L1153" s="4" t="s">
        <v>205</v>
      </c>
    </row>
    <row r="1154" spans="1:12" ht="18" x14ac:dyDescent="0.25">
      <c r="A1154" s="5" t="str">
        <f t="shared" si="272"/>
        <v>b</v>
      </c>
      <c r="B1154" s="11" t="s">
        <v>1</v>
      </c>
      <c r="C1154" s="12" t="s">
        <v>129</v>
      </c>
      <c r="D1154" s="12"/>
      <c r="E1154" s="39">
        <f t="shared" si="278"/>
        <v>0</v>
      </c>
      <c r="F1154" s="35"/>
      <c r="G1154" s="35"/>
      <c r="H1154" s="35"/>
      <c r="I1154" s="35"/>
      <c r="J1154" s="30">
        <f t="shared" si="276"/>
        <v>0</v>
      </c>
      <c r="K1154" s="30">
        <f t="shared" si="277"/>
        <v>0</v>
      </c>
      <c r="L1154" s="4" t="s">
        <v>205</v>
      </c>
    </row>
    <row r="1155" spans="1:12" ht="18" x14ac:dyDescent="0.25">
      <c r="A1155" s="5" t="str">
        <f t="shared" si="272"/>
        <v>b</v>
      </c>
      <c r="B1155" s="11" t="s">
        <v>1</v>
      </c>
      <c r="C1155" s="12" t="s">
        <v>130</v>
      </c>
      <c r="D1155" s="12"/>
      <c r="E1155" s="39">
        <f t="shared" si="278"/>
        <v>0</v>
      </c>
      <c r="F1155" s="35"/>
      <c r="G1155" s="35"/>
      <c r="H1155" s="35"/>
      <c r="I1155" s="35"/>
      <c r="J1155" s="30">
        <f t="shared" si="276"/>
        <v>0</v>
      </c>
      <c r="K1155" s="30">
        <f t="shared" si="277"/>
        <v>0</v>
      </c>
      <c r="L1155" s="4" t="s">
        <v>205</v>
      </c>
    </row>
    <row r="1156" spans="1:12" ht="18" x14ac:dyDescent="0.25">
      <c r="A1156" s="5" t="str">
        <f t="shared" si="272"/>
        <v>b</v>
      </c>
      <c r="B1156" s="11" t="s">
        <v>1</v>
      </c>
      <c r="C1156" s="12" t="s">
        <v>131</v>
      </c>
      <c r="D1156" s="12"/>
      <c r="E1156" s="39">
        <f t="shared" si="278"/>
        <v>0</v>
      </c>
      <c r="F1156" s="35"/>
      <c r="G1156" s="35"/>
      <c r="H1156" s="35"/>
      <c r="I1156" s="35"/>
      <c r="J1156" s="30">
        <f t="shared" si="276"/>
        <v>0</v>
      </c>
      <c r="K1156" s="30">
        <f t="shared" si="277"/>
        <v>0</v>
      </c>
      <c r="L1156" s="4" t="s">
        <v>205</v>
      </c>
    </row>
    <row r="1157" spans="1:12" ht="18" x14ac:dyDescent="0.25">
      <c r="A1157" s="5" t="str">
        <f t="shared" ref="A1157:A1220" si="286">IF((E1157+F1157+G1157+I1157+H1157)&gt;0,"a","b")</f>
        <v>b</v>
      </c>
      <c r="B1157" s="11" t="s">
        <v>1</v>
      </c>
      <c r="C1157" s="16" t="s">
        <v>132</v>
      </c>
      <c r="D1157" s="16"/>
      <c r="E1157" s="39">
        <f t="shared" si="278"/>
        <v>0</v>
      </c>
      <c r="F1157" s="35"/>
      <c r="G1157" s="35"/>
      <c r="H1157" s="35"/>
      <c r="I1157" s="35"/>
      <c r="J1157" s="30">
        <f t="shared" si="276"/>
        <v>0</v>
      </c>
      <c r="K1157" s="30">
        <f t="shared" si="277"/>
        <v>0</v>
      </c>
      <c r="L1157" s="4" t="s">
        <v>205</v>
      </c>
    </row>
    <row r="1158" spans="1:12" ht="18" x14ac:dyDescent="0.25">
      <c r="A1158" s="5" t="str">
        <f t="shared" si="286"/>
        <v>b</v>
      </c>
      <c r="B1158" s="11" t="s">
        <v>1</v>
      </c>
      <c r="C1158" s="16" t="s">
        <v>133</v>
      </c>
      <c r="D1158" s="16"/>
      <c r="E1158" s="39">
        <f t="shared" si="278"/>
        <v>0</v>
      </c>
      <c r="F1158" s="35"/>
      <c r="G1158" s="35"/>
      <c r="H1158" s="35"/>
      <c r="I1158" s="35"/>
      <c r="J1158" s="30">
        <f t="shared" si="276"/>
        <v>0</v>
      </c>
      <c r="K1158" s="30">
        <f t="shared" si="277"/>
        <v>0</v>
      </c>
      <c r="L1158" s="4" t="s">
        <v>205</v>
      </c>
    </row>
    <row r="1159" spans="1:12" ht="18" x14ac:dyDescent="0.25">
      <c r="A1159" s="5" t="str">
        <f t="shared" si="286"/>
        <v>b</v>
      </c>
      <c r="B1159" s="11" t="s">
        <v>1</v>
      </c>
      <c r="C1159" s="16" t="s">
        <v>134</v>
      </c>
      <c r="D1159" s="16"/>
      <c r="E1159" s="39">
        <f t="shared" si="278"/>
        <v>0</v>
      </c>
      <c r="F1159" s="35"/>
      <c r="G1159" s="35"/>
      <c r="H1159" s="35"/>
      <c r="I1159" s="35"/>
      <c r="J1159" s="30">
        <f t="shared" si="276"/>
        <v>0</v>
      </c>
      <c r="K1159" s="30">
        <f t="shared" si="277"/>
        <v>0</v>
      </c>
      <c r="L1159" s="4" t="s">
        <v>205</v>
      </c>
    </row>
    <row r="1160" spans="1:12" ht="18" x14ac:dyDescent="0.25">
      <c r="A1160" s="5" t="str">
        <f t="shared" si="286"/>
        <v>b</v>
      </c>
      <c r="B1160" s="11" t="s">
        <v>1</v>
      </c>
      <c r="C1160" s="16" t="s">
        <v>135</v>
      </c>
      <c r="D1160" s="16"/>
      <c r="E1160" s="39">
        <f t="shared" si="278"/>
        <v>0</v>
      </c>
      <c r="F1160" s="35">
        <f>F1161+F1162</f>
        <v>0</v>
      </c>
      <c r="G1160" s="35">
        <f t="shared" ref="G1160:I1160" si="287">G1161+G1162</f>
        <v>0</v>
      </c>
      <c r="H1160" s="35">
        <f t="shared" si="287"/>
        <v>0</v>
      </c>
      <c r="I1160" s="35">
        <f t="shared" si="287"/>
        <v>0</v>
      </c>
      <c r="J1160" s="30">
        <f t="shared" si="276"/>
        <v>0</v>
      </c>
      <c r="K1160" s="30">
        <f t="shared" si="277"/>
        <v>0</v>
      </c>
      <c r="L1160" s="4" t="s">
        <v>205</v>
      </c>
    </row>
    <row r="1161" spans="1:12" x14ac:dyDescent="0.25">
      <c r="A1161" s="5" t="str">
        <f t="shared" si="286"/>
        <v>b</v>
      </c>
      <c r="B1161" s="19"/>
      <c r="C1161" s="21" t="s">
        <v>209</v>
      </c>
      <c r="D1161" s="21"/>
      <c r="E1161" s="40">
        <f t="shared" si="278"/>
        <v>0</v>
      </c>
      <c r="F1161" s="20"/>
      <c r="G1161" s="20"/>
      <c r="H1161" s="20"/>
      <c r="I1161" s="20"/>
      <c r="J1161" s="31">
        <f t="shared" si="276"/>
        <v>0</v>
      </c>
      <c r="K1161" s="31">
        <f t="shared" si="277"/>
        <v>0</v>
      </c>
    </row>
    <row r="1162" spans="1:12" x14ac:dyDescent="0.25">
      <c r="A1162" s="5" t="str">
        <f t="shared" si="286"/>
        <v>b</v>
      </c>
      <c r="B1162" s="19"/>
      <c r="C1162" s="21" t="s">
        <v>210</v>
      </c>
      <c r="D1162" s="21"/>
      <c r="E1162" s="40">
        <f t="shared" si="278"/>
        <v>0</v>
      </c>
      <c r="F1162" s="20"/>
      <c r="G1162" s="20"/>
      <c r="H1162" s="20"/>
      <c r="I1162" s="20"/>
      <c r="J1162" s="31">
        <f t="shared" si="276"/>
        <v>0</v>
      </c>
      <c r="K1162" s="31">
        <f t="shared" si="277"/>
        <v>0</v>
      </c>
    </row>
    <row r="1163" spans="1:12" ht="18" x14ac:dyDescent="0.25">
      <c r="A1163" s="5" t="str">
        <f t="shared" si="286"/>
        <v>b</v>
      </c>
      <c r="B1163" s="11" t="s">
        <v>1</v>
      </c>
      <c r="C1163" s="15" t="s">
        <v>136</v>
      </c>
      <c r="D1163" s="15"/>
      <c r="E1163" s="37">
        <f t="shared" si="278"/>
        <v>0</v>
      </c>
      <c r="F1163" s="14"/>
      <c r="G1163" s="14"/>
      <c r="H1163" s="14"/>
      <c r="I1163" s="14"/>
      <c r="J1163" s="33">
        <f t="shared" si="276"/>
        <v>0</v>
      </c>
      <c r="K1163" s="33">
        <f t="shared" si="277"/>
        <v>0</v>
      </c>
      <c r="L1163" s="4" t="s">
        <v>205</v>
      </c>
    </row>
    <row r="1164" spans="1:12" ht="18" x14ac:dyDescent="0.25">
      <c r="A1164" s="5" t="str">
        <f t="shared" si="286"/>
        <v>b</v>
      </c>
      <c r="B1164" s="11" t="s">
        <v>1</v>
      </c>
      <c r="C1164" s="15" t="s">
        <v>137</v>
      </c>
      <c r="D1164" s="15"/>
      <c r="E1164" s="37">
        <f t="shared" si="278"/>
        <v>0</v>
      </c>
      <c r="F1164" s="14"/>
      <c r="G1164" s="14"/>
      <c r="H1164" s="14"/>
      <c r="I1164" s="14"/>
      <c r="J1164" s="33">
        <f t="shared" si="276"/>
        <v>0</v>
      </c>
      <c r="K1164" s="33">
        <f t="shared" si="277"/>
        <v>0</v>
      </c>
      <c r="L1164" s="4" t="s">
        <v>205</v>
      </c>
    </row>
    <row r="1165" spans="1:12" ht="18" x14ac:dyDescent="0.25">
      <c r="A1165" s="5" t="str">
        <f t="shared" si="286"/>
        <v>b</v>
      </c>
      <c r="B1165" s="11" t="s">
        <v>1</v>
      </c>
      <c r="C1165" s="15" t="s">
        <v>138</v>
      </c>
      <c r="D1165" s="15"/>
      <c r="E1165" s="37">
        <f t="shared" si="278"/>
        <v>0</v>
      </c>
      <c r="F1165" s="14"/>
      <c r="G1165" s="14"/>
      <c r="H1165" s="14"/>
      <c r="I1165" s="14"/>
      <c r="J1165" s="33">
        <f t="shared" si="276"/>
        <v>0</v>
      </c>
      <c r="K1165" s="33">
        <f t="shared" si="277"/>
        <v>0</v>
      </c>
      <c r="L1165" s="4" t="s">
        <v>205</v>
      </c>
    </row>
    <row r="1166" spans="1:12" ht="36" x14ac:dyDescent="0.25">
      <c r="A1166" s="5" t="str">
        <f t="shared" si="286"/>
        <v>b</v>
      </c>
      <c r="B1166" s="22" t="s">
        <v>80</v>
      </c>
      <c r="C1166" s="23" t="s">
        <v>169</v>
      </c>
      <c r="D1166" s="23"/>
      <c r="E1166" s="41">
        <f t="shared" si="278"/>
        <v>0</v>
      </c>
      <c r="F1166" s="41">
        <f>F1167+F1177+F1178+F1179</f>
        <v>0</v>
      </c>
      <c r="G1166" s="41">
        <f>G1167+G1177+G1178+G1179</f>
        <v>0</v>
      </c>
      <c r="H1166" s="41">
        <f>H1167+H1177+H1178+H1179</f>
        <v>0</v>
      </c>
      <c r="I1166" s="41">
        <f>I1167+I1177+I1178+I1179</f>
        <v>0</v>
      </c>
      <c r="J1166" s="30">
        <f t="shared" si="276"/>
        <v>0</v>
      </c>
      <c r="K1166" s="30">
        <f t="shared" si="277"/>
        <v>0</v>
      </c>
      <c r="L1166" s="4" t="s">
        <v>205</v>
      </c>
    </row>
    <row r="1167" spans="1:12" ht="18" x14ac:dyDescent="0.25">
      <c r="A1167" s="5" t="str">
        <f t="shared" si="286"/>
        <v>b</v>
      </c>
      <c r="B1167" s="34" t="s">
        <v>1</v>
      </c>
      <c r="C1167" s="15" t="s">
        <v>128</v>
      </c>
      <c r="D1167" s="15"/>
      <c r="E1167" s="37">
        <f t="shared" si="278"/>
        <v>0</v>
      </c>
      <c r="F1167" s="14">
        <f t="shared" ref="F1167:I1167" si="288">F1168+F1169+F1170+F1171+F1172+F1173+F1174</f>
        <v>0</v>
      </c>
      <c r="G1167" s="14">
        <f t="shared" si="288"/>
        <v>0</v>
      </c>
      <c r="H1167" s="14">
        <f t="shared" si="288"/>
        <v>0</v>
      </c>
      <c r="I1167" s="14">
        <f t="shared" si="288"/>
        <v>0</v>
      </c>
      <c r="J1167" s="33">
        <f t="shared" si="276"/>
        <v>0</v>
      </c>
      <c r="K1167" s="33">
        <f t="shared" si="277"/>
        <v>0</v>
      </c>
      <c r="L1167" s="4" t="s">
        <v>205</v>
      </c>
    </row>
    <row r="1168" spans="1:12" ht="18" x14ac:dyDescent="0.25">
      <c r="A1168" s="5" t="str">
        <f t="shared" si="286"/>
        <v>b</v>
      </c>
      <c r="B1168" s="11" t="s">
        <v>1</v>
      </c>
      <c r="C1168" s="12" t="s">
        <v>129</v>
      </c>
      <c r="D1168" s="12"/>
      <c r="E1168" s="39">
        <f t="shared" si="278"/>
        <v>0</v>
      </c>
      <c r="F1168" s="35"/>
      <c r="G1168" s="35"/>
      <c r="H1168" s="35"/>
      <c r="I1168" s="35"/>
      <c r="J1168" s="30">
        <f t="shared" si="276"/>
        <v>0</v>
      </c>
      <c r="K1168" s="30">
        <f t="shared" si="277"/>
        <v>0</v>
      </c>
      <c r="L1168" s="4" t="s">
        <v>205</v>
      </c>
    </row>
    <row r="1169" spans="1:12" ht="18" x14ac:dyDescent="0.25">
      <c r="A1169" s="5" t="str">
        <f t="shared" si="286"/>
        <v>b</v>
      </c>
      <c r="B1169" s="11" t="s">
        <v>1</v>
      </c>
      <c r="C1169" s="12" t="s">
        <v>130</v>
      </c>
      <c r="D1169" s="12"/>
      <c r="E1169" s="39">
        <f t="shared" si="278"/>
        <v>0</v>
      </c>
      <c r="F1169" s="35"/>
      <c r="G1169" s="35"/>
      <c r="H1169" s="35"/>
      <c r="I1169" s="35"/>
      <c r="J1169" s="30">
        <f t="shared" si="276"/>
        <v>0</v>
      </c>
      <c r="K1169" s="30">
        <f t="shared" si="277"/>
        <v>0</v>
      </c>
      <c r="L1169" s="4" t="s">
        <v>205</v>
      </c>
    </row>
    <row r="1170" spans="1:12" ht="18" x14ac:dyDescent="0.25">
      <c r="A1170" s="5" t="str">
        <f t="shared" si="286"/>
        <v>b</v>
      </c>
      <c r="B1170" s="11" t="s">
        <v>1</v>
      </c>
      <c r="C1170" s="12" t="s">
        <v>131</v>
      </c>
      <c r="D1170" s="12"/>
      <c r="E1170" s="39">
        <f t="shared" si="278"/>
        <v>0</v>
      </c>
      <c r="F1170" s="35"/>
      <c r="G1170" s="35"/>
      <c r="H1170" s="35"/>
      <c r="I1170" s="35"/>
      <c r="J1170" s="30">
        <f t="shared" si="276"/>
        <v>0</v>
      </c>
      <c r="K1170" s="30">
        <f t="shared" si="277"/>
        <v>0</v>
      </c>
      <c r="L1170" s="4" t="s">
        <v>205</v>
      </c>
    </row>
    <row r="1171" spans="1:12" ht="18" x14ac:dyDescent="0.25">
      <c r="A1171" s="5" t="str">
        <f t="shared" si="286"/>
        <v>b</v>
      </c>
      <c r="B1171" s="11" t="s">
        <v>1</v>
      </c>
      <c r="C1171" s="16" t="s">
        <v>132</v>
      </c>
      <c r="D1171" s="16"/>
      <c r="E1171" s="39">
        <f t="shared" si="278"/>
        <v>0</v>
      </c>
      <c r="F1171" s="35"/>
      <c r="G1171" s="35"/>
      <c r="H1171" s="35"/>
      <c r="I1171" s="35"/>
      <c r="J1171" s="30">
        <f t="shared" ref="J1171:J1234" si="289">F1171+G1171</f>
        <v>0</v>
      </c>
      <c r="K1171" s="30">
        <f t="shared" ref="K1171:K1234" si="290">F1171+G1171+H1171</f>
        <v>0</v>
      </c>
      <c r="L1171" s="4" t="s">
        <v>205</v>
      </c>
    </row>
    <row r="1172" spans="1:12" ht="18" x14ac:dyDescent="0.25">
      <c r="A1172" s="5" t="str">
        <f t="shared" si="286"/>
        <v>b</v>
      </c>
      <c r="B1172" s="11" t="s">
        <v>1</v>
      </c>
      <c r="C1172" s="16" t="s">
        <v>133</v>
      </c>
      <c r="D1172" s="16"/>
      <c r="E1172" s="39">
        <f t="shared" si="278"/>
        <v>0</v>
      </c>
      <c r="F1172" s="35"/>
      <c r="G1172" s="35"/>
      <c r="H1172" s="35"/>
      <c r="I1172" s="35"/>
      <c r="J1172" s="30">
        <f t="shared" si="289"/>
        <v>0</v>
      </c>
      <c r="K1172" s="30">
        <f t="shared" si="290"/>
        <v>0</v>
      </c>
      <c r="L1172" s="4" t="s">
        <v>205</v>
      </c>
    </row>
    <row r="1173" spans="1:12" ht="18" x14ac:dyDescent="0.25">
      <c r="A1173" s="5" t="str">
        <f t="shared" si="286"/>
        <v>b</v>
      </c>
      <c r="B1173" s="11" t="s">
        <v>1</v>
      </c>
      <c r="C1173" s="16" t="s">
        <v>134</v>
      </c>
      <c r="D1173" s="16"/>
      <c r="E1173" s="39">
        <f t="shared" si="278"/>
        <v>0</v>
      </c>
      <c r="F1173" s="35"/>
      <c r="G1173" s="35"/>
      <c r="H1173" s="35"/>
      <c r="I1173" s="35"/>
      <c r="J1173" s="30">
        <f t="shared" si="289"/>
        <v>0</v>
      </c>
      <c r="K1173" s="30">
        <f t="shared" si="290"/>
        <v>0</v>
      </c>
      <c r="L1173" s="4" t="s">
        <v>205</v>
      </c>
    </row>
    <row r="1174" spans="1:12" ht="18" x14ac:dyDescent="0.25">
      <c r="A1174" s="5" t="str">
        <f t="shared" si="286"/>
        <v>b</v>
      </c>
      <c r="B1174" s="11" t="s">
        <v>1</v>
      </c>
      <c r="C1174" s="16" t="s">
        <v>135</v>
      </c>
      <c r="D1174" s="16"/>
      <c r="E1174" s="39">
        <f t="shared" ref="E1174:E1235" si="291">F1174+G1174+H1174+I1174</f>
        <v>0</v>
      </c>
      <c r="F1174" s="35">
        <f>F1175+F1176</f>
        <v>0</v>
      </c>
      <c r="G1174" s="35">
        <f t="shared" ref="G1174:I1174" si="292">G1175+G1176</f>
        <v>0</v>
      </c>
      <c r="H1174" s="35">
        <f t="shared" si="292"/>
        <v>0</v>
      </c>
      <c r="I1174" s="35">
        <f t="shared" si="292"/>
        <v>0</v>
      </c>
      <c r="J1174" s="30">
        <f t="shared" si="289"/>
        <v>0</v>
      </c>
      <c r="K1174" s="30">
        <f t="shared" si="290"/>
        <v>0</v>
      </c>
      <c r="L1174" s="4" t="s">
        <v>205</v>
      </c>
    </row>
    <row r="1175" spans="1:12" x14ac:dyDescent="0.25">
      <c r="A1175" s="5" t="str">
        <f t="shared" si="286"/>
        <v>b</v>
      </c>
      <c r="B1175" s="19"/>
      <c r="C1175" s="21" t="s">
        <v>209</v>
      </c>
      <c r="D1175" s="21"/>
      <c r="E1175" s="40">
        <f t="shared" si="291"/>
        <v>0</v>
      </c>
      <c r="F1175" s="20"/>
      <c r="G1175" s="20"/>
      <c r="H1175" s="20"/>
      <c r="I1175" s="20"/>
      <c r="J1175" s="31">
        <f t="shared" si="289"/>
        <v>0</v>
      </c>
      <c r="K1175" s="31">
        <f t="shared" si="290"/>
        <v>0</v>
      </c>
    </row>
    <row r="1176" spans="1:12" x14ac:dyDescent="0.25">
      <c r="A1176" s="5" t="str">
        <f t="shared" si="286"/>
        <v>b</v>
      </c>
      <c r="B1176" s="19"/>
      <c r="C1176" s="21" t="s">
        <v>210</v>
      </c>
      <c r="D1176" s="21"/>
      <c r="E1176" s="40">
        <f t="shared" si="291"/>
        <v>0</v>
      </c>
      <c r="F1176" s="20"/>
      <c r="G1176" s="20"/>
      <c r="H1176" s="20"/>
      <c r="I1176" s="20"/>
      <c r="J1176" s="31">
        <f t="shared" si="289"/>
        <v>0</v>
      </c>
      <c r="K1176" s="31">
        <f t="shared" si="290"/>
        <v>0</v>
      </c>
    </row>
    <row r="1177" spans="1:12" ht="18" x14ac:dyDescent="0.25">
      <c r="A1177" s="5" t="str">
        <f t="shared" si="286"/>
        <v>b</v>
      </c>
      <c r="B1177" s="11" t="s">
        <v>1</v>
      </c>
      <c r="C1177" s="15" t="s">
        <v>136</v>
      </c>
      <c r="D1177" s="15"/>
      <c r="E1177" s="37">
        <f t="shared" si="291"/>
        <v>0</v>
      </c>
      <c r="F1177" s="14"/>
      <c r="G1177" s="14"/>
      <c r="H1177" s="14"/>
      <c r="I1177" s="14"/>
      <c r="J1177" s="33">
        <f t="shared" si="289"/>
        <v>0</v>
      </c>
      <c r="K1177" s="33">
        <f t="shared" si="290"/>
        <v>0</v>
      </c>
      <c r="L1177" s="4" t="s">
        <v>205</v>
      </c>
    </row>
    <row r="1178" spans="1:12" ht="18" x14ac:dyDescent="0.25">
      <c r="A1178" s="5" t="str">
        <f t="shared" si="286"/>
        <v>b</v>
      </c>
      <c r="B1178" s="11" t="s">
        <v>1</v>
      </c>
      <c r="C1178" s="15" t="s">
        <v>137</v>
      </c>
      <c r="D1178" s="15"/>
      <c r="E1178" s="37">
        <f t="shared" si="291"/>
        <v>0</v>
      </c>
      <c r="F1178" s="14"/>
      <c r="G1178" s="14"/>
      <c r="H1178" s="14"/>
      <c r="I1178" s="14"/>
      <c r="J1178" s="33">
        <f t="shared" si="289"/>
        <v>0</v>
      </c>
      <c r="K1178" s="33">
        <f t="shared" si="290"/>
        <v>0</v>
      </c>
      <c r="L1178" s="4" t="s">
        <v>205</v>
      </c>
    </row>
    <row r="1179" spans="1:12" ht="18" x14ac:dyDescent="0.25">
      <c r="A1179" s="5" t="str">
        <f t="shared" si="286"/>
        <v>b</v>
      </c>
      <c r="B1179" s="11" t="s">
        <v>1</v>
      </c>
      <c r="C1179" s="15" t="s">
        <v>138</v>
      </c>
      <c r="D1179" s="15"/>
      <c r="E1179" s="37">
        <f t="shared" si="291"/>
        <v>0</v>
      </c>
      <c r="F1179" s="14"/>
      <c r="G1179" s="14"/>
      <c r="H1179" s="14"/>
      <c r="I1179" s="14"/>
      <c r="J1179" s="33">
        <f t="shared" si="289"/>
        <v>0</v>
      </c>
      <c r="K1179" s="33">
        <f t="shared" si="290"/>
        <v>0</v>
      </c>
      <c r="L1179" s="4" t="s">
        <v>205</v>
      </c>
    </row>
    <row r="1180" spans="1:12" ht="36" x14ac:dyDescent="0.25">
      <c r="A1180" s="5" t="str">
        <f t="shared" si="286"/>
        <v>b</v>
      </c>
      <c r="B1180" s="22" t="s">
        <v>200</v>
      </c>
      <c r="C1180" s="23" t="s">
        <v>201</v>
      </c>
      <c r="D1180" s="23"/>
      <c r="E1180" s="41">
        <f t="shared" si="291"/>
        <v>0</v>
      </c>
      <c r="F1180" s="41">
        <f>F1181+F1191+F1192+F1193</f>
        <v>0</v>
      </c>
      <c r="G1180" s="41">
        <f>G1181+G1191+G1192+G1193</f>
        <v>0</v>
      </c>
      <c r="H1180" s="41">
        <f>H1181+H1191+H1192+H1193</f>
        <v>0</v>
      </c>
      <c r="I1180" s="41">
        <f>I1181+I1191+I1192+I1193</f>
        <v>0</v>
      </c>
      <c r="J1180" s="30">
        <f t="shared" si="289"/>
        <v>0</v>
      </c>
      <c r="K1180" s="30">
        <f t="shared" si="290"/>
        <v>0</v>
      </c>
      <c r="L1180" s="4" t="s">
        <v>205</v>
      </c>
    </row>
    <row r="1181" spans="1:12" ht="18" x14ac:dyDescent="0.25">
      <c r="A1181" s="5" t="str">
        <f t="shared" si="286"/>
        <v>b</v>
      </c>
      <c r="B1181" s="34" t="s">
        <v>1</v>
      </c>
      <c r="C1181" s="15" t="s">
        <v>128</v>
      </c>
      <c r="D1181" s="15"/>
      <c r="E1181" s="37">
        <f t="shared" si="291"/>
        <v>0</v>
      </c>
      <c r="F1181" s="14">
        <f t="shared" ref="F1181:I1181" si="293">F1182+F1183+F1184+F1185+F1186+F1187+F1188</f>
        <v>0</v>
      </c>
      <c r="G1181" s="14">
        <f t="shared" si="293"/>
        <v>0</v>
      </c>
      <c r="H1181" s="14">
        <f t="shared" si="293"/>
        <v>0</v>
      </c>
      <c r="I1181" s="14">
        <f t="shared" si="293"/>
        <v>0</v>
      </c>
      <c r="J1181" s="33">
        <f t="shared" si="289"/>
        <v>0</v>
      </c>
      <c r="K1181" s="33">
        <f t="shared" si="290"/>
        <v>0</v>
      </c>
      <c r="L1181" s="4" t="s">
        <v>205</v>
      </c>
    </row>
    <row r="1182" spans="1:12" ht="18" x14ac:dyDescent="0.25">
      <c r="A1182" s="5" t="str">
        <f t="shared" si="286"/>
        <v>b</v>
      </c>
      <c r="B1182" s="11" t="s">
        <v>1</v>
      </c>
      <c r="C1182" s="12" t="s">
        <v>129</v>
      </c>
      <c r="D1182" s="12"/>
      <c r="E1182" s="39">
        <f t="shared" si="291"/>
        <v>0</v>
      </c>
      <c r="F1182" s="35"/>
      <c r="G1182" s="35"/>
      <c r="H1182" s="35"/>
      <c r="I1182" s="35"/>
      <c r="J1182" s="30">
        <f t="shared" si="289"/>
        <v>0</v>
      </c>
      <c r="K1182" s="30">
        <f t="shared" si="290"/>
        <v>0</v>
      </c>
      <c r="L1182" s="4" t="s">
        <v>205</v>
      </c>
    </row>
    <row r="1183" spans="1:12" ht="18" x14ac:dyDescent="0.25">
      <c r="A1183" s="5" t="str">
        <f t="shared" si="286"/>
        <v>b</v>
      </c>
      <c r="B1183" s="11" t="s">
        <v>1</v>
      </c>
      <c r="C1183" s="12" t="s">
        <v>130</v>
      </c>
      <c r="D1183" s="12"/>
      <c r="E1183" s="39">
        <f t="shared" si="291"/>
        <v>0</v>
      </c>
      <c r="F1183" s="35"/>
      <c r="G1183" s="35"/>
      <c r="H1183" s="35"/>
      <c r="I1183" s="35"/>
      <c r="J1183" s="30">
        <f t="shared" si="289"/>
        <v>0</v>
      </c>
      <c r="K1183" s="30">
        <f t="shared" si="290"/>
        <v>0</v>
      </c>
      <c r="L1183" s="4" t="s">
        <v>205</v>
      </c>
    </row>
    <row r="1184" spans="1:12" ht="18" x14ac:dyDescent="0.25">
      <c r="A1184" s="5" t="str">
        <f t="shared" si="286"/>
        <v>b</v>
      </c>
      <c r="B1184" s="11" t="s">
        <v>1</v>
      </c>
      <c r="C1184" s="12" t="s">
        <v>131</v>
      </c>
      <c r="D1184" s="12"/>
      <c r="E1184" s="39">
        <f t="shared" si="291"/>
        <v>0</v>
      </c>
      <c r="F1184" s="35"/>
      <c r="G1184" s="35"/>
      <c r="H1184" s="35"/>
      <c r="I1184" s="35"/>
      <c r="J1184" s="30">
        <f t="shared" si="289"/>
        <v>0</v>
      </c>
      <c r="K1184" s="30">
        <f t="shared" si="290"/>
        <v>0</v>
      </c>
      <c r="L1184" s="4" t="s">
        <v>205</v>
      </c>
    </row>
    <row r="1185" spans="1:12" ht="18" x14ac:dyDescent="0.25">
      <c r="A1185" s="5" t="str">
        <f t="shared" si="286"/>
        <v>b</v>
      </c>
      <c r="B1185" s="11" t="s">
        <v>1</v>
      </c>
      <c r="C1185" s="16" t="s">
        <v>132</v>
      </c>
      <c r="D1185" s="16"/>
      <c r="E1185" s="39">
        <f t="shared" si="291"/>
        <v>0</v>
      </c>
      <c r="F1185" s="35"/>
      <c r="G1185" s="35"/>
      <c r="H1185" s="35"/>
      <c r="I1185" s="35"/>
      <c r="J1185" s="30">
        <f t="shared" si="289"/>
        <v>0</v>
      </c>
      <c r="K1185" s="30">
        <f t="shared" si="290"/>
        <v>0</v>
      </c>
      <c r="L1185" s="4" t="s">
        <v>205</v>
      </c>
    </row>
    <row r="1186" spans="1:12" ht="18" x14ac:dyDescent="0.25">
      <c r="A1186" s="5" t="str">
        <f t="shared" si="286"/>
        <v>b</v>
      </c>
      <c r="B1186" s="11" t="s">
        <v>1</v>
      </c>
      <c r="C1186" s="16" t="s">
        <v>133</v>
      </c>
      <c r="D1186" s="16"/>
      <c r="E1186" s="39">
        <f t="shared" si="291"/>
        <v>0</v>
      </c>
      <c r="F1186" s="35"/>
      <c r="G1186" s="35"/>
      <c r="H1186" s="35"/>
      <c r="I1186" s="35"/>
      <c r="J1186" s="30">
        <f t="shared" si="289"/>
        <v>0</v>
      </c>
      <c r="K1186" s="30">
        <f t="shared" si="290"/>
        <v>0</v>
      </c>
      <c r="L1186" s="4" t="s">
        <v>205</v>
      </c>
    </row>
    <row r="1187" spans="1:12" ht="18" x14ac:dyDescent="0.25">
      <c r="A1187" s="5" t="str">
        <f t="shared" si="286"/>
        <v>b</v>
      </c>
      <c r="B1187" s="11" t="s">
        <v>1</v>
      </c>
      <c r="C1187" s="16" t="s">
        <v>134</v>
      </c>
      <c r="D1187" s="16"/>
      <c r="E1187" s="39">
        <f t="shared" si="291"/>
        <v>0</v>
      </c>
      <c r="F1187" s="35"/>
      <c r="G1187" s="35"/>
      <c r="H1187" s="35"/>
      <c r="I1187" s="35"/>
      <c r="J1187" s="30">
        <f t="shared" si="289"/>
        <v>0</v>
      </c>
      <c r="K1187" s="30">
        <f t="shared" si="290"/>
        <v>0</v>
      </c>
      <c r="L1187" s="4" t="s">
        <v>205</v>
      </c>
    </row>
    <row r="1188" spans="1:12" ht="18" x14ac:dyDescent="0.25">
      <c r="A1188" s="5" t="str">
        <f t="shared" si="286"/>
        <v>b</v>
      </c>
      <c r="B1188" s="11" t="s">
        <v>1</v>
      </c>
      <c r="C1188" s="16" t="s">
        <v>135</v>
      </c>
      <c r="D1188" s="16"/>
      <c r="E1188" s="39">
        <f t="shared" si="291"/>
        <v>0</v>
      </c>
      <c r="F1188" s="35">
        <f>F1189+F1190</f>
        <v>0</v>
      </c>
      <c r="G1188" s="35">
        <f t="shared" ref="G1188:I1188" si="294">G1189+G1190</f>
        <v>0</v>
      </c>
      <c r="H1188" s="35">
        <f t="shared" si="294"/>
        <v>0</v>
      </c>
      <c r="I1188" s="35">
        <f t="shared" si="294"/>
        <v>0</v>
      </c>
      <c r="J1188" s="30">
        <f t="shared" si="289"/>
        <v>0</v>
      </c>
      <c r="K1188" s="30">
        <f t="shared" si="290"/>
        <v>0</v>
      </c>
      <c r="L1188" s="4" t="s">
        <v>205</v>
      </c>
    </row>
    <row r="1189" spans="1:12" x14ac:dyDescent="0.25">
      <c r="A1189" s="5" t="str">
        <f t="shared" si="286"/>
        <v>b</v>
      </c>
      <c r="B1189" s="19"/>
      <c r="C1189" s="21" t="s">
        <v>209</v>
      </c>
      <c r="D1189" s="21"/>
      <c r="E1189" s="40">
        <f t="shared" si="291"/>
        <v>0</v>
      </c>
      <c r="F1189" s="20"/>
      <c r="G1189" s="20"/>
      <c r="H1189" s="20"/>
      <c r="I1189" s="20"/>
      <c r="J1189" s="31">
        <f t="shared" si="289"/>
        <v>0</v>
      </c>
      <c r="K1189" s="31">
        <f t="shared" si="290"/>
        <v>0</v>
      </c>
    </row>
    <row r="1190" spans="1:12" x14ac:dyDescent="0.25">
      <c r="A1190" s="5" t="str">
        <f t="shared" si="286"/>
        <v>b</v>
      </c>
      <c r="B1190" s="19"/>
      <c r="C1190" s="21" t="s">
        <v>210</v>
      </c>
      <c r="D1190" s="21"/>
      <c r="E1190" s="40">
        <f t="shared" si="291"/>
        <v>0</v>
      </c>
      <c r="F1190" s="20"/>
      <c r="G1190" s="20"/>
      <c r="H1190" s="20"/>
      <c r="I1190" s="20"/>
      <c r="J1190" s="31">
        <f t="shared" si="289"/>
        <v>0</v>
      </c>
      <c r="K1190" s="31">
        <f t="shared" si="290"/>
        <v>0</v>
      </c>
    </row>
    <row r="1191" spans="1:12" ht="18" x14ac:dyDescent="0.25">
      <c r="A1191" s="5" t="str">
        <f t="shared" si="286"/>
        <v>b</v>
      </c>
      <c r="B1191" s="11" t="s">
        <v>1</v>
      </c>
      <c r="C1191" s="15" t="s">
        <v>136</v>
      </c>
      <c r="D1191" s="15"/>
      <c r="E1191" s="37">
        <f t="shared" si="291"/>
        <v>0</v>
      </c>
      <c r="F1191" s="14"/>
      <c r="G1191" s="14"/>
      <c r="H1191" s="14"/>
      <c r="I1191" s="14"/>
      <c r="J1191" s="33">
        <f t="shared" si="289"/>
        <v>0</v>
      </c>
      <c r="K1191" s="33">
        <f t="shared" si="290"/>
        <v>0</v>
      </c>
      <c r="L1191" s="4" t="s">
        <v>205</v>
      </c>
    </row>
    <row r="1192" spans="1:12" ht="18" x14ac:dyDescent="0.25">
      <c r="A1192" s="5" t="str">
        <f t="shared" si="286"/>
        <v>b</v>
      </c>
      <c r="B1192" s="11" t="s">
        <v>1</v>
      </c>
      <c r="C1192" s="15" t="s">
        <v>137</v>
      </c>
      <c r="D1192" s="15"/>
      <c r="E1192" s="37">
        <f t="shared" si="291"/>
        <v>0</v>
      </c>
      <c r="F1192" s="14"/>
      <c r="G1192" s="14"/>
      <c r="H1192" s="14"/>
      <c r="I1192" s="14"/>
      <c r="J1192" s="33">
        <f t="shared" si="289"/>
        <v>0</v>
      </c>
      <c r="K1192" s="33">
        <f t="shared" si="290"/>
        <v>0</v>
      </c>
      <c r="L1192" s="4" t="s">
        <v>205</v>
      </c>
    </row>
    <row r="1193" spans="1:12" ht="18" x14ac:dyDescent="0.25">
      <c r="A1193" s="5" t="str">
        <f t="shared" si="286"/>
        <v>b</v>
      </c>
      <c r="B1193" s="11" t="s">
        <v>1</v>
      </c>
      <c r="C1193" s="15" t="s">
        <v>138</v>
      </c>
      <c r="D1193" s="15"/>
      <c r="E1193" s="37">
        <f t="shared" si="291"/>
        <v>0</v>
      </c>
      <c r="F1193" s="14"/>
      <c r="G1193" s="14"/>
      <c r="H1193" s="14"/>
      <c r="I1193" s="14"/>
      <c r="J1193" s="33">
        <f t="shared" si="289"/>
        <v>0</v>
      </c>
      <c r="K1193" s="33">
        <f t="shared" si="290"/>
        <v>0</v>
      </c>
      <c r="L1193" s="4" t="s">
        <v>205</v>
      </c>
    </row>
    <row r="1194" spans="1:12" ht="18" x14ac:dyDescent="0.25">
      <c r="A1194" s="5" t="str">
        <f t="shared" si="286"/>
        <v>b</v>
      </c>
      <c r="B1194" s="22" t="s">
        <v>81</v>
      </c>
      <c r="C1194" s="23" t="s">
        <v>170</v>
      </c>
      <c r="D1194" s="23"/>
      <c r="E1194" s="41">
        <f t="shared" si="291"/>
        <v>0</v>
      </c>
      <c r="F1194" s="41">
        <f>F1195+F1205+F1206+F1207</f>
        <v>0</v>
      </c>
      <c r="G1194" s="41">
        <f>G1195+G1205+G1206+G1207</f>
        <v>0</v>
      </c>
      <c r="H1194" s="41">
        <f>H1195+H1205+H1206+H1207</f>
        <v>0</v>
      </c>
      <c r="I1194" s="41">
        <f>I1195+I1205+I1206+I1207</f>
        <v>0</v>
      </c>
      <c r="J1194" s="30">
        <f t="shared" si="289"/>
        <v>0</v>
      </c>
      <c r="K1194" s="30">
        <f t="shared" si="290"/>
        <v>0</v>
      </c>
      <c r="L1194" s="4" t="s">
        <v>208</v>
      </c>
    </row>
    <row r="1195" spans="1:12" ht="18" x14ac:dyDescent="0.25">
      <c r="A1195" s="5" t="str">
        <f t="shared" si="286"/>
        <v>b</v>
      </c>
      <c r="B1195" s="34" t="s">
        <v>1</v>
      </c>
      <c r="C1195" s="15" t="s">
        <v>128</v>
      </c>
      <c r="D1195" s="15"/>
      <c r="E1195" s="37">
        <f t="shared" si="291"/>
        <v>0</v>
      </c>
      <c r="F1195" s="14">
        <f t="shared" ref="F1195:I1195" si="295">F1196+F1197+F1198+F1199+F1200+F1201+F1202</f>
        <v>0</v>
      </c>
      <c r="G1195" s="14">
        <f t="shared" si="295"/>
        <v>0</v>
      </c>
      <c r="H1195" s="14">
        <f t="shared" si="295"/>
        <v>0</v>
      </c>
      <c r="I1195" s="14">
        <f t="shared" si="295"/>
        <v>0</v>
      </c>
      <c r="J1195" s="33">
        <f t="shared" si="289"/>
        <v>0</v>
      </c>
      <c r="K1195" s="33">
        <f t="shared" si="290"/>
        <v>0</v>
      </c>
      <c r="L1195" s="4" t="s">
        <v>208</v>
      </c>
    </row>
    <row r="1196" spans="1:12" ht="18" x14ac:dyDescent="0.25">
      <c r="A1196" s="5" t="str">
        <f t="shared" si="286"/>
        <v>b</v>
      </c>
      <c r="B1196" s="11" t="s">
        <v>1</v>
      </c>
      <c r="C1196" s="12" t="s">
        <v>129</v>
      </c>
      <c r="D1196" s="12"/>
      <c r="E1196" s="39">
        <f t="shared" si="291"/>
        <v>0</v>
      </c>
      <c r="F1196" s="35"/>
      <c r="G1196" s="35"/>
      <c r="H1196" s="35"/>
      <c r="I1196" s="35"/>
      <c r="J1196" s="30">
        <f t="shared" si="289"/>
        <v>0</v>
      </c>
      <c r="K1196" s="30">
        <f t="shared" si="290"/>
        <v>0</v>
      </c>
      <c r="L1196" s="4" t="s">
        <v>208</v>
      </c>
    </row>
    <row r="1197" spans="1:12" ht="18" x14ac:dyDescent="0.25">
      <c r="A1197" s="5" t="str">
        <f t="shared" si="286"/>
        <v>b</v>
      </c>
      <c r="B1197" s="11" t="s">
        <v>1</v>
      </c>
      <c r="C1197" s="12" t="s">
        <v>130</v>
      </c>
      <c r="D1197" s="12"/>
      <c r="E1197" s="39">
        <f t="shared" si="291"/>
        <v>0</v>
      </c>
      <c r="F1197" s="35"/>
      <c r="G1197" s="35"/>
      <c r="H1197" s="35"/>
      <c r="I1197" s="35"/>
      <c r="J1197" s="30">
        <f t="shared" si="289"/>
        <v>0</v>
      </c>
      <c r="K1197" s="30">
        <f t="shared" si="290"/>
        <v>0</v>
      </c>
      <c r="L1197" s="4" t="s">
        <v>208</v>
      </c>
    </row>
    <row r="1198" spans="1:12" ht="18" x14ac:dyDescent="0.25">
      <c r="A1198" s="5" t="str">
        <f t="shared" si="286"/>
        <v>b</v>
      </c>
      <c r="B1198" s="11" t="s">
        <v>1</v>
      </c>
      <c r="C1198" s="12" t="s">
        <v>131</v>
      </c>
      <c r="D1198" s="12"/>
      <c r="E1198" s="39">
        <f t="shared" si="291"/>
        <v>0</v>
      </c>
      <c r="F1198" s="35"/>
      <c r="G1198" s="35"/>
      <c r="H1198" s="35"/>
      <c r="I1198" s="35"/>
      <c r="J1198" s="30">
        <f t="shared" si="289"/>
        <v>0</v>
      </c>
      <c r="K1198" s="30">
        <f t="shared" si="290"/>
        <v>0</v>
      </c>
      <c r="L1198" s="4" t="s">
        <v>208</v>
      </c>
    </row>
    <row r="1199" spans="1:12" ht="18" x14ac:dyDescent="0.25">
      <c r="A1199" s="5" t="str">
        <f t="shared" si="286"/>
        <v>b</v>
      </c>
      <c r="B1199" s="11" t="s">
        <v>1</v>
      </c>
      <c r="C1199" s="16" t="s">
        <v>132</v>
      </c>
      <c r="D1199" s="16"/>
      <c r="E1199" s="39">
        <f t="shared" si="291"/>
        <v>0</v>
      </c>
      <c r="F1199" s="35"/>
      <c r="G1199" s="35"/>
      <c r="H1199" s="35"/>
      <c r="I1199" s="35"/>
      <c r="J1199" s="30">
        <f t="shared" si="289"/>
        <v>0</v>
      </c>
      <c r="K1199" s="30">
        <f t="shared" si="290"/>
        <v>0</v>
      </c>
      <c r="L1199" s="4" t="s">
        <v>208</v>
      </c>
    </row>
    <row r="1200" spans="1:12" ht="18" x14ac:dyDescent="0.25">
      <c r="A1200" s="5" t="str">
        <f t="shared" si="286"/>
        <v>b</v>
      </c>
      <c r="B1200" s="11" t="s">
        <v>1</v>
      </c>
      <c r="C1200" s="16" t="s">
        <v>133</v>
      </c>
      <c r="D1200" s="16"/>
      <c r="E1200" s="39">
        <f t="shared" si="291"/>
        <v>0</v>
      </c>
      <c r="F1200" s="35"/>
      <c r="G1200" s="35"/>
      <c r="H1200" s="35"/>
      <c r="I1200" s="35"/>
      <c r="J1200" s="30">
        <f t="shared" si="289"/>
        <v>0</v>
      </c>
      <c r="K1200" s="30">
        <f t="shared" si="290"/>
        <v>0</v>
      </c>
      <c r="L1200" s="4" t="s">
        <v>208</v>
      </c>
    </row>
    <row r="1201" spans="1:12" ht="18" x14ac:dyDescent="0.25">
      <c r="A1201" s="5" t="str">
        <f t="shared" si="286"/>
        <v>b</v>
      </c>
      <c r="B1201" s="11" t="s">
        <v>1</v>
      </c>
      <c r="C1201" s="16" t="s">
        <v>134</v>
      </c>
      <c r="D1201" s="16"/>
      <c r="E1201" s="39">
        <f t="shared" si="291"/>
        <v>0</v>
      </c>
      <c r="F1201" s="35"/>
      <c r="G1201" s="35"/>
      <c r="H1201" s="35"/>
      <c r="I1201" s="35"/>
      <c r="J1201" s="30">
        <f t="shared" si="289"/>
        <v>0</v>
      </c>
      <c r="K1201" s="30">
        <f t="shared" si="290"/>
        <v>0</v>
      </c>
      <c r="L1201" s="4" t="s">
        <v>208</v>
      </c>
    </row>
    <row r="1202" spans="1:12" ht="18" x14ac:dyDescent="0.25">
      <c r="A1202" s="5" t="str">
        <f t="shared" si="286"/>
        <v>b</v>
      </c>
      <c r="B1202" s="11" t="s">
        <v>1</v>
      </c>
      <c r="C1202" s="16" t="s">
        <v>135</v>
      </c>
      <c r="D1202" s="16"/>
      <c r="E1202" s="39">
        <f t="shared" si="291"/>
        <v>0</v>
      </c>
      <c r="F1202" s="35">
        <f>F1203+F1204</f>
        <v>0</v>
      </c>
      <c r="G1202" s="35">
        <f t="shared" ref="G1202:I1202" si="296">G1203+G1204</f>
        <v>0</v>
      </c>
      <c r="H1202" s="35">
        <f t="shared" si="296"/>
        <v>0</v>
      </c>
      <c r="I1202" s="35">
        <f t="shared" si="296"/>
        <v>0</v>
      </c>
      <c r="J1202" s="30">
        <f t="shared" si="289"/>
        <v>0</v>
      </c>
      <c r="K1202" s="30">
        <f t="shared" si="290"/>
        <v>0</v>
      </c>
      <c r="L1202" s="4" t="s">
        <v>208</v>
      </c>
    </row>
    <row r="1203" spans="1:12" x14ac:dyDescent="0.25">
      <c r="A1203" s="5" t="str">
        <f t="shared" si="286"/>
        <v>b</v>
      </c>
      <c r="B1203" s="19"/>
      <c r="C1203" s="21" t="s">
        <v>209</v>
      </c>
      <c r="D1203" s="21"/>
      <c r="E1203" s="40">
        <f t="shared" si="291"/>
        <v>0</v>
      </c>
      <c r="F1203" s="20"/>
      <c r="G1203" s="20"/>
      <c r="H1203" s="20"/>
      <c r="I1203" s="20"/>
      <c r="J1203" s="31">
        <f t="shared" si="289"/>
        <v>0</v>
      </c>
      <c r="K1203" s="31">
        <f t="shared" si="290"/>
        <v>0</v>
      </c>
    </row>
    <row r="1204" spans="1:12" x14ac:dyDescent="0.25">
      <c r="A1204" s="5" t="str">
        <f t="shared" si="286"/>
        <v>b</v>
      </c>
      <c r="B1204" s="19"/>
      <c r="C1204" s="21" t="s">
        <v>210</v>
      </c>
      <c r="D1204" s="21"/>
      <c r="E1204" s="40">
        <f t="shared" si="291"/>
        <v>0</v>
      </c>
      <c r="F1204" s="20"/>
      <c r="G1204" s="20"/>
      <c r="H1204" s="20"/>
      <c r="I1204" s="20"/>
      <c r="J1204" s="31">
        <f t="shared" si="289"/>
        <v>0</v>
      </c>
      <c r="K1204" s="31">
        <f t="shared" si="290"/>
        <v>0</v>
      </c>
    </row>
    <row r="1205" spans="1:12" ht="18" x14ac:dyDescent="0.25">
      <c r="A1205" s="5" t="str">
        <f t="shared" si="286"/>
        <v>b</v>
      </c>
      <c r="B1205" s="11" t="s">
        <v>1</v>
      </c>
      <c r="C1205" s="15" t="s">
        <v>136</v>
      </c>
      <c r="D1205" s="15"/>
      <c r="E1205" s="37">
        <f t="shared" si="291"/>
        <v>0</v>
      </c>
      <c r="F1205" s="14"/>
      <c r="G1205" s="14"/>
      <c r="H1205" s="14"/>
      <c r="I1205" s="14"/>
      <c r="J1205" s="33">
        <f t="shared" si="289"/>
        <v>0</v>
      </c>
      <c r="K1205" s="33">
        <f t="shared" si="290"/>
        <v>0</v>
      </c>
      <c r="L1205" s="4" t="s">
        <v>208</v>
      </c>
    </row>
    <row r="1206" spans="1:12" ht="18" x14ac:dyDescent="0.25">
      <c r="A1206" s="5" t="str">
        <f t="shared" si="286"/>
        <v>b</v>
      </c>
      <c r="B1206" s="11" t="s">
        <v>1</v>
      </c>
      <c r="C1206" s="15" t="s">
        <v>137</v>
      </c>
      <c r="D1206" s="15"/>
      <c r="E1206" s="37">
        <f t="shared" si="291"/>
        <v>0</v>
      </c>
      <c r="F1206" s="14"/>
      <c r="G1206" s="14"/>
      <c r="H1206" s="14"/>
      <c r="I1206" s="14"/>
      <c r="J1206" s="33">
        <f t="shared" si="289"/>
        <v>0</v>
      </c>
      <c r="K1206" s="33">
        <f t="shared" si="290"/>
        <v>0</v>
      </c>
      <c r="L1206" s="4" t="s">
        <v>208</v>
      </c>
    </row>
    <row r="1207" spans="1:12" ht="18" x14ac:dyDescent="0.25">
      <c r="A1207" s="5" t="str">
        <f t="shared" si="286"/>
        <v>b</v>
      </c>
      <c r="B1207" s="11" t="s">
        <v>1</v>
      </c>
      <c r="C1207" s="15" t="s">
        <v>138</v>
      </c>
      <c r="D1207" s="15"/>
      <c r="E1207" s="37">
        <f t="shared" si="291"/>
        <v>0</v>
      </c>
      <c r="F1207" s="14"/>
      <c r="G1207" s="14"/>
      <c r="H1207" s="14"/>
      <c r="I1207" s="14"/>
      <c r="J1207" s="33">
        <f t="shared" si="289"/>
        <v>0</v>
      </c>
      <c r="K1207" s="33">
        <f t="shared" si="290"/>
        <v>0</v>
      </c>
      <c r="L1207" s="4" t="s">
        <v>208</v>
      </c>
    </row>
    <row r="1208" spans="1:12" ht="36" x14ac:dyDescent="0.25">
      <c r="A1208" s="5" t="str">
        <f t="shared" si="286"/>
        <v>b</v>
      </c>
      <c r="B1208" s="22" t="s">
        <v>82</v>
      </c>
      <c r="C1208" s="23" t="s">
        <v>127</v>
      </c>
      <c r="D1208" s="23"/>
      <c r="E1208" s="41">
        <f t="shared" si="291"/>
        <v>0</v>
      </c>
      <c r="F1208" s="41">
        <f t="shared" ref="F1208:I1208" si="297">F1209+F1219+F1220+F1221</f>
        <v>0</v>
      </c>
      <c r="G1208" s="41">
        <f t="shared" si="297"/>
        <v>0</v>
      </c>
      <c r="H1208" s="41">
        <f t="shared" si="297"/>
        <v>0</v>
      </c>
      <c r="I1208" s="41">
        <f t="shared" si="297"/>
        <v>0</v>
      </c>
      <c r="J1208" s="30">
        <f t="shared" si="289"/>
        <v>0</v>
      </c>
      <c r="K1208" s="30">
        <f t="shared" si="290"/>
        <v>0</v>
      </c>
    </row>
    <row r="1209" spans="1:12" ht="18" x14ac:dyDescent="0.25">
      <c r="A1209" s="5" t="str">
        <f t="shared" si="286"/>
        <v>b</v>
      </c>
      <c r="B1209" s="34" t="s">
        <v>1</v>
      </c>
      <c r="C1209" s="15" t="s">
        <v>128</v>
      </c>
      <c r="D1209" s="15"/>
      <c r="E1209" s="37">
        <f t="shared" si="291"/>
        <v>0</v>
      </c>
      <c r="F1209" s="14">
        <f>F1210+F1211+F1212+F1213+F1214+F1215+F1216</f>
        <v>0</v>
      </c>
      <c r="G1209" s="14">
        <f t="shared" ref="G1209:I1209" si="298">G1210+G1211+G1212+G1213+G1214+G1215+G1216</f>
        <v>0</v>
      </c>
      <c r="H1209" s="14">
        <f t="shared" si="298"/>
        <v>0</v>
      </c>
      <c r="I1209" s="14">
        <f t="shared" si="298"/>
        <v>0</v>
      </c>
      <c r="J1209" s="33">
        <f t="shared" si="289"/>
        <v>0</v>
      </c>
      <c r="K1209" s="33">
        <f t="shared" si="290"/>
        <v>0</v>
      </c>
    </row>
    <row r="1210" spans="1:12" ht="18" x14ac:dyDescent="0.25">
      <c r="A1210" s="5" t="str">
        <f t="shared" si="286"/>
        <v>b</v>
      </c>
      <c r="B1210" s="11" t="s">
        <v>1</v>
      </c>
      <c r="C1210" s="12" t="s">
        <v>129</v>
      </c>
      <c r="D1210" s="12"/>
      <c r="E1210" s="39">
        <f t="shared" si="291"/>
        <v>0</v>
      </c>
      <c r="F1210" s="35"/>
      <c r="G1210" s="35"/>
      <c r="H1210" s="35"/>
      <c r="I1210" s="35"/>
      <c r="J1210" s="30">
        <f t="shared" si="289"/>
        <v>0</v>
      </c>
      <c r="K1210" s="30">
        <f t="shared" si="290"/>
        <v>0</v>
      </c>
    </row>
    <row r="1211" spans="1:12" ht="18" x14ac:dyDescent="0.25">
      <c r="A1211" s="5" t="str">
        <f t="shared" si="286"/>
        <v>b</v>
      </c>
      <c r="B1211" s="11" t="s">
        <v>1</v>
      </c>
      <c r="C1211" s="12" t="s">
        <v>130</v>
      </c>
      <c r="D1211" s="12"/>
      <c r="E1211" s="39">
        <f t="shared" si="291"/>
        <v>0</v>
      </c>
      <c r="F1211" s="35"/>
      <c r="G1211" s="35"/>
      <c r="H1211" s="35"/>
      <c r="I1211" s="35"/>
      <c r="J1211" s="30">
        <f t="shared" si="289"/>
        <v>0</v>
      </c>
      <c r="K1211" s="30">
        <f t="shared" si="290"/>
        <v>0</v>
      </c>
    </row>
    <row r="1212" spans="1:12" ht="18" x14ac:dyDescent="0.25">
      <c r="A1212" s="5" t="str">
        <f t="shared" si="286"/>
        <v>b</v>
      </c>
      <c r="B1212" s="11" t="s">
        <v>1</v>
      </c>
      <c r="C1212" s="12" t="s">
        <v>131</v>
      </c>
      <c r="D1212" s="12"/>
      <c r="E1212" s="39">
        <f t="shared" si="291"/>
        <v>0</v>
      </c>
      <c r="F1212" s="35"/>
      <c r="G1212" s="35"/>
      <c r="H1212" s="35"/>
      <c r="I1212" s="35"/>
      <c r="J1212" s="30">
        <f t="shared" si="289"/>
        <v>0</v>
      </c>
      <c r="K1212" s="30">
        <f t="shared" si="290"/>
        <v>0</v>
      </c>
    </row>
    <row r="1213" spans="1:12" ht="18" x14ac:dyDescent="0.25">
      <c r="A1213" s="5" t="str">
        <f t="shared" si="286"/>
        <v>b</v>
      </c>
      <c r="B1213" s="11" t="s">
        <v>1</v>
      </c>
      <c r="C1213" s="16" t="s">
        <v>132</v>
      </c>
      <c r="D1213" s="16"/>
      <c r="E1213" s="39">
        <f t="shared" si="291"/>
        <v>0</v>
      </c>
      <c r="F1213" s="35"/>
      <c r="G1213" s="35"/>
      <c r="H1213" s="35"/>
      <c r="I1213" s="35"/>
      <c r="J1213" s="30">
        <f t="shared" si="289"/>
        <v>0</v>
      </c>
      <c r="K1213" s="30">
        <f t="shared" si="290"/>
        <v>0</v>
      </c>
    </row>
    <row r="1214" spans="1:12" ht="18" x14ac:dyDescent="0.25">
      <c r="A1214" s="5" t="str">
        <f t="shared" si="286"/>
        <v>b</v>
      </c>
      <c r="B1214" s="11" t="s">
        <v>1</v>
      </c>
      <c r="C1214" s="16" t="s">
        <v>133</v>
      </c>
      <c r="D1214" s="16"/>
      <c r="E1214" s="39">
        <f t="shared" si="291"/>
        <v>0</v>
      </c>
      <c r="F1214" s="35"/>
      <c r="G1214" s="35"/>
      <c r="H1214" s="35"/>
      <c r="I1214" s="35"/>
      <c r="J1214" s="30">
        <f t="shared" si="289"/>
        <v>0</v>
      </c>
      <c r="K1214" s="30">
        <f t="shared" si="290"/>
        <v>0</v>
      </c>
    </row>
    <row r="1215" spans="1:12" ht="18" x14ac:dyDescent="0.25">
      <c r="A1215" s="5" t="str">
        <f t="shared" si="286"/>
        <v>b</v>
      </c>
      <c r="B1215" s="11" t="s">
        <v>1</v>
      </c>
      <c r="C1215" s="16" t="s">
        <v>134</v>
      </c>
      <c r="D1215" s="16"/>
      <c r="E1215" s="39">
        <f t="shared" si="291"/>
        <v>0</v>
      </c>
      <c r="F1215" s="35"/>
      <c r="G1215" s="35"/>
      <c r="H1215" s="35"/>
      <c r="I1215" s="35"/>
      <c r="J1215" s="30">
        <f t="shared" si="289"/>
        <v>0</v>
      </c>
      <c r="K1215" s="30">
        <f t="shared" si="290"/>
        <v>0</v>
      </c>
    </row>
    <row r="1216" spans="1:12" ht="18" x14ac:dyDescent="0.25">
      <c r="A1216" s="5" t="str">
        <f t="shared" si="286"/>
        <v>b</v>
      </c>
      <c r="B1216" s="11" t="s">
        <v>1</v>
      </c>
      <c r="C1216" s="16" t="s">
        <v>135</v>
      </c>
      <c r="D1216" s="16"/>
      <c r="E1216" s="39">
        <f t="shared" si="291"/>
        <v>0</v>
      </c>
      <c r="F1216" s="35">
        <f>F1217+F1218</f>
        <v>0</v>
      </c>
      <c r="G1216" s="35">
        <f t="shared" ref="G1216:I1216" si="299">G1217+G1218</f>
        <v>0</v>
      </c>
      <c r="H1216" s="35">
        <f t="shared" si="299"/>
        <v>0</v>
      </c>
      <c r="I1216" s="35">
        <f t="shared" si="299"/>
        <v>0</v>
      </c>
      <c r="J1216" s="30">
        <f t="shared" si="289"/>
        <v>0</v>
      </c>
      <c r="K1216" s="30">
        <f t="shared" si="290"/>
        <v>0</v>
      </c>
    </row>
    <row r="1217" spans="1:12" x14ac:dyDescent="0.25">
      <c r="A1217" s="5" t="str">
        <f t="shared" si="286"/>
        <v>b</v>
      </c>
      <c r="B1217" s="19"/>
      <c r="C1217" s="21" t="s">
        <v>209</v>
      </c>
      <c r="D1217" s="21"/>
      <c r="E1217" s="40">
        <f t="shared" si="291"/>
        <v>0</v>
      </c>
      <c r="F1217" s="20"/>
      <c r="G1217" s="20"/>
      <c r="H1217" s="20"/>
      <c r="I1217" s="20"/>
      <c r="J1217" s="31">
        <f t="shared" si="289"/>
        <v>0</v>
      </c>
      <c r="K1217" s="31">
        <f t="shared" si="290"/>
        <v>0</v>
      </c>
    </row>
    <row r="1218" spans="1:12" x14ac:dyDescent="0.25">
      <c r="A1218" s="5" t="str">
        <f t="shared" si="286"/>
        <v>b</v>
      </c>
      <c r="B1218" s="19"/>
      <c r="C1218" s="21" t="s">
        <v>210</v>
      </c>
      <c r="D1218" s="21"/>
      <c r="E1218" s="40">
        <f t="shared" si="291"/>
        <v>0</v>
      </c>
      <c r="F1218" s="20"/>
      <c r="G1218" s="20"/>
      <c r="H1218" s="20"/>
      <c r="I1218" s="20"/>
      <c r="J1218" s="31">
        <f t="shared" si="289"/>
        <v>0</v>
      </c>
      <c r="K1218" s="31">
        <f t="shared" si="290"/>
        <v>0</v>
      </c>
    </row>
    <row r="1219" spans="1:12" ht="18" x14ac:dyDescent="0.25">
      <c r="A1219" s="5" t="str">
        <f t="shared" si="286"/>
        <v>b</v>
      </c>
      <c r="B1219" s="11" t="s">
        <v>1</v>
      </c>
      <c r="C1219" s="15" t="s">
        <v>136</v>
      </c>
      <c r="D1219" s="15"/>
      <c r="E1219" s="37">
        <f t="shared" si="291"/>
        <v>0</v>
      </c>
      <c r="F1219" s="14"/>
      <c r="G1219" s="14"/>
      <c r="H1219" s="14"/>
      <c r="I1219" s="14"/>
      <c r="J1219" s="33">
        <f t="shared" si="289"/>
        <v>0</v>
      </c>
      <c r="K1219" s="33">
        <f t="shared" si="290"/>
        <v>0</v>
      </c>
    </row>
    <row r="1220" spans="1:12" ht="18" x14ac:dyDescent="0.25">
      <c r="A1220" s="5" t="str">
        <f t="shared" si="286"/>
        <v>b</v>
      </c>
      <c r="B1220" s="11" t="s">
        <v>1</v>
      </c>
      <c r="C1220" s="15" t="s">
        <v>137</v>
      </c>
      <c r="D1220" s="15"/>
      <c r="E1220" s="37">
        <f t="shared" si="291"/>
        <v>0</v>
      </c>
      <c r="F1220" s="14"/>
      <c r="G1220" s="14"/>
      <c r="H1220" s="14"/>
      <c r="I1220" s="14"/>
      <c r="J1220" s="33">
        <f t="shared" si="289"/>
        <v>0</v>
      </c>
      <c r="K1220" s="33">
        <f t="shared" si="290"/>
        <v>0</v>
      </c>
    </row>
    <row r="1221" spans="1:12" ht="18" x14ac:dyDescent="0.25">
      <c r="A1221" s="5" t="str">
        <f t="shared" ref="A1221:A1284" si="300">IF((E1221+F1221+G1221+I1221+H1221)&gt;0,"a","b")</f>
        <v>b</v>
      </c>
      <c r="B1221" s="11" t="s">
        <v>1</v>
      </c>
      <c r="C1221" s="15" t="s">
        <v>138</v>
      </c>
      <c r="D1221" s="15"/>
      <c r="E1221" s="37">
        <f t="shared" si="291"/>
        <v>0</v>
      </c>
      <c r="F1221" s="14"/>
      <c r="G1221" s="14"/>
      <c r="H1221" s="14"/>
      <c r="I1221" s="14"/>
      <c r="J1221" s="33">
        <f t="shared" si="289"/>
        <v>0</v>
      </c>
      <c r="K1221" s="33">
        <f t="shared" si="290"/>
        <v>0</v>
      </c>
    </row>
    <row r="1222" spans="1:12" ht="36" x14ac:dyDescent="0.25">
      <c r="A1222" s="5" t="str">
        <f t="shared" si="300"/>
        <v>b</v>
      </c>
      <c r="B1222" s="22" t="s">
        <v>83</v>
      </c>
      <c r="C1222" s="23" t="s">
        <v>110</v>
      </c>
      <c r="D1222" s="23"/>
      <c r="E1222" s="36">
        <f t="shared" si="291"/>
        <v>0</v>
      </c>
      <c r="F1222" s="30">
        <f t="shared" ref="F1222:I1222" si="301">F1223+F1233+F1234+F1235</f>
        <v>0</v>
      </c>
      <c r="G1222" s="30">
        <f t="shared" si="301"/>
        <v>0</v>
      </c>
      <c r="H1222" s="30">
        <f t="shared" si="301"/>
        <v>0</v>
      </c>
      <c r="I1222" s="30">
        <f t="shared" si="301"/>
        <v>0</v>
      </c>
      <c r="J1222" s="30">
        <f t="shared" si="289"/>
        <v>0</v>
      </c>
      <c r="K1222" s="30">
        <f t="shared" si="290"/>
        <v>0</v>
      </c>
      <c r="L1222" s="4" t="s">
        <v>208</v>
      </c>
    </row>
    <row r="1223" spans="1:12" ht="18" x14ac:dyDescent="0.25">
      <c r="A1223" s="5" t="str">
        <f t="shared" si="300"/>
        <v>b</v>
      </c>
      <c r="B1223" s="32" t="s">
        <v>1</v>
      </c>
      <c r="C1223" s="25" t="s">
        <v>128</v>
      </c>
      <c r="D1223" s="25"/>
      <c r="E1223" s="37">
        <f t="shared" si="291"/>
        <v>0</v>
      </c>
      <c r="F1223" s="33">
        <f>F1224+F1225+F1226+F1227+F1228+F1229+F1230</f>
        <v>0</v>
      </c>
      <c r="G1223" s="33">
        <f t="shared" ref="G1223:I1223" si="302">G1224+G1225+G1226+G1227+G1228+G1229+G1230</f>
        <v>0</v>
      </c>
      <c r="H1223" s="33">
        <f t="shared" si="302"/>
        <v>0</v>
      </c>
      <c r="I1223" s="33">
        <f t="shared" si="302"/>
        <v>0</v>
      </c>
      <c r="J1223" s="33">
        <f t="shared" si="289"/>
        <v>0</v>
      </c>
      <c r="K1223" s="33">
        <f t="shared" si="290"/>
        <v>0</v>
      </c>
      <c r="L1223" s="4" t="s">
        <v>208</v>
      </c>
    </row>
    <row r="1224" spans="1:12" ht="18" x14ac:dyDescent="0.25">
      <c r="A1224" s="5" t="str">
        <f t="shared" si="300"/>
        <v>b</v>
      </c>
      <c r="B1224" s="24" t="s">
        <v>1</v>
      </c>
      <c r="C1224" s="26" t="s">
        <v>129</v>
      </c>
      <c r="D1224" s="26"/>
      <c r="E1224" s="36">
        <f t="shared" si="291"/>
        <v>0</v>
      </c>
      <c r="F1224" s="30"/>
      <c r="G1224" s="30"/>
      <c r="H1224" s="30"/>
      <c r="I1224" s="30"/>
      <c r="J1224" s="30">
        <f t="shared" si="289"/>
        <v>0</v>
      </c>
      <c r="K1224" s="30">
        <f t="shared" si="290"/>
        <v>0</v>
      </c>
      <c r="L1224" s="4" t="s">
        <v>208</v>
      </c>
    </row>
    <row r="1225" spans="1:12" ht="18" x14ac:dyDescent="0.25">
      <c r="A1225" s="5" t="str">
        <f t="shared" si="300"/>
        <v>b</v>
      </c>
      <c r="B1225" s="24" t="s">
        <v>1</v>
      </c>
      <c r="C1225" s="26" t="s">
        <v>130</v>
      </c>
      <c r="D1225" s="26"/>
      <c r="E1225" s="36">
        <f t="shared" si="291"/>
        <v>0</v>
      </c>
      <c r="F1225" s="30"/>
      <c r="G1225" s="30"/>
      <c r="H1225" s="30"/>
      <c r="I1225" s="30"/>
      <c r="J1225" s="30">
        <f t="shared" si="289"/>
        <v>0</v>
      </c>
      <c r="K1225" s="30">
        <f t="shared" si="290"/>
        <v>0</v>
      </c>
      <c r="L1225" s="4" t="s">
        <v>208</v>
      </c>
    </row>
    <row r="1226" spans="1:12" ht="18" x14ac:dyDescent="0.25">
      <c r="A1226" s="5" t="str">
        <f t="shared" si="300"/>
        <v>b</v>
      </c>
      <c r="B1226" s="24" t="s">
        <v>1</v>
      </c>
      <c r="C1226" s="26" t="s">
        <v>131</v>
      </c>
      <c r="D1226" s="26"/>
      <c r="E1226" s="36">
        <f t="shared" si="291"/>
        <v>0</v>
      </c>
      <c r="F1226" s="30"/>
      <c r="G1226" s="30"/>
      <c r="H1226" s="30"/>
      <c r="I1226" s="30"/>
      <c r="J1226" s="30">
        <f t="shared" si="289"/>
        <v>0</v>
      </c>
      <c r="K1226" s="30">
        <f t="shared" si="290"/>
        <v>0</v>
      </c>
      <c r="L1226" s="4" t="s">
        <v>208</v>
      </c>
    </row>
    <row r="1227" spans="1:12" ht="18" x14ac:dyDescent="0.25">
      <c r="A1227" s="5" t="str">
        <f t="shared" si="300"/>
        <v>b</v>
      </c>
      <c r="B1227" s="24" t="s">
        <v>1</v>
      </c>
      <c r="C1227" s="27" t="s">
        <v>132</v>
      </c>
      <c r="D1227" s="27"/>
      <c r="E1227" s="36">
        <f t="shared" si="291"/>
        <v>0</v>
      </c>
      <c r="F1227" s="30"/>
      <c r="G1227" s="30"/>
      <c r="H1227" s="30"/>
      <c r="I1227" s="30"/>
      <c r="J1227" s="30">
        <f t="shared" si="289"/>
        <v>0</v>
      </c>
      <c r="K1227" s="30">
        <f t="shared" si="290"/>
        <v>0</v>
      </c>
      <c r="L1227" s="4" t="s">
        <v>208</v>
      </c>
    </row>
    <row r="1228" spans="1:12" ht="18" x14ac:dyDescent="0.25">
      <c r="A1228" s="5" t="str">
        <f t="shared" si="300"/>
        <v>b</v>
      </c>
      <c r="B1228" s="24" t="s">
        <v>1</v>
      </c>
      <c r="C1228" s="27" t="s">
        <v>133</v>
      </c>
      <c r="D1228" s="27"/>
      <c r="E1228" s="36">
        <f t="shared" si="291"/>
        <v>0</v>
      </c>
      <c r="F1228" s="30"/>
      <c r="G1228" s="30"/>
      <c r="H1228" s="30"/>
      <c r="I1228" s="30"/>
      <c r="J1228" s="30">
        <f t="shared" si="289"/>
        <v>0</v>
      </c>
      <c r="K1228" s="30">
        <f t="shared" si="290"/>
        <v>0</v>
      </c>
      <c r="L1228" s="4" t="s">
        <v>208</v>
      </c>
    </row>
    <row r="1229" spans="1:12" ht="18" x14ac:dyDescent="0.25">
      <c r="A1229" s="5" t="str">
        <f t="shared" si="300"/>
        <v>b</v>
      </c>
      <c r="B1229" s="24" t="s">
        <v>1</v>
      </c>
      <c r="C1229" s="27" t="s">
        <v>134</v>
      </c>
      <c r="D1229" s="27"/>
      <c r="E1229" s="36">
        <f t="shared" si="291"/>
        <v>0</v>
      </c>
      <c r="F1229" s="30"/>
      <c r="G1229" s="30"/>
      <c r="H1229" s="30"/>
      <c r="I1229" s="30"/>
      <c r="J1229" s="30">
        <f t="shared" si="289"/>
        <v>0</v>
      </c>
      <c r="K1229" s="30">
        <f t="shared" si="290"/>
        <v>0</v>
      </c>
      <c r="L1229" s="4" t="s">
        <v>208</v>
      </c>
    </row>
    <row r="1230" spans="1:12" ht="18" x14ac:dyDescent="0.25">
      <c r="A1230" s="5" t="str">
        <f t="shared" si="300"/>
        <v>b</v>
      </c>
      <c r="B1230" s="24" t="s">
        <v>1</v>
      </c>
      <c r="C1230" s="27" t="s">
        <v>135</v>
      </c>
      <c r="D1230" s="27"/>
      <c r="E1230" s="36">
        <f t="shared" si="291"/>
        <v>0</v>
      </c>
      <c r="F1230" s="30">
        <f>F1231+F1232</f>
        <v>0</v>
      </c>
      <c r="G1230" s="30">
        <f t="shared" ref="G1230:I1230" si="303">G1231+G1232</f>
        <v>0</v>
      </c>
      <c r="H1230" s="30">
        <f t="shared" si="303"/>
        <v>0</v>
      </c>
      <c r="I1230" s="30">
        <f t="shared" si="303"/>
        <v>0</v>
      </c>
      <c r="J1230" s="30">
        <f t="shared" si="289"/>
        <v>0</v>
      </c>
      <c r="K1230" s="30">
        <f t="shared" si="290"/>
        <v>0</v>
      </c>
      <c r="L1230" s="4" t="s">
        <v>208</v>
      </c>
    </row>
    <row r="1231" spans="1:12" x14ac:dyDescent="0.25">
      <c r="A1231" s="5" t="str">
        <f t="shared" si="300"/>
        <v>b</v>
      </c>
      <c r="B1231" s="28"/>
      <c r="C1231" s="29" t="s">
        <v>209</v>
      </c>
      <c r="D1231" s="29"/>
      <c r="E1231" s="38">
        <f t="shared" si="291"/>
        <v>0</v>
      </c>
      <c r="F1231" s="31"/>
      <c r="G1231" s="31"/>
      <c r="H1231" s="31"/>
      <c r="I1231" s="31"/>
      <c r="J1231" s="31">
        <f t="shared" si="289"/>
        <v>0</v>
      </c>
      <c r="K1231" s="31">
        <f t="shared" si="290"/>
        <v>0</v>
      </c>
    </row>
    <row r="1232" spans="1:12" x14ac:dyDescent="0.25">
      <c r="A1232" s="5" t="str">
        <f t="shared" si="300"/>
        <v>b</v>
      </c>
      <c r="B1232" s="28"/>
      <c r="C1232" s="29" t="s">
        <v>210</v>
      </c>
      <c r="D1232" s="29"/>
      <c r="E1232" s="38">
        <f t="shared" si="291"/>
        <v>0</v>
      </c>
      <c r="F1232" s="31"/>
      <c r="G1232" s="31"/>
      <c r="H1232" s="31"/>
      <c r="I1232" s="31"/>
      <c r="J1232" s="31">
        <f t="shared" si="289"/>
        <v>0</v>
      </c>
      <c r="K1232" s="31">
        <f t="shared" si="290"/>
        <v>0</v>
      </c>
    </row>
    <row r="1233" spans="1:12" ht="18" x14ac:dyDescent="0.25">
      <c r="A1233" s="5" t="str">
        <f t="shared" si="300"/>
        <v>b</v>
      </c>
      <c r="B1233" s="32" t="s">
        <v>1</v>
      </c>
      <c r="C1233" s="25" t="s">
        <v>136</v>
      </c>
      <c r="D1233" s="25"/>
      <c r="E1233" s="37">
        <f t="shared" si="291"/>
        <v>0</v>
      </c>
      <c r="F1233" s="33"/>
      <c r="G1233" s="33"/>
      <c r="H1233" s="33"/>
      <c r="I1233" s="33"/>
      <c r="J1233" s="33">
        <f t="shared" si="289"/>
        <v>0</v>
      </c>
      <c r="K1233" s="33">
        <f t="shared" si="290"/>
        <v>0</v>
      </c>
      <c r="L1233" s="4" t="s">
        <v>208</v>
      </c>
    </row>
    <row r="1234" spans="1:12" ht="18" x14ac:dyDescent="0.25">
      <c r="A1234" s="5" t="str">
        <f t="shared" si="300"/>
        <v>b</v>
      </c>
      <c r="B1234" s="32" t="s">
        <v>1</v>
      </c>
      <c r="C1234" s="25" t="s">
        <v>137</v>
      </c>
      <c r="D1234" s="25"/>
      <c r="E1234" s="37">
        <f t="shared" si="291"/>
        <v>0</v>
      </c>
      <c r="F1234" s="33"/>
      <c r="G1234" s="33"/>
      <c r="H1234" s="33"/>
      <c r="I1234" s="33"/>
      <c r="J1234" s="33">
        <f t="shared" si="289"/>
        <v>0</v>
      </c>
      <c r="K1234" s="33">
        <f t="shared" si="290"/>
        <v>0</v>
      </c>
      <c r="L1234" s="4" t="s">
        <v>208</v>
      </c>
    </row>
    <row r="1235" spans="1:12" ht="18" x14ac:dyDescent="0.25">
      <c r="A1235" s="5" t="str">
        <f t="shared" si="300"/>
        <v>b</v>
      </c>
      <c r="B1235" s="32" t="s">
        <v>1</v>
      </c>
      <c r="C1235" s="25" t="s">
        <v>138</v>
      </c>
      <c r="D1235" s="25"/>
      <c r="E1235" s="37">
        <f t="shared" si="291"/>
        <v>0</v>
      </c>
      <c r="F1235" s="33"/>
      <c r="G1235" s="33"/>
      <c r="H1235" s="33"/>
      <c r="I1235" s="33"/>
      <c r="J1235" s="33">
        <f t="shared" ref="J1235:J1298" si="304">F1235+G1235</f>
        <v>0</v>
      </c>
      <c r="K1235" s="33">
        <f t="shared" ref="K1235:K1298" si="305">F1235+G1235+H1235</f>
        <v>0</v>
      </c>
      <c r="L1235" s="4" t="s">
        <v>208</v>
      </c>
    </row>
    <row r="1236" spans="1:12" ht="36" x14ac:dyDescent="0.25">
      <c r="A1236" s="5" t="str">
        <f t="shared" si="300"/>
        <v>b</v>
      </c>
      <c r="B1236" s="22" t="s">
        <v>84</v>
      </c>
      <c r="C1236" s="23" t="s">
        <v>111</v>
      </c>
      <c r="D1236" s="23"/>
      <c r="E1236" s="36">
        <f t="shared" ref="E1236:I1236" si="306">E1237+E1247+E1248+E1249</f>
        <v>0</v>
      </c>
      <c r="F1236" s="30">
        <f t="shared" si="306"/>
        <v>0</v>
      </c>
      <c r="G1236" s="30">
        <f t="shared" si="306"/>
        <v>0</v>
      </c>
      <c r="H1236" s="30">
        <f t="shared" si="306"/>
        <v>0</v>
      </c>
      <c r="I1236" s="30">
        <f t="shared" si="306"/>
        <v>0</v>
      </c>
      <c r="J1236" s="30">
        <f t="shared" si="304"/>
        <v>0</v>
      </c>
      <c r="K1236" s="30">
        <f t="shared" si="305"/>
        <v>0</v>
      </c>
    </row>
    <row r="1237" spans="1:12" ht="18" x14ac:dyDescent="0.25">
      <c r="A1237" s="5" t="str">
        <f t="shared" si="300"/>
        <v>b</v>
      </c>
      <c r="B1237" s="32" t="s">
        <v>1</v>
      </c>
      <c r="C1237" s="25" t="s">
        <v>128</v>
      </c>
      <c r="D1237" s="25"/>
      <c r="E1237" s="37">
        <f t="shared" ref="E1237:I1237" si="307">E1238+E1239+E1240+E1241+E1242+E1243+E1244</f>
        <v>0</v>
      </c>
      <c r="F1237" s="33">
        <f t="shared" si="307"/>
        <v>0</v>
      </c>
      <c r="G1237" s="33">
        <f t="shared" si="307"/>
        <v>0</v>
      </c>
      <c r="H1237" s="33">
        <f t="shared" si="307"/>
        <v>0</v>
      </c>
      <c r="I1237" s="33">
        <f t="shared" si="307"/>
        <v>0</v>
      </c>
      <c r="J1237" s="33">
        <f t="shared" si="304"/>
        <v>0</v>
      </c>
      <c r="K1237" s="33">
        <f t="shared" si="305"/>
        <v>0</v>
      </c>
    </row>
    <row r="1238" spans="1:12" ht="18" x14ac:dyDescent="0.25">
      <c r="A1238" s="5" t="str">
        <f t="shared" si="300"/>
        <v>b</v>
      </c>
      <c r="B1238" s="24" t="s">
        <v>1</v>
      </c>
      <c r="C1238" s="26" t="s">
        <v>129</v>
      </c>
      <c r="D1238" s="26"/>
      <c r="E1238" s="36">
        <f t="shared" ref="E1238:I1246" si="308">E1253+E1267+E1281+E1295</f>
        <v>0</v>
      </c>
      <c r="F1238" s="30">
        <f t="shared" si="308"/>
        <v>0</v>
      </c>
      <c r="G1238" s="30">
        <f t="shared" si="308"/>
        <v>0</v>
      </c>
      <c r="H1238" s="30">
        <f t="shared" si="308"/>
        <v>0</v>
      </c>
      <c r="I1238" s="30">
        <f t="shared" si="308"/>
        <v>0</v>
      </c>
      <c r="J1238" s="30">
        <f t="shared" si="304"/>
        <v>0</v>
      </c>
      <c r="K1238" s="30">
        <f t="shared" si="305"/>
        <v>0</v>
      </c>
    </row>
    <row r="1239" spans="1:12" ht="18" x14ac:dyDescent="0.25">
      <c r="A1239" s="5" t="str">
        <f t="shared" si="300"/>
        <v>b</v>
      </c>
      <c r="B1239" s="24" t="s">
        <v>1</v>
      </c>
      <c r="C1239" s="26" t="s">
        <v>130</v>
      </c>
      <c r="D1239" s="26"/>
      <c r="E1239" s="36">
        <f t="shared" si="308"/>
        <v>0</v>
      </c>
      <c r="F1239" s="30">
        <f t="shared" si="308"/>
        <v>0</v>
      </c>
      <c r="G1239" s="30">
        <f t="shared" si="308"/>
        <v>0</v>
      </c>
      <c r="H1239" s="30">
        <f t="shared" si="308"/>
        <v>0</v>
      </c>
      <c r="I1239" s="30">
        <f t="shared" si="308"/>
        <v>0</v>
      </c>
      <c r="J1239" s="30">
        <f t="shared" si="304"/>
        <v>0</v>
      </c>
      <c r="K1239" s="30">
        <f t="shared" si="305"/>
        <v>0</v>
      </c>
    </row>
    <row r="1240" spans="1:12" ht="18" x14ac:dyDescent="0.25">
      <c r="A1240" s="5" t="str">
        <f t="shared" si="300"/>
        <v>b</v>
      </c>
      <c r="B1240" s="24" t="s">
        <v>1</v>
      </c>
      <c r="C1240" s="26" t="s">
        <v>131</v>
      </c>
      <c r="D1240" s="26"/>
      <c r="E1240" s="36">
        <f t="shared" si="308"/>
        <v>0</v>
      </c>
      <c r="F1240" s="30">
        <f t="shared" si="308"/>
        <v>0</v>
      </c>
      <c r="G1240" s="30">
        <f t="shared" si="308"/>
        <v>0</v>
      </c>
      <c r="H1240" s="30">
        <f t="shared" si="308"/>
        <v>0</v>
      </c>
      <c r="I1240" s="30">
        <f t="shared" si="308"/>
        <v>0</v>
      </c>
      <c r="J1240" s="30">
        <f t="shared" si="304"/>
        <v>0</v>
      </c>
      <c r="K1240" s="30">
        <f t="shared" si="305"/>
        <v>0</v>
      </c>
    </row>
    <row r="1241" spans="1:12" ht="18" x14ac:dyDescent="0.25">
      <c r="A1241" s="5" t="str">
        <f t="shared" si="300"/>
        <v>b</v>
      </c>
      <c r="B1241" s="24" t="s">
        <v>1</v>
      </c>
      <c r="C1241" s="27" t="s">
        <v>132</v>
      </c>
      <c r="D1241" s="27"/>
      <c r="E1241" s="36">
        <f t="shared" si="308"/>
        <v>0</v>
      </c>
      <c r="F1241" s="30">
        <f t="shared" si="308"/>
        <v>0</v>
      </c>
      <c r="G1241" s="30">
        <f t="shared" si="308"/>
        <v>0</v>
      </c>
      <c r="H1241" s="30">
        <f t="shared" si="308"/>
        <v>0</v>
      </c>
      <c r="I1241" s="30">
        <f t="shared" si="308"/>
        <v>0</v>
      </c>
      <c r="J1241" s="30">
        <f t="shared" si="304"/>
        <v>0</v>
      </c>
      <c r="K1241" s="30">
        <f t="shared" si="305"/>
        <v>0</v>
      </c>
    </row>
    <row r="1242" spans="1:12" ht="18" x14ac:dyDescent="0.25">
      <c r="A1242" s="5" t="str">
        <f t="shared" si="300"/>
        <v>b</v>
      </c>
      <c r="B1242" s="24" t="s">
        <v>1</v>
      </c>
      <c r="C1242" s="27" t="s">
        <v>133</v>
      </c>
      <c r="D1242" s="27"/>
      <c r="E1242" s="36">
        <f t="shared" si="308"/>
        <v>0</v>
      </c>
      <c r="F1242" s="30">
        <f t="shared" si="308"/>
        <v>0</v>
      </c>
      <c r="G1242" s="30">
        <f t="shared" si="308"/>
        <v>0</v>
      </c>
      <c r="H1242" s="30">
        <f t="shared" si="308"/>
        <v>0</v>
      </c>
      <c r="I1242" s="30">
        <f t="shared" si="308"/>
        <v>0</v>
      </c>
      <c r="J1242" s="30">
        <f t="shared" si="304"/>
        <v>0</v>
      </c>
      <c r="K1242" s="30">
        <f t="shared" si="305"/>
        <v>0</v>
      </c>
    </row>
    <row r="1243" spans="1:12" ht="18" x14ac:dyDescent="0.25">
      <c r="A1243" s="5" t="str">
        <f t="shared" si="300"/>
        <v>b</v>
      </c>
      <c r="B1243" s="24" t="s">
        <v>1</v>
      </c>
      <c r="C1243" s="27" t="s">
        <v>134</v>
      </c>
      <c r="D1243" s="27"/>
      <c r="E1243" s="36">
        <f t="shared" si="308"/>
        <v>0</v>
      </c>
      <c r="F1243" s="30">
        <f t="shared" si="308"/>
        <v>0</v>
      </c>
      <c r="G1243" s="30">
        <f t="shared" si="308"/>
        <v>0</v>
      </c>
      <c r="H1243" s="30">
        <f t="shared" si="308"/>
        <v>0</v>
      </c>
      <c r="I1243" s="30">
        <f t="shared" si="308"/>
        <v>0</v>
      </c>
      <c r="J1243" s="30">
        <f t="shared" si="304"/>
        <v>0</v>
      </c>
      <c r="K1243" s="30">
        <f t="shared" si="305"/>
        <v>0</v>
      </c>
    </row>
    <row r="1244" spans="1:12" ht="18" x14ac:dyDescent="0.25">
      <c r="A1244" s="5" t="str">
        <f t="shared" si="300"/>
        <v>b</v>
      </c>
      <c r="B1244" s="24" t="s">
        <v>1</v>
      </c>
      <c r="C1244" s="27" t="s">
        <v>135</v>
      </c>
      <c r="D1244" s="27"/>
      <c r="E1244" s="36">
        <f t="shared" si="308"/>
        <v>0</v>
      </c>
      <c r="F1244" s="30">
        <f t="shared" si="308"/>
        <v>0</v>
      </c>
      <c r="G1244" s="30">
        <f t="shared" si="308"/>
        <v>0</v>
      </c>
      <c r="H1244" s="30">
        <f t="shared" si="308"/>
        <v>0</v>
      </c>
      <c r="I1244" s="30">
        <f t="shared" si="308"/>
        <v>0</v>
      </c>
      <c r="J1244" s="30">
        <f t="shared" si="304"/>
        <v>0</v>
      </c>
      <c r="K1244" s="30">
        <f t="shared" si="305"/>
        <v>0</v>
      </c>
    </row>
    <row r="1245" spans="1:12" x14ac:dyDescent="0.25">
      <c r="A1245" s="5" t="str">
        <f t="shared" si="300"/>
        <v>b</v>
      </c>
      <c r="B1245" s="28"/>
      <c r="C1245" s="29" t="s">
        <v>209</v>
      </c>
      <c r="D1245" s="29"/>
      <c r="E1245" s="38"/>
      <c r="F1245" s="31">
        <f t="shared" si="308"/>
        <v>0</v>
      </c>
      <c r="G1245" s="31">
        <f t="shared" si="308"/>
        <v>0</v>
      </c>
      <c r="H1245" s="31">
        <f t="shared" si="308"/>
        <v>0</v>
      </c>
      <c r="I1245" s="31">
        <f t="shared" si="308"/>
        <v>0</v>
      </c>
      <c r="J1245" s="31">
        <f t="shared" si="304"/>
        <v>0</v>
      </c>
      <c r="K1245" s="31">
        <f t="shared" si="305"/>
        <v>0</v>
      </c>
    </row>
    <row r="1246" spans="1:12" x14ac:dyDescent="0.25">
      <c r="A1246" s="5" t="str">
        <f t="shared" si="300"/>
        <v>b</v>
      </c>
      <c r="B1246" s="28"/>
      <c r="C1246" s="29" t="s">
        <v>210</v>
      </c>
      <c r="D1246" s="29"/>
      <c r="E1246" s="38"/>
      <c r="F1246" s="31">
        <f t="shared" si="308"/>
        <v>0</v>
      </c>
      <c r="G1246" s="31">
        <f t="shared" si="308"/>
        <v>0</v>
      </c>
      <c r="H1246" s="31">
        <f t="shared" si="308"/>
        <v>0</v>
      </c>
      <c r="I1246" s="31">
        <f t="shared" si="308"/>
        <v>0</v>
      </c>
      <c r="J1246" s="31">
        <f t="shared" si="304"/>
        <v>0</v>
      </c>
      <c r="K1246" s="31">
        <f t="shared" si="305"/>
        <v>0</v>
      </c>
    </row>
    <row r="1247" spans="1:12" ht="18" x14ac:dyDescent="0.25">
      <c r="A1247" s="5" t="str">
        <f t="shared" si="300"/>
        <v>b</v>
      </c>
      <c r="B1247" s="32" t="s">
        <v>1</v>
      </c>
      <c r="C1247" s="25" t="s">
        <v>136</v>
      </c>
      <c r="D1247" s="25"/>
      <c r="E1247" s="37">
        <f t="shared" ref="E1247:I1249" si="309">E1262+E1276+E1290+E1304</f>
        <v>0</v>
      </c>
      <c r="F1247" s="33">
        <f t="shared" si="309"/>
        <v>0</v>
      </c>
      <c r="G1247" s="33">
        <f t="shared" si="309"/>
        <v>0</v>
      </c>
      <c r="H1247" s="33">
        <f t="shared" si="309"/>
        <v>0</v>
      </c>
      <c r="I1247" s="33">
        <f t="shared" si="309"/>
        <v>0</v>
      </c>
      <c r="J1247" s="33">
        <f t="shared" si="304"/>
        <v>0</v>
      </c>
      <c r="K1247" s="33">
        <f t="shared" si="305"/>
        <v>0</v>
      </c>
    </row>
    <row r="1248" spans="1:12" ht="18" x14ac:dyDescent="0.25">
      <c r="A1248" s="5" t="str">
        <f t="shared" si="300"/>
        <v>b</v>
      </c>
      <c r="B1248" s="32" t="s">
        <v>1</v>
      </c>
      <c r="C1248" s="25" t="s">
        <v>137</v>
      </c>
      <c r="D1248" s="25"/>
      <c r="E1248" s="37">
        <f t="shared" si="309"/>
        <v>0</v>
      </c>
      <c r="F1248" s="33">
        <f t="shared" si="309"/>
        <v>0</v>
      </c>
      <c r="G1248" s="33">
        <f t="shared" si="309"/>
        <v>0</v>
      </c>
      <c r="H1248" s="33">
        <f t="shared" si="309"/>
        <v>0</v>
      </c>
      <c r="I1248" s="33">
        <f t="shared" si="309"/>
        <v>0</v>
      </c>
      <c r="J1248" s="33">
        <f t="shared" si="304"/>
        <v>0</v>
      </c>
      <c r="K1248" s="33">
        <f t="shared" si="305"/>
        <v>0</v>
      </c>
    </row>
    <row r="1249" spans="1:11" ht="18" x14ac:dyDescent="0.25">
      <c r="A1249" s="5" t="str">
        <f t="shared" si="300"/>
        <v>b</v>
      </c>
      <c r="B1249" s="32" t="s">
        <v>1</v>
      </c>
      <c r="C1249" s="25" t="s">
        <v>138</v>
      </c>
      <c r="D1249" s="25"/>
      <c r="E1249" s="37">
        <f t="shared" si="309"/>
        <v>0</v>
      </c>
      <c r="F1249" s="33">
        <f t="shared" si="309"/>
        <v>0</v>
      </c>
      <c r="G1249" s="33">
        <f t="shared" si="309"/>
        <v>0</v>
      </c>
      <c r="H1249" s="33">
        <f t="shared" si="309"/>
        <v>0</v>
      </c>
      <c r="I1249" s="33">
        <f t="shared" si="309"/>
        <v>0</v>
      </c>
      <c r="J1249" s="33">
        <f t="shared" si="304"/>
        <v>0</v>
      </c>
      <c r="K1249" s="33">
        <f t="shared" si="305"/>
        <v>0</v>
      </c>
    </row>
    <row r="1250" spans="1:11" ht="0" hidden="1" customHeight="1" x14ac:dyDescent="0.25">
      <c r="A1250" s="5" t="str">
        <f t="shared" si="300"/>
        <v>b</v>
      </c>
      <c r="B1250" s="9"/>
      <c r="C1250" s="10"/>
      <c r="D1250" s="10"/>
      <c r="E1250" s="41"/>
      <c r="F1250" s="13"/>
      <c r="G1250" s="13"/>
      <c r="H1250" s="13"/>
      <c r="I1250" s="13"/>
      <c r="J1250" s="30">
        <f t="shared" si="304"/>
        <v>0</v>
      </c>
      <c r="K1250" s="30">
        <f t="shared" si="305"/>
        <v>0</v>
      </c>
    </row>
    <row r="1251" spans="1:11" ht="36" x14ac:dyDescent="0.25">
      <c r="A1251" s="5" t="str">
        <f t="shared" si="300"/>
        <v>b</v>
      </c>
      <c r="B1251" s="22" t="s">
        <v>100</v>
      </c>
      <c r="C1251" s="23" t="s">
        <v>101</v>
      </c>
      <c r="D1251" s="23"/>
      <c r="E1251" s="41">
        <f t="shared" ref="E1251:E1306" si="310">F1251+G1251+H1251+I1251</f>
        <v>0</v>
      </c>
      <c r="F1251" s="41">
        <f t="shared" ref="F1251:I1251" si="311">F1252+F1262+F1263+F1264</f>
        <v>0</v>
      </c>
      <c r="G1251" s="41">
        <f t="shared" si="311"/>
        <v>0</v>
      </c>
      <c r="H1251" s="41">
        <f t="shared" si="311"/>
        <v>0</v>
      </c>
      <c r="I1251" s="41">
        <f t="shared" si="311"/>
        <v>0</v>
      </c>
      <c r="J1251" s="33">
        <f t="shared" si="304"/>
        <v>0</v>
      </c>
      <c r="K1251" s="33">
        <f t="shared" si="305"/>
        <v>0</v>
      </c>
    </row>
    <row r="1252" spans="1:11" ht="18" x14ac:dyDescent="0.25">
      <c r="A1252" s="5" t="str">
        <f t="shared" si="300"/>
        <v>b</v>
      </c>
      <c r="B1252" s="34" t="s">
        <v>1</v>
      </c>
      <c r="C1252" s="15" t="s">
        <v>128</v>
      </c>
      <c r="D1252" s="15"/>
      <c r="E1252" s="37">
        <f t="shared" si="310"/>
        <v>0</v>
      </c>
      <c r="F1252" s="14">
        <f t="shared" ref="F1252:I1252" si="312">F1253+F1254+F1255+F1256+F1257+F1258+F1259</f>
        <v>0</v>
      </c>
      <c r="G1252" s="14">
        <f t="shared" si="312"/>
        <v>0</v>
      </c>
      <c r="H1252" s="14">
        <f t="shared" si="312"/>
        <v>0</v>
      </c>
      <c r="I1252" s="14">
        <f t="shared" si="312"/>
        <v>0</v>
      </c>
      <c r="J1252" s="30">
        <f t="shared" si="304"/>
        <v>0</v>
      </c>
      <c r="K1252" s="30">
        <f t="shared" si="305"/>
        <v>0</v>
      </c>
    </row>
    <row r="1253" spans="1:11" ht="18" x14ac:dyDescent="0.25">
      <c r="A1253" s="5" t="str">
        <f t="shared" si="300"/>
        <v>b</v>
      </c>
      <c r="B1253" s="11" t="s">
        <v>1</v>
      </c>
      <c r="C1253" s="12" t="s">
        <v>129</v>
      </c>
      <c r="D1253" s="12"/>
      <c r="E1253" s="39">
        <f t="shared" si="310"/>
        <v>0</v>
      </c>
      <c r="F1253" s="35"/>
      <c r="G1253" s="35"/>
      <c r="H1253" s="35"/>
      <c r="I1253" s="35"/>
      <c r="J1253" s="30">
        <f t="shared" si="304"/>
        <v>0</v>
      </c>
      <c r="K1253" s="30">
        <f t="shared" si="305"/>
        <v>0</v>
      </c>
    </row>
    <row r="1254" spans="1:11" ht="18" x14ac:dyDescent="0.25">
      <c r="A1254" s="5" t="str">
        <f t="shared" si="300"/>
        <v>b</v>
      </c>
      <c r="B1254" s="11" t="s">
        <v>1</v>
      </c>
      <c r="C1254" s="12" t="s">
        <v>130</v>
      </c>
      <c r="D1254" s="12"/>
      <c r="E1254" s="39">
        <f t="shared" si="310"/>
        <v>0</v>
      </c>
      <c r="F1254" s="35"/>
      <c r="G1254" s="35"/>
      <c r="H1254" s="35"/>
      <c r="I1254" s="35"/>
      <c r="J1254" s="30">
        <f t="shared" si="304"/>
        <v>0</v>
      </c>
      <c r="K1254" s="30">
        <f t="shared" si="305"/>
        <v>0</v>
      </c>
    </row>
    <row r="1255" spans="1:11" ht="18" x14ac:dyDescent="0.25">
      <c r="A1255" s="5" t="str">
        <f t="shared" si="300"/>
        <v>b</v>
      </c>
      <c r="B1255" s="11" t="s">
        <v>1</v>
      </c>
      <c r="C1255" s="12" t="s">
        <v>131</v>
      </c>
      <c r="D1255" s="12"/>
      <c r="E1255" s="39">
        <f t="shared" si="310"/>
        <v>0</v>
      </c>
      <c r="F1255" s="35"/>
      <c r="G1255" s="35"/>
      <c r="H1255" s="35"/>
      <c r="I1255" s="35"/>
      <c r="J1255" s="30">
        <f t="shared" si="304"/>
        <v>0</v>
      </c>
      <c r="K1255" s="30">
        <f t="shared" si="305"/>
        <v>0</v>
      </c>
    </row>
    <row r="1256" spans="1:11" ht="18" x14ac:dyDescent="0.25">
      <c r="A1256" s="5" t="str">
        <f t="shared" si="300"/>
        <v>b</v>
      </c>
      <c r="B1256" s="11" t="s">
        <v>1</v>
      </c>
      <c r="C1256" s="16" t="s">
        <v>132</v>
      </c>
      <c r="D1256" s="16"/>
      <c r="E1256" s="39">
        <f t="shared" si="310"/>
        <v>0</v>
      </c>
      <c r="F1256" s="35"/>
      <c r="G1256" s="35"/>
      <c r="H1256" s="35"/>
      <c r="I1256" s="35"/>
      <c r="J1256" s="30">
        <f t="shared" si="304"/>
        <v>0</v>
      </c>
      <c r="K1256" s="30">
        <f t="shared" si="305"/>
        <v>0</v>
      </c>
    </row>
    <row r="1257" spans="1:11" ht="18" x14ac:dyDescent="0.25">
      <c r="A1257" s="5" t="str">
        <f t="shared" si="300"/>
        <v>b</v>
      </c>
      <c r="B1257" s="11" t="s">
        <v>1</v>
      </c>
      <c r="C1257" s="16" t="s">
        <v>133</v>
      </c>
      <c r="D1257" s="16"/>
      <c r="E1257" s="39">
        <f t="shared" si="310"/>
        <v>0</v>
      </c>
      <c r="F1257" s="35"/>
      <c r="G1257" s="35"/>
      <c r="H1257" s="35"/>
      <c r="I1257" s="35"/>
      <c r="J1257" s="30">
        <f t="shared" si="304"/>
        <v>0</v>
      </c>
      <c r="K1257" s="30">
        <f t="shared" si="305"/>
        <v>0</v>
      </c>
    </row>
    <row r="1258" spans="1:11" ht="18" x14ac:dyDescent="0.25">
      <c r="A1258" s="5" t="str">
        <f t="shared" si="300"/>
        <v>b</v>
      </c>
      <c r="B1258" s="11" t="s">
        <v>1</v>
      </c>
      <c r="C1258" s="16" t="s">
        <v>134</v>
      </c>
      <c r="D1258" s="16"/>
      <c r="E1258" s="39">
        <f t="shared" si="310"/>
        <v>0</v>
      </c>
      <c r="F1258" s="35"/>
      <c r="G1258" s="35"/>
      <c r="H1258" s="35"/>
      <c r="I1258" s="35"/>
      <c r="J1258" s="30">
        <f t="shared" si="304"/>
        <v>0</v>
      </c>
      <c r="K1258" s="30">
        <f t="shared" si="305"/>
        <v>0</v>
      </c>
    </row>
    <row r="1259" spans="1:11" ht="18" x14ac:dyDescent="0.25">
      <c r="A1259" s="5" t="str">
        <f t="shared" si="300"/>
        <v>b</v>
      </c>
      <c r="B1259" s="11" t="s">
        <v>1</v>
      </c>
      <c r="C1259" s="16" t="s">
        <v>135</v>
      </c>
      <c r="D1259" s="16"/>
      <c r="E1259" s="39">
        <f t="shared" si="310"/>
        <v>0</v>
      </c>
      <c r="F1259" s="35">
        <f t="shared" ref="F1259:I1259" si="313">F1260+F1261</f>
        <v>0</v>
      </c>
      <c r="G1259" s="35">
        <f t="shared" si="313"/>
        <v>0</v>
      </c>
      <c r="H1259" s="35">
        <f t="shared" si="313"/>
        <v>0</v>
      </c>
      <c r="I1259" s="35">
        <f t="shared" si="313"/>
        <v>0</v>
      </c>
      <c r="J1259" s="31">
        <f t="shared" si="304"/>
        <v>0</v>
      </c>
      <c r="K1259" s="31">
        <f t="shared" si="305"/>
        <v>0</v>
      </c>
    </row>
    <row r="1260" spans="1:11" x14ac:dyDescent="0.25">
      <c r="A1260" s="5" t="str">
        <f t="shared" si="300"/>
        <v>b</v>
      </c>
      <c r="B1260" s="19"/>
      <c r="C1260" s="21" t="s">
        <v>209</v>
      </c>
      <c r="D1260" s="21"/>
      <c r="E1260" s="40">
        <f t="shared" si="310"/>
        <v>0</v>
      </c>
      <c r="F1260" s="20"/>
      <c r="G1260" s="20"/>
      <c r="H1260" s="20"/>
      <c r="I1260" s="20"/>
      <c r="J1260" s="31">
        <f t="shared" si="304"/>
        <v>0</v>
      </c>
      <c r="K1260" s="31">
        <f t="shared" si="305"/>
        <v>0</v>
      </c>
    </row>
    <row r="1261" spans="1:11" ht="15.75" x14ac:dyDescent="0.25">
      <c r="A1261" s="5" t="str">
        <f t="shared" si="300"/>
        <v>b</v>
      </c>
      <c r="B1261" s="19"/>
      <c r="C1261" s="21" t="s">
        <v>210</v>
      </c>
      <c r="D1261" s="21"/>
      <c r="E1261" s="40">
        <f t="shared" si="310"/>
        <v>0</v>
      </c>
      <c r="F1261" s="20"/>
      <c r="G1261" s="20"/>
      <c r="H1261" s="20"/>
      <c r="I1261" s="20"/>
      <c r="J1261" s="33">
        <f t="shared" si="304"/>
        <v>0</v>
      </c>
      <c r="K1261" s="33">
        <f t="shared" si="305"/>
        <v>0</v>
      </c>
    </row>
    <row r="1262" spans="1:11" ht="18" x14ac:dyDescent="0.25">
      <c r="A1262" s="5" t="str">
        <f t="shared" si="300"/>
        <v>b</v>
      </c>
      <c r="B1262" s="11" t="s">
        <v>1</v>
      </c>
      <c r="C1262" s="15" t="s">
        <v>136</v>
      </c>
      <c r="D1262" s="15"/>
      <c r="E1262" s="37">
        <f t="shared" si="310"/>
        <v>0</v>
      </c>
      <c r="F1262" s="14"/>
      <c r="G1262" s="14"/>
      <c r="H1262" s="14"/>
      <c r="I1262" s="14"/>
      <c r="J1262" s="33">
        <f t="shared" si="304"/>
        <v>0</v>
      </c>
      <c r="K1262" s="33">
        <f t="shared" si="305"/>
        <v>0</v>
      </c>
    </row>
    <row r="1263" spans="1:11" ht="18" x14ac:dyDescent="0.25">
      <c r="A1263" s="5" t="str">
        <f t="shared" si="300"/>
        <v>b</v>
      </c>
      <c r="B1263" s="11" t="s">
        <v>1</v>
      </c>
      <c r="C1263" s="15" t="s">
        <v>137</v>
      </c>
      <c r="D1263" s="15"/>
      <c r="E1263" s="37">
        <f t="shared" si="310"/>
        <v>0</v>
      </c>
      <c r="F1263" s="14"/>
      <c r="G1263" s="14"/>
      <c r="H1263" s="14"/>
      <c r="I1263" s="14"/>
      <c r="J1263" s="33">
        <f t="shared" si="304"/>
        <v>0</v>
      </c>
      <c r="K1263" s="33">
        <f t="shared" si="305"/>
        <v>0</v>
      </c>
    </row>
    <row r="1264" spans="1:11" ht="18" x14ac:dyDescent="0.25">
      <c r="A1264" s="5" t="str">
        <f t="shared" si="300"/>
        <v>b</v>
      </c>
      <c r="B1264" s="11" t="s">
        <v>1</v>
      </c>
      <c r="C1264" s="15" t="s">
        <v>138</v>
      </c>
      <c r="D1264" s="15"/>
      <c r="E1264" s="37">
        <f t="shared" si="310"/>
        <v>0</v>
      </c>
      <c r="F1264" s="14"/>
      <c r="G1264" s="14"/>
      <c r="H1264" s="14"/>
      <c r="I1264" s="14"/>
      <c r="J1264" s="30">
        <f t="shared" si="304"/>
        <v>0</v>
      </c>
      <c r="K1264" s="30">
        <f t="shared" si="305"/>
        <v>0</v>
      </c>
    </row>
    <row r="1265" spans="1:12" ht="36" x14ac:dyDescent="0.25">
      <c r="A1265" s="5" t="str">
        <f t="shared" si="300"/>
        <v>b</v>
      </c>
      <c r="B1265" s="22" t="s">
        <v>102</v>
      </c>
      <c r="C1265" s="23" t="s">
        <v>103</v>
      </c>
      <c r="D1265" s="23"/>
      <c r="E1265" s="41">
        <f t="shared" si="310"/>
        <v>0</v>
      </c>
      <c r="F1265" s="41">
        <f t="shared" ref="F1265:I1265" si="314">F1266+F1276+F1277+F1278</f>
        <v>0</v>
      </c>
      <c r="G1265" s="41">
        <f t="shared" si="314"/>
        <v>0</v>
      </c>
      <c r="H1265" s="41">
        <f t="shared" si="314"/>
        <v>0</v>
      </c>
      <c r="I1265" s="41">
        <f t="shared" si="314"/>
        <v>0</v>
      </c>
      <c r="J1265" s="33">
        <f t="shared" si="304"/>
        <v>0</v>
      </c>
      <c r="K1265" s="33">
        <f t="shared" si="305"/>
        <v>0</v>
      </c>
      <c r="L1265" s="4" t="s">
        <v>205</v>
      </c>
    </row>
    <row r="1266" spans="1:12" ht="18" x14ac:dyDescent="0.25">
      <c r="A1266" s="5" t="str">
        <f t="shared" si="300"/>
        <v>b</v>
      </c>
      <c r="B1266" s="34" t="s">
        <v>1</v>
      </c>
      <c r="C1266" s="15" t="s">
        <v>128</v>
      </c>
      <c r="D1266" s="15"/>
      <c r="E1266" s="37">
        <f t="shared" si="310"/>
        <v>0</v>
      </c>
      <c r="F1266" s="14">
        <f t="shared" ref="F1266:I1266" si="315">F1267+F1268+F1269+F1270+F1271+F1272+F1273</f>
        <v>0</v>
      </c>
      <c r="G1266" s="14">
        <f t="shared" si="315"/>
        <v>0</v>
      </c>
      <c r="H1266" s="14">
        <f t="shared" si="315"/>
        <v>0</v>
      </c>
      <c r="I1266" s="14">
        <f t="shared" si="315"/>
        <v>0</v>
      </c>
      <c r="J1266" s="30">
        <f t="shared" si="304"/>
        <v>0</v>
      </c>
      <c r="K1266" s="30">
        <f t="shared" si="305"/>
        <v>0</v>
      </c>
      <c r="L1266" s="4" t="s">
        <v>205</v>
      </c>
    </row>
    <row r="1267" spans="1:12" ht="18" x14ac:dyDescent="0.25">
      <c r="A1267" s="5" t="str">
        <f t="shared" si="300"/>
        <v>b</v>
      </c>
      <c r="B1267" s="11" t="s">
        <v>1</v>
      </c>
      <c r="C1267" s="12" t="s">
        <v>129</v>
      </c>
      <c r="D1267" s="12"/>
      <c r="E1267" s="39">
        <f t="shared" si="310"/>
        <v>0</v>
      </c>
      <c r="F1267" s="35"/>
      <c r="G1267" s="35"/>
      <c r="H1267" s="35"/>
      <c r="I1267" s="35"/>
      <c r="J1267" s="30">
        <f t="shared" si="304"/>
        <v>0</v>
      </c>
      <c r="K1267" s="30">
        <f t="shared" si="305"/>
        <v>0</v>
      </c>
      <c r="L1267" s="4" t="s">
        <v>205</v>
      </c>
    </row>
    <row r="1268" spans="1:12" ht="18" x14ac:dyDescent="0.25">
      <c r="A1268" s="5" t="str">
        <f t="shared" si="300"/>
        <v>b</v>
      </c>
      <c r="B1268" s="11" t="s">
        <v>1</v>
      </c>
      <c r="C1268" s="12" t="s">
        <v>130</v>
      </c>
      <c r="D1268" s="12"/>
      <c r="E1268" s="39">
        <f t="shared" si="310"/>
        <v>0</v>
      </c>
      <c r="F1268" s="35"/>
      <c r="G1268" s="35"/>
      <c r="H1268" s="35"/>
      <c r="I1268" s="35"/>
      <c r="J1268" s="30">
        <f t="shared" si="304"/>
        <v>0</v>
      </c>
      <c r="K1268" s="30">
        <f t="shared" si="305"/>
        <v>0</v>
      </c>
      <c r="L1268" s="4" t="s">
        <v>205</v>
      </c>
    </row>
    <row r="1269" spans="1:12" ht="18" x14ac:dyDescent="0.25">
      <c r="A1269" s="5" t="str">
        <f t="shared" si="300"/>
        <v>b</v>
      </c>
      <c r="B1269" s="11" t="s">
        <v>1</v>
      </c>
      <c r="C1269" s="12" t="s">
        <v>131</v>
      </c>
      <c r="D1269" s="12"/>
      <c r="E1269" s="39">
        <f t="shared" si="310"/>
        <v>0</v>
      </c>
      <c r="F1269" s="35"/>
      <c r="G1269" s="35"/>
      <c r="H1269" s="35"/>
      <c r="I1269" s="35"/>
      <c r="J1269" s="30">
        <f t="shared" si="304"/>
        <v>0</v>
      </c>
      <c r="K1269" s="30">
        <f t="shared" si="305"/>
        <v>0</v>
      </c>
      <c r="L1269" s="4" t="s">
        <v>205</v>
      </c>
    </row>
    <row r="1270" spans="1:12" ht="18" x14ac:dyDescent="0.25">
      <c r="A1270" s="5" t="str">
        <f t="shared" si="300"/>
        <v>b</v>
      </c>
      <c r="B1270" s="11" t="s">
        <v>1</v>
      </c>
      <c r="C1270" s="16" t="s">
        <v>132</v>
      </c>
      <c r="D1270" s="16"/>
      <c r="E1270" s="39">
        <f t="shared" si="310"/>
        <v>0</v>
      </c>
      <c r="F1270" s="35"/>
      <c r="G1270" s="35"/>
      <c r="H1270" s="35"/>
      <c r="I1270" s="35"/>
      <c r="J1270" s="30">
        <f t="shared" si="304"/>
        <v>0</v>
      </c>
      <c r="K1270" s="30">
        <f t="shared" si="305"/>
        <v>0</v>
      </c>
      <c r="L1270" s="4" t="s">
        <v>205</v>
      </c>
    </row>
    <row r="1271" spans="1:12" ht="18" x14ac:dyDescent="0.25">
      <c r="A1271" s="5" t="str">
        <f t="shared" si="300"/>
        <v>b</v>
      </c>
      <c r="B1271" s="11" t="s">
        <v>1</v>
      </c>
      <c r="C1271" s="16" t="s">
        <v>133</v>
      </c>
      <c r="D1271" s="16"/>
      <c r="E1271" s="39">
        <f t="shared" si="310"/>
        <v>0</v>
      </c>
      <c r="F1271" s="35"/>
      <c r="G1271" s="35"/>
      <c r="H1271" s="35"/>
      <c r="I1271" s="35"/>
      <c r="J1271" s="30">
        <f t="shared" si="304"/>
        <v>0</v>
      </c>
      <c r="K1271" s="30">
        <f t="shared" si="305"/>
        <v>0</v>
      </c>
      <c r="L1271" s="4" t="s">
        <v>205</v>
      </c>
    </row>
    <row r="1272" spans="1:12" ht="18" x14ac:dyDescent="0.25">
      <c r="A1272" s="5" t="str">
        <f t="shared" si="300"/>
        <v>b</v>
      </c>
      <c r="B1272" s="11" t="s">
        <v>1</v>
      </c>
      <c r="C1272" s="16" t="s">
        <v>134</v>
      </c>
      <c r="D1272" s="16"/>
      <c r="E1272" s="39">
        <f t="shared" si="310"/>
        <v>0</v>
      </c>
      <c r="F1272" s="35"/>
      <c r="G1272" s="35"/>
      <c r="H1272" s="35"/>
      <c r="I1272" s="35"/>
      <c r="J1272" s="30">
        <f t="shared" si="304"/>
        <v>0</v>
      </c>
      <c r="K1272" s="30">
        <f t="shared" si="305"/>
        <v>0</v>
      </c>
      <c r="L1272" s="4" t="s">
        <v>205</v>
      </c>
    </row>
    <row r="1273" spans="1:12" ht="18" x14ac:dyDescent="0.25">
      <c r="A1273" s="5" t="str">
        <f t="shared" si="300"/>
        <v>b</v>
      </c>
      <c r="B1273" s="11" t="s">
        <v>1</v>
      </c>
      <c r="C1273" s="16" t="s">
        <v>135</v>
      </c>
      <c r="D1273" s="16"/>
      <c r="E1273" s="39">
        <f t="shared" si="310"/>
        <v>0</v>
      </c>
      <c r="F1273" s="35">
        <f t="shared" ref="F1273:I1273" si="316">F1274+F1275</f>
        <v>0</v>
      </c>
      <c r="G1273" s="35">
        <f t="shared" si="316"/>
        <v>0</v>
      </c>
      <c r="H1273" s="35">
        <f t="shared" si="316"/>
        <v>0</v>
      </c>
      <c r="I1273" s="35">
        <f t="shared" si="316"/>
        <v>0</v>
      </c>
      <c r="J1273" s="31">
        <f t="shared" si="304"/>
        <v>0</v>
      </c>
      <c r="K1273" s="31">
        <f t="shared" si="305"/>
        <v>0</v>
      </c>
      <c r="L1273" s="4" t="s">
        <v>205</v>
      </c>
    </row>
    <row r="1274" spans="1:12" x14ac:dyDescent="0.25">
      <c r="A1274" s="5" t="str">
        <f t="shared" si="300"/>
        <v>b</v>
      </c>
      <c r="B1274" s="19"/>
      <c r="C1274" s="21" t="s">
        <v>209</v>
      </c>
      <c r="D1274" s="21"/>
      <c r="E1274" s="40">
        <f t="shared" si="310"/>
        <v>0</v>
      </c>
      <c r="F1274" s="20"/>
      <c r="G1274" s="20"/>
      <c r="H1274" s="20"/>
      <c r="I1274" s="20"/>
      <c r="J1274" s="31">
        <f t="shared" si="304"/>
        <v>0</v>
      </c>
      <c r="K1274" s="31">
        <f t="shared" si="305"/>
        <v>0</v>
      </c>
    </row>
    <row r="1275" spans="1:12" ht="15.75" x14ac:dyDescent="0.25">
      <c r="A1275" s="5" t="str">
        <f t="shared" si="300"/>
        <v>b</v>
      </c>
      <c r="B1275" s="19"/>
      <c r="C1275" s="21" t="s">
        <v>210</v>
      </c>
      <c r="D1275" s="21"/>
      <c r="E1275" s="40">
        <f t="shared" si="310"/>
        <v>0</v>
      </c>
      <c r="F1275" s="20"/>
      <c r="G1275" s="20"/>
      <c r="H1275" s="20"/>
      <c r="I1275" s="20"/>
      <c r="J1275" s="33">
        <f t="shared" si="304"/>
        <v>0</v>
      </c>
      <c r="K1275" s="33">
        <f t="shared" si="305"/>
        <v>0</v>
      </c>
    </row>
    <row r="1276" spans="1:12" ht="18" x14ac:dyDescent="0.25">
      <c r="A1276" s="5" t="str">
        <f t="shared" si="300"/>
        <v>b</v>
      </c>
      <c r="B1276" s="11" t="s">
        <v>1</v>
      </c>
      <c r="C1276" s="15" t="s">
        <v>136</v>
      </c>
      <c r="D1276" s="15"/>
      <c r="E1276" s="37">
        <f t="shared" si="310"/>
        <v>0</v>
      </c>
      <c r="F1276" s="14"/>
      <c r="G1276" s="14"/>
      <c r="H1276" s="14"/>
      <c r="I1276" s="14"/>
      <c r="J1276" s="33">
        <f t="shared" si="304"/>
        <v>0</v>
      </c>
      <c r="K1276" s="33">
        <f t="shared" si="305"/>
        <v>0</v>
      </c>
      <c r="L1276" s="4" t="s">
        <v>205</v>
      </c>
    </row>
    <row r="1277" spans="1:12" ht="18" x14ac:dyDescent="0.25">
      <c r="A1277" s="5" t="str">
        <f t="shared" si="300"/>
        <v>b</v>
      </c>
      <c r="B1277" s="11" t="s">
        <v>1</v>
      </c>
      <c r="C1277" s="15" t="s">
        <v>137</v>
      </c>
      <c r="D1277" s="15"/>
      <c r="E1277" s="37">
        <f t="shared" si="310"/>
        <v>0</v>
      </c>
      <c r="F1277" s="14"/>
      <c r="G1277" s="14"/>
      <c r="H1277" s="14"/>
      <c r="I1277" s="14"/>
      <c r="J1277" s="33">
        <f t="shared" si="304"/>
        <v>0</v>
      </c>
      <c r="K1277" s="33">
        <f t="shared" si="305"/>
        <v>0</v>
      </c>
      <c r="L1277" s="4" t="s">
        <v>205</v>
      </c>
    </row>
    <row r="1278" spans="1:12" ht="18" x14ac:dyDescent="0.25">
      <c r="A1278" s="5" t="str">
        <f t="shared" si="300"/>
        <v>b</v>
      </c>
      <c r="B1278" s="11" t="s">
        <v>1</v>
      </c>
      <c r="C1278" s="15" t="s">
        <v>138</v>
      </c>
      <c r="D1278" s="15"/>
      <c r="E1278" s="37">
        <f t="shared" si="310"/>
        <v>0</v>
      </c>
      <c r="F1278" s="14"/>
      <c r="G1278" s="14"/>
      <c r="H1278" s="14"/>
      <c r="I1278" s="14"/>
      <c r="J1278" s="30">
        <f t="shared" si="304"/>
        <v>0</v>
      </c>
      <c r="K1278" s="30">
        <f t="shared" si="305"/>
        <v>0</v>
      </c>
      <c r="L1278" s="4" t="s">
        <v>205</v>
      </c>
    </row>
    <row r="1279" spans="1:12" ht="18" x14ac:dyDescent="0.25">
      <c r="A1279" s="5" t="str">
        <f t="shared" si="300"/>
        <v>b</v>
      </c>
      <c r="B1279" s="22" t="s">
        <v>104</v>
      </c>
      <c r="C1279" s="23" t="s">
        <v>105</v>
      </c>
      <c r="D1279" s="23"/>
      <c r="E1279" s="41">
        <f t="shared" si="310"/>
        <v>0</v>
      </c>
      <c r="F1279" s="41">
        <f t="shared" ref="F1279:I1279" si="317">F1280+F1290+F1291+F1292</f>
        <v>0</v>
      </c>
      <c r="G1279" s="41">
        <f t="shared" si="317"/>
        <v>0</v>
      </c>
      <c r="H1279" s="41">
        <f t="shared" si="317"/>
        <v>0</v>
      </c>
      <c r="I1279" s="41">
        <f t="shared" si="317"/>
        <v>0</v>
      </c>
      <c r="J1279" s="33">
        <f t="shared" si="304"/>
        <v>0</v>
      </c>
      <c r="K1279" s="33">
        <f t="shared" si="305"/>
        <v>0</v>
      </c>
      <c r="L1279" s="4" t="s">
        <v>208</v>
      </c>
    </row>
    <row r="1280" spans="1:12" ht="18" x14ac:dyDescent="0.25">
      <c r="A1280" s="5" t="str">
        <f t="shared" si="300"/>
        <v>b</v>
      </c>
      <c r="B1280" s="34" t="s">
        <v>1</v>
      </c>
      <c r="C1280" s="15" t="s">
        <v>128</v>
      </c>
      <c r="D1280" s="15"/>
      <c r="E1280" s="37">
        <f t="shared" si="310"/>
        <v>0</v>
      </c>
      <c r="F1280" s="14">
        <f t="shared" ref="F1280:I1280" si="318">F1281+F1282+F1283+F1284+F1285+F1286+F1287</f>
        <v>0</v>
      </c>
      <c r="G1280" s="14">
        <f t="shared" si="318"/>
        <v>0</v>
      </c>
      <c r="H1280" s="14">
        <f t="shared" si="318"/>
        <v>0</v>
      </c>
      <c r="I1280" s="14">
        <f t="shared" si="318"/>
        <v>0</v>
      </c>
      <c r="J1280" s="30">
        <f t="shared" si="304"/>
        <v>0</v>
      </c>
      <c r="K1280" s="30">
        <f t="shared" si="305"/>
        <v>0</v>
      </c>
      <c r="L1280" s="4" t="s">
        <v>208</v>
      </c>
    </row>
    <row r="1281" spans="1:12" ht="18" x14ac:dyDescent="0.25">
      <c r="A1281" s="5" t="str">
        <f t="shared" si="300"/>
        <v>b</v>
      </c>
      <c r="B1281" s="11" t="s">
        <v>1</v>
      </c>
      <c r="C1281" s="12" t="s">
        <v>129</v>
      </c>
      <c r="D1281" s="12"/>
      <c r="E1281" s="39">
        <f t="shared" si="310"/>
        <v>0</v>
      </c>
      <c r="F1281" s="35"/>
      <c r="G1281" s="35"/>
      <c r="H1281" s="35"/>
      <c r="I1281" s="35"/>
      <c r="J1281" s="30">
        <f t="shared" si="304"/>
        <v>0</v>
      </c>
      <c r="K1281" s="30">
        <f t="shared" si="305"/>
        <v>0</v>
      </c>
      <c r="L1281" s="4" t="s">
        <v>208</v>
      </c>
    </row>
    <row r="1282" spans="1:12" ht="18" x14ac:dyDescent="0.25">
      <c r="A1282" s="5" t="str">
        <f t="shared" si="300"/>
        <v>b</v>
      </c>
      <c r="B1282" s="11" t="s">
        <v>1</v>
      </c>
      <c r="C1282" s="12" t="s">
        <v>130</v>
      </c>
      <c r="D1282" s="12"/>
      <c r="E1282" s="39">
        <f t="shared" si="310"/>
        <v>0</v>
      </c>
      <c r="F1282" s="35"/>
      <c r="G1282" s="35"/>
      <c r="H1282" s="35"/>
      <c r="I1282" s="35"/>
      <c r="J1282" s="30">
        <f t="shared" si="304"/>
        <v>0</v>
      </c>
      <c r="K1282" s="30">
        <f t="shared" si="305"/>
        <v>0</v>
      </c>
      <c r="L1282" s="4" t="s">
        <v>208</v>
      </c>
    </row>
    <row r="1283" spans="1:12" ht="18" x14ac:dyDescent="0.25">
      <c r="A1283" s="5" t="str">
        <f t="shared" si="300"/>
        <v>b</v>
      </c>
      <c r="B1283" s="11" t="s">
        <v>1</v>
      </c>
      <c r="C1283" s="12" t="s">
        <v>131</v>
      </c>
      <c r="D1283" s="12"/>
      <c r="E1283" s="39">
        <f t="shared" si="310"/>
        <v>0</v>
      </c>
      <c r="F1283" s="35"/>
      <c r="G1283" s="35"/>
      <c r="H1283" s="35"/>
      <c r="I1283" s="35"/>
      <c r="J1283" s="30">
        <f t="shared" si="304"/>
        <v>0</v>
      </c>
      <c r="K1283" s="30">
        <f t="shared" si="305"/>
        <v>0</v>
      </c>
      <c r="L1283" s="4" t="s">
        <v>208</v>
      </c>
    </row>
    <row r="1284" spans="1:12" ht="18" x14ac:dyDescent="0.25">
      <c r="A1284" s="5" t="str">
        <f t="shared" si="300"/>
        <v>b</v>
      </c>
      <c r="B1284" s="11" t="s">
        <v>1</v>
      </c>
      <c r="C1284" s="16" t="s">
        <v>132</v>
      </c>
      <c r="D1284" s="16"/>
      <c r="E1284" s="39">
        <f t="shared" si="310"/>
        <v>0</v>
      </c>
      <c r="F1284" s="35"/>
      <c r="G1284" s="35"/>
      <c r="H1284" s="35"/>
      <c r="I1284" s="35"/>
      <c r="J1284" s="30">
        <f t="shared" si="304"/>
        <v>0</v>
      </c>
      <c r="K1284" s="30">
        <f t="shared" si="305"/>
        <v>0</v>
      </c>
      <c r="L1284" s="4" t="s">
        <v>208</v>
      </c>
    </row>
    <row r="1285" spans="1:12" ht="18" x14ac:dyDescent="0.25">
      <c r="A1285" s="5" t="str">
        <f t="shared" ref="A1285:A1306" si="319">IF((E1285+F1285+G1285+I1285+H1285)&gt;0,"a","b")</f>
        <v>b</v>
      </c>
      <c r="B1285" s="11" t="s">
        <v>1</v>
      </c>
      <c r="C1285" s="16" t="s">
        <v>133</v>
      </c>
      <c r="D1285" s="16"/>
      <c r="E1285" s="39">
        <f t="shared" si="310"/>
        <v>0</v>
      </c>
      <c r="F1285" s="35"/>
      <c r="G1285" s="35"/>
      <c r="H1285" s="35"/>
      <c r="I1285" s="35"/>
      <c r="J1285" s="30">
        <f t="shared" si="304"/>
        <v>0</v>
      </c>
      <c r="K1285" s="30">
        <f t="shared" si="305"/>
        <v>0</v>
      </c>
      <c r="L1285" s="4" t="s">
        <v>208</v>
      </c>
    </row>
    <row r="1286" spans="1:12" ht="18" x14ac:dyDescent="0.25">
      <c r="A1286" s="5" t="str">
        <f t="shared" si="319"/>
        <v>b</v>
      </c>
      <c r="B1286" s="11" t="s">
        <v>1</v>
      </c>
      <c r="C1286" s="16" t="s">
        <v>134</v>
      </c>
      <c r="D1286" s="16"/>
      <c r="E1286" s="39">
        <f t="shared" si="310"/>
        <v>0</v>
      </c>
      <c r="F1286" s="35"/>
      <c r="G1286" s="35"/>
      <c r="H1286" s="35"/>
      <c r="I1286" s="35"/>
      <c r="J1286" s="30">
        <f t="shared" si="304"/>
        <v>0</v>
      </c>
      <c r="K1286" s="30">
        <f t="shared" si="305"/>
        <v>0</v>
      </c>
      <c r="L1286" s="4" t="s">
        <v>208</v>
      </c>
    </row>
    <row r="1287" spans="1:12" ht="18" x14ac:dyDescent="0.25">
      <c r="A1287" s="5" t="str">
        <f t="shared" si="319"/>
        <v>b</v>
      </c>
      <c r="B1287" s="11" t="s">
        <v>1</v>
      </c>
      <c r="C1287" s="16" t="s">
        <v>135</v>
      </c>
      <c r="D1287" s="16"/>
      <c r="E1287" s="39">
        <f t="shared" si="310"/>
        <v>0</v>
      </c>
      <c r="F1287" s="35">
        <f t="shared" ref="F1287:I1287" si="320">F1288+F1289</f>
        <v>0</v>
      </c>
      <c r="G1287" s="35">
        <f t="shared" si="320"/>
        <v>0</v>
      </c>
      <c r="H1287" s="35">
        <f t="shared" si="320"/>
        <v>0</v>
      </c>
      <c r="I1287" s="35">
        <f t="shared" si="320"/>
        <v>0</v>
      </c>
      <c r="J1287" s="31">
        <f t="shared" si="304"/>
        <v>0</v>
      </c>
      <c r="K1287" s="31">
        <f t="shared" si="305"/>
        <v>0</v>
      </c>
      <c r="L1287" s="4" t="s">
        <v>208</v>
      </c>
    </row>
    <row r="1288" spans="1:12" x14ac:dyDescent="0.25">
      <c r="A1288" s="5" t="str">
        <f t="shared" si="319"/>
        <v>b</v>
      </c>
      <c r="B1288" s="19"/>
      <c r="C1288" s="21" t="s">
        <v>209</v>
      </c>
      <c r="D1288" s="21"/>
      <c r="E1288" s="40">
        <f t="shared" si="310"/>
        <v>0</v>
      </c>
      <c r="F1288" s="20"/>
      <c r="G1288" s="20"/>
      <c r="H1288" s="20"/>
      <c r="I1288" s="20"/>
      <c r="J1288" s="31">
        <f t="shared" si="304"/>
        <v>0</v>
      </c>
      <c r="K1288" s="31">
        <f t="shared" si="305"/>
        <v>0</v>
      </c>
      <c r="L1288" s="4" t="s">
        <v>208</v>
      </c>
    </row>
    <row r="1289" spans="1:12" ht="15.75" x14ac:dyDescent="0.25">
      <c r="A1289" s="5" t="str">
        <f t="shared" si="319"/>
        <v>b</v>
      </c>
      <c r="B1289" s="19"/>
      <c r="C1289" s="21" t="s">
        <v>210</v>
      </c>
      <c r="D1289" s="21"/>
      <c r="E1289" s="40">
        <f t="shared" si="310"/>
        <v>0</v>
      </c>
      <c r="F1289" s="20"/>
      <c r="G1289" s="20"/>
      <c r="H1289" s="20"/>
      <c r="I1289" s="20"/>
      <c r="J1289" s="33">
        <f t="shared" si="304"/>
        <v>0</v>
      </c>
      <c r="K1289" s="33">
        <f t="shared" si="305"/>
        <v>0</v>
      </c>
      <c r="L1289" s="4" t="s">
        <v>208</v>
      </c>
    </row>
    <row r="1290" spans="1:12" ht="18" x14ac:dyDescent="0.25">
      <c r="A1290" s="5" t="str">
        <f t="shared" si="319"/>
        <v>b</v>
      </c>
      <c r="B1290" s="11" t="s">
        <v>1</v>
      </c>
      <c r="C1290" s="15" t="s">
        <v>136</v>
      </c>
      <c r="D1290" s="15"/>
      <c r="E1290" s="37">
        <f t="shared" si="310"/>
        <v>0</v>
      </c>
      <c r="F1290" s="14"/>
      <c r="G1290" s="14"/>
      <c r="H1290" s="14"/>
      <c r="I1290" s="14"/>
      <c r="J1290" s="33">
        <f t="shared" si="304"/>
        <v>0</v>
      </c>
      <c r="K1290" s="33">
        <f t="shared" si="305"/>
        <v>0</v>
      </c>
      <c r="L1290" s="4" t="s">
        <v>208</v>
      </c>
    </row>
    <row r="1291" spans="1:12" ht="18" x14ac:dyDescent="0.25">
      <c r="A1291" s="5" t="str">
        <f t="shared" si="319"/>
        <v>b</v>
      </c>
      <c r="B1291" s="11" t="s">
        <v>1</v>
      </c>
      <c r="C1291" s="15" t="s">
        <v>137</v>
      </c>
      <c r="D1291" s="15"/>
      <c r="E1291" s="37">
        <f t="shared" si="310"/>
        <v>0</v>
      </c>
      <c r="F1291" s="14"/>
      <c r="G1291" s="14"/>
      <c r="H1291" s="14"/>
      <c r="I1291" s="14"/>
      <c r="J1291" s="33">
        <f t="shared" si="304"/>
        <v>0</v>
      </c>
      <c r="K1291" s="33">
        <f t="shared" si="305"/>
        <v>0</v>
      </c>
      <c r="L1291" s="4" t="s">
        <v>208</v>
      </c>
    </row>
    <row r="1292" spans="1:12" ht="18" x14ac:dyDescent="0.25">
      <c r="A1292" s="5" t="str">
        <f t="shared" si="319"/>
        <v>b</v>
      </c>
      <c r="B1292" s="11" t="s">
        <v>1</v>
      </c>
      <c r="C1292" s="15" t="s">
        <v>138</v>
      </c>
      <c r="D1292" s="15"/>
      <c r="E1292" s="37">
        <f t="shared" si="310"/>
        <v>0</v>
      </c>
      <c r="F1292" s="14"/>
      <c r="G1292" s="14"/>
      <c r="H1292" s="14"/>
      <c r="I1292" s="14"/>
      <c r="J1292" s="30">
        <f t="shared" si="304"/>
        <v>0</v>
      </c>
      <c r="K1292" s="30">
        <f t="shared" si="305"/>
        <v>0</v>
      </c>
      <c r="L1292" s="4" t="s">
        <v>208</v>
      </c>
    </row>
    <row r="1293" spans="1:12" ht="54" x14ac:dyDescent="0.25">
      <c r="A1293" s="5" t="str">
        <f t="shared" si="319"/>
        <v>b</v>
      </c>
      <c r="B1293" s="22" t="s">
        <v>106</v>
      </c>
      <c r="C1293" s="23" t="s">
        <v>107</v>
      </c>
      <c r="D1293" s="23"/>
      <c r="E1293" s="41">
        <f t="shared" si="310"/>
        <v>0</v>
      </c>
      <c r="F1293" s="41">
        <f t="shared" ref="F1293:I1293" si="321">F1294+F1304+F1305+F1306</f>
        <v>0</v>
      </c>
      <c r="G1293" s="41">
        <f t="shared" si="321"/>
        <v>0</v>
      </c>
      <c r="H1293" s="41">
        <f t="shared" si="321"/>
        <v>0</v>
      </c>
      <c r="I1293" s="41">
        <f t="shared" si="321"/>
        <v>0</v>
      </c>
      <c r="J1293" s="33">
        <f t="shared" si="304"/>
        <v>0</v>
      </c>
      <c r="K1293" s="33">
        <f t="shared" si="305"/>
        <v>0</v>
      </c>
      <c r="L1293" s="4" t="s">
        <v>205</v>
      </c>
    </row>
    <row r="1294" spans="1:12" ht="18" x14ac:dyDescent="0.25">
      <c r="A1294" s="5" t="str">
        <f t="shared" si="319"/>
        <v>b</v>
      </c>
      <c r="B1294" s="34" t="s">
        <v>1</v>
      </c>
      <c r="C1294" s="15" t="s">
        <v>128</v>
      </c>
      <c r="D1294" s="15"/>
      <c r="E1294" s="37">
        <f t="shared" si="310"/>
        <v>0</v>
      </c>
      <c r="F1294" s="14">
        <f t="shared" ref="F1294:I1294" si="322">F1295+F1296+F1297+F1298+F1299+F1300+F1301</f>
        <v>0</v>
      </c>
      <c r="G1294" s="14">
        <f t="shared" si="322"/>
        <v>0</v>
      </c>
      <c r="H1294" s="14">
        <f t="shared" si="322"/>
        <v>0</v>
      </c>
      <c r="I1294" s="14">
        <f t="shared" si="322"/>
        <v>0</v>
      </c>
      <c r="J1294" s="30">
        <f t="shared" si="304"/>
        <v>0</v>
      </c>
      <c r="K1294" s="30">
        <f t="shared" si="305"/>
        <v>0</v>
      </c>
      <c r="L1294" s="4" t="s">
        <v>205</v>
      </c>
    </row>
    <row r="1295" spans="1:12" ht="18" x14ac:dyDescent="0.25">
      <c r="A1295" s="5" t="str">
        <f t="shared" si="319"/>
        <v>b</v>
      </c>
      <c r="B1295" s="11" t="s">
        <v>1</v>
      </c>
      <c r="C1295" s="12" t="s">
        <v>129</v>
      </c>
      <c r="D1295" s="12"/>
      <c r="E1295" s="39">
        <f t="shared" si="310"/>
        <v>0</v>
      </c>
      <c r="F1295" s="35"/>
      <c r="G1295" s="35"/>
      <c r="H1295" s="35"/>
      <c r="I1295" s="35"/>
      <c r="J1295" s="30">
        <f t="shared" si="304"/>
        <v>0</v>
      </c>
      <c r="K1295" s="30">
        <f t="shared" si="305"/>
        <v>0</v>
      </c>
      <c r="L1295" s="4" t="s">
        <v>205</v>
      </c>
    </row>
    <row r="1296" spans="1:12" ht="18" x14ac:dyDescent="0.25">
      <c r="A1296" s="5" t="str">
        <f t="shared" si="319"/>
        <v>b</v>
      </c>
      <c r="B1296" s="11" t="s">
        <v>1</v>
      </c>
      <c r="C1296" s="12" t="s">
        <v>130</v>
      </c>
      <c r="D1296" s="12"/>
      <c r="E1296" s="39">
        <f t="shared" si="310"/>
        <v>0</v>
      </c>
      <c r="F1296" s="35"/>
      <c r="G1296" s="35"/>
      <c r="H1296" s="35"/>
      <c r="I1296" s="35"/>
      <c r="J1296" s="30">
        <f t="shared" si="304"/>
        <v>0</v>
      </c>
      <c r="K1296" s="30">
        <f t="shared" si="305"/>
        <v>0</v>
      </c>
      <c r="L1296" s="4" t="s">
        <v>205</v>
      </c>
    </row>
    <row r="1297" spans="1:12" ht="18" x14ac:dyDescent="0.25">
      <c r="A1297" s="5" t="str">
        <f t="shared" si="319"/>
        <v>b</v>
      </c>
      <c r="B1297" s="11" t="s">
        <v>1</v>
      </c>
      <c r="C1297" s="12" t="s">
        <v>131</v>
      </c>
      <c r="D1297" s="12"/>
      <c r="E1297" s="39">
        <f t="shared" si="310"/>
        <v>0</v>
      </c>
      <c r="F1297" s="35"/>
      <c r="G1297" s="35"/>
      <c r="H1297" s="35"/>
      <c r="I1297" s="35"/>
      <c r="J1297" s="30">
        <f t="shared" si="304"/>
        <v>0</v>
      </c>
      <c r="K1297" s="30">
        <f t="shared" si="305"/>
        <v>0</v>
      </c>
      <c r="L1297" s="4" t="s">
        <v>205</v>
      </c>
    </row>
    <row r="1298" spans="1:12" ht="18" x14ac:dyDescent="0.25">
      <c r="A1298" s="5" t="str">
        <f t="shared" si="319"/>
        <v>b</v>
      </c>
      <c r="B1298" s="11" t="s">
        <v>1</v>
      </c>
      <c r="C1298" s="16" t="s">
        <v>132</v>
      </c>
      <c r="D1298" s="16"/>
      <c r="E1298" s="39">
        <f t="shared" si="310"/>
        <v>0</v>
      </c>
      <c r="F1298" s="35"/>
      <c r="G1298" s="35"/>
      <c r="H1298" s="35"/>
      <c r="I1298" s="35"/>
      <c r="J1298" s="30">
        <f t="shared" si="304"/>
        <v>0</v>
      </c>
      <c r="K1298" s="30">
        <f t="shared" si="305"/>
        <v>0</v>
      </c>
      <c r="L1298" s="4" t="s">
        <v>205</v>
      </c>
    </row>
    <row r="1299" spans="1:12" ht="18" x14ac:dyDescent="0.25">
      <c r="A1299" s="5" t="str">
        <f t="shared" si="319"/>
        <v>b</v>
      </c>
      <c r="B1299" s="11" t="s">
        <v>1</v>
      </c>
      <c r="C1299" s="16" t="s">
        <v>133</v>
      </c>
      <c r="D1299" s="16"/>
      <c r="E1299" s="39">
        <f t="shared" si="310"/>
        <v>0</v>
      </c>
      <c r="F1299" s="35"/>
      <c r="G1299" s="35"/>
      <c r="H1299" s="35"/>
      <c r="I1299" s="35"/>
      <c r="J1299" s="30">
        <f t="shared" ref="J1299:J1306" si="323">F1299+G1299</f>
        <v>0</v>
      </c>
      <c r="K1299" s="30">
        <f t="shared" ref="K1299:K1306" si="324">F1299+G1299+H1299</f>
        <v>0</v>
      </c>
      <c r="L1299" s="4" t="s">
        <v>205</v>
      </c>
    </row>
    <row r="1300" spans="1:12" ht="18" x14ac:dyDescent="0.25">
      <c r="A1300" s="5" t="str">
        <f t="shared" si="319"/>
        <v>b</v>
      </c>
      <c r="B1300" s="11" t="s">
        <v>1</v>
      </c>
      <c r="C1300" s="16" t="s">
        <v>134</v>
      </c>
      <c r="D1300" s="16"/>
      <c r="E1300" s="39">
        <f t="shared" si="310"/>
        <v>0</v>
      </c>
      <c r="F1300" s="35"/>
      <c r="G1300" s="35"/>
      <c r="H1300" s="35"/>
      <c r="I1300" s="35"/>
      <c r="J1300" s="30">
        <f t="shared" si="323"/>
        <v>0</v>
      </c>
      <c r="K1300" s="30">
        <f t="shared" si="324"/>
        <v>0</v>
      </c>
      <c r="L1300" s="4" t="s">
        <v>205</v>
      </c>
    </row>
    <row r="1301" spans="1:12" ht="18" x14ac:dyDescent="0.25">
      <c r="A1301" s="5" t="str">
        <f t="shared" si="319"/>
        <v>b</v>
      </c>
      <c r="B1301" s="11" t="s">
        <v>1</v>
      </c>
      <c r="C1301" s="16" t="s">
        <v>135</v>
      </c>
      <c r="D1301" s="16"/>
      <c r="E1301" s="39">
        <f t="shared" si="310"/>
        <v>0</v>
      </c>
      <c r="F1301" s="35">
        <f t="shared" ref="F1301:I1301" si="325">F1302+F1303</f>
        <v>0</v>
      </c>
      <c r="G1301" s="35">
        <f t="shared" si="325"/>
        <v>0</v>
      </c>
      <c r="H1301" s="35">
        <f t="shared" si="325"/>
        <v>0</v>
      </c>
      <c r="I1301" s="35">
        <f t="shared" si="325"/>
        <v>0</v>
      </c>
      <c r="J1301" s="31">
        <f t="shared" si="323"/>
        <v>0</v>
      </c>
      <c r="K1301" s="31">
        <f t="shared" si="324"/>
        <v>0</v>
      </c>
      <c r="L1301" s="4" t="s">
        <v>205</v>
      </c>
    </row>
    <row r="1302" spans="1:12" x14ac:dyDescent="0.25">
      <c r="A1302" s="5" t="str">
        <f t="shared" si="319"/>
        <v>b</v>
      </c>
      <c r="B1302" s="19"/>
      <c r="C1302" s="21" t="s">
        <v>209</v>
      </c>
      <c r="D1302" s="21"/>
      <c r="E1302" s="40">
        <f t="shared" si="310"/>
        <v>0</v>
      </c>
      <c r="F1302" s="20"/>
      <c r="G1302" s="20"/>
      <c r="H1302" s="20"/>
      <c r="I1302" s="20"/>
      <c r="J1302" s="31">
        <f t="shared" si="323"/>
        <v>0</v>
      </c>
      <c r="K1302" s="31">
        <f t="shared" si="324"/>
        <v>0</v>
      </c>
      <c r="L1302" s="4" t="s">
        <v>205</v>
      </c>
    </row>
    <row r="1303" spans="1:12" ht="15.75" x14ac:dyDescent="0.25">
      <c r="A1303" s="5" t="str">
        <f t="shared" si="319"/>
        <v>b</v>
      </c>
      <c r="B1303" s="19"/>
      <c r="C1303" s="21" t="s">
        <v>210</v>
      </c>
      <c r="D1303" s="21"/>
      <c r="E1303" s="40">
        <f t="shared" si="310"/>
        <v>0</v>
      </c>
      <c r="F1303" s="20"/>
      <c r="G1303" s="20"/>
      <c r="H1303" s="20"/>
      <c r="I1303" s="20"/>
      <c r="J1303" s="33">
        <f t="shared" si="323"/>
        <v>0</v>
      </c>
      <c r="K1303" s="33">
        <f t="shared" si="324"/>
        <v>0</v>
      </c>
      <c r="L1303" s="4" t="s">
        <v>205</v>
      </c>
    </row>
    <row r="1304" spans="1:12" ht="18" x14ac:dyDescent="0.25">
      <c r="A1304" s="5" t="str">
        <f t="shared" si="319"/>
        <v>b</v>
      </c>
      <c r="B1304" s="11" t="s">
        <v>1</v>
      </c>
      <c r="C1304" s="15" t="s">
        <v>136</v>
      </c>
      <c r="D1304" s="15"/>
      <c r="E1304" s="37">
        <f t="shared" si="310"/>
        <v>0</v>
      </c>
      <c r="F1304" s="14"/>
      <c r="G1304" s="14"/>
      <c r="H1304" s="14"/>
      <c r="I1304" s="14"/>
      <c r="J1304" s="33">
        <f t="shared" si="323"/>
        <v>0</v>
      </c>
      <c r="K1304" s="33">
        <f t="shared" si="324"/>
        <v>0</v>
      </c>
      <c r="L1304" s="4" t="s">
        <v>205</v>
      </c>
    </row>
    <row r="1305" spans="1:12" ht="18" x14ac:dyDescent="0.25">
      <c r="A1305" s="5" t="str">
        <f t="shared" si="319"/>
        <v>b</v>
      </c>
      <c r="B1305" s="11" t="s">
        <v>1</v>
      </c>
      <c r="C1305" s="15" t="s">
        <v>137</v>
      </c>
      <c r="D1305" s="15"/>
      <c r="E1305" s="37">
        <f t="shared" si="310"/>
        <v>0</v>
      </c>
      <c r="F1305" s="14"/>
      <c r="G1305" s="14"/>
      <c r="H1305" s="14"/>
      <c r="I1305" s="14"/>
      <c r="J1305" s="33">
        <f t="shared" si="323"/>
        <v>0</v>
      </c>
      <c r="K1305" s="33">
        <f t="shared" si="324"/>
        <v>0</v>
      </c>
      <c r="L1305" s="4" t="s">
        <v>205</v>
      </c>
    </row>
    <row r="1306" spans="1:12" ht="18" x14ac:dyDescent="0.25">
      <c r="A1306" s="5" t="str">
        <f t="shared" si="319"/>
        <v>b</v>
      </c>
      <c r="B1306" s="11" t="s">
        <v>1</v>
      </c>
      <c r="C1306" s="15" t="s">
        <v>138</v>
      </c>
      <c r="D1306" s="15"/>
      <c r="E1306" s="37">
        <f t="shared" si="310"/>
        <v>0</v>
      </c>
      <c r="F1306" s="14"/>
      <c r="G1306" s="14"/>
      <c r="H1306" s="14"/>
      <c r="I1306" s="14"/>
      <c r="J1306" s="30">
        <f t="shared" si="323"/>
        <v>0</v>
      </c>
      <c r="K1306" s="30">
        <f t="shared" si="324"/>
        <v>0</v>
      </c>
      <c r="L1306" s="4" t="s">
        <v>205</v>
      </c>
    </row>
  </sheetData>
  <autoFilter ref="A3:M1306"/>
  <mergeCells count="6">
    <mergeCell ref="K2:K3"/>
    <mergeCell ref="B2:B3"/>
    <mergeCell ref="C2:C3"/>
    <mergeCell ref="D2:D3"/>
    <mergeCell ref="E2:I2"/>
    <mergeCell ref="J2:J3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დამტკ._ბიუჯ. </vt:lpstr>
      <vt:lpstr>დაზუსტ._ბიუჯ.</vt:lpstr>
      <vt:lpstr>ცვლილებები_(ნაერთი)</vt:lpstr>
      <vt:lpstr>ცვლილებები_საბიუჯ.</vt:lpstr>
      <vt:lpstr>ცვლილებები_საკუთ.</vt:lpstr>
      <vt:lpstr>მთავრობის ფონდი</vt:lpstr>
      <vt:lpstr>დაზუსტ._ბიუჯ.!Print_Area</vt:lpstr>
      <vt:lpstr>'დამტკ._ბიუჯ. '!Print_Area</vt:lpstr>
      <vt:lpstr>'მთავრობის ფონდი'!Print_Area</vt:lpstr>
      <vt:lpstr>'ცვლილებები_(ნაერთი)'!Print_Area</vt:lpstr>
      <vt:lpstr>ცვლილებები_საბიუჯ.!Print_Area</vt:lpstr>
      <vt:lpstr>ცვლილებები_საკუთ.!Print_Area</vt:lpstr>
      <vt:lpstr>დაზუსტ._ბიუჯ.!Print_Titles</vt:lpstr>
      <vt:lpstr>'დამტკ._ბიუჯ. '!Print_Titles</vt:lpstr>
      <vt:lpstr>'მთავრობის ფონდი'!Print_Titles</vt:lpstr>
      <vt:lpstr>'ცვლილებები_(ნაერთი)'!Print_Titles</vt:lpstr>
      <vt:lpstr>ცვლილებები_საბიუჯ.!Print_Titles</vt:lpstr>
      <vt:lpstr>ცვლილებები_საკუთ.!Print_Titles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2018-02-16T11:42:13Z</cp:lastPrinted>
  <dcterms:created xsi:type="dcterms:W3CDTF">2014-12-11T17:18:45Z</dcterms:created>
  <dcterms:modified xsi:type="dcterms:W3CDTF">2018-03-16T11:28:32Z</dcterms:modified>
</cp:coreProperties>
</file>